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ปี 2564\แผนทางการเงินปี 2564\final แผนทางการเงิน\"/>
    </mc:Choice>
  </mc:AlternateContent>
  <bookViews>
    <workbookView xWindow="0" yWindow="0" windowWidth="23040" windowHeight="9228"/>
  </bookViews>
  <sheets>
    <sheet name="HGR2562" sheetId="2" r:id="rId1"/>
    <sheet name="2562" sheetId="1" r:id="rId2"/>
    <sheet name="Mean" sheetId="3" r:id="rId3"/>
    <sheet name="SD" sheetId="4" r:id="rId4"/>
    <sheet name="ID" sheetId="5" r:id="rId5"/>
  </sheets>
  <externalReferences>
    <externalReference r:id="rId6"/>
    <externalReference r:id="rId7"/>
  </externalReferences>
  <definedNames>
    <definedName name="_">#REF!</definedName>
    <definedName name="_xlnm._FilterDatabase" localSheetId="4" hidden="1">ID!$A$1:$R$897</definedName>
    <definedName name="_q06">#REF!</definedName>
    <definedName name="DATA" localSheetId="0">#REF!</definedName>
    <definedName name="DATA">#REF!</definedName>
    <definedName name="q">#REF!</definedName>
    <definedName name="q_รหัสหลัก51">#REF!</definedName>
    <definedName name="q_สส">#REF!</definedName>
    <definedName name="q_สสจ51">#REF!</definedName>
    <definedName name="q_สสอ_51">#REF!</definedName>
    <definedName name="q_สสอ51">#REF!</definedName>
    <definedName name="q_สอ_51">#REF!</definedName>
    <definedName name="q00_เขต">#REF!</definedName>
    <definedName name="q01_">#REF!</definedName>
    <definedName name="q01_จังหวัด">#REF!</definedName>
    <definedName name="q01_รพสต9762">#REF!</definedName>
    <definedName name="q01_รหัสหลัก">#REF!</definedName>
    <definedName name="q01_สสจ">#REF!</definedName>
    <definedName name="q01_สสจ1">#REF!</definedName>
    <definedName name="q02_">#REF!</definedName>
    <definedName name="q02_รพศ_รพท">[1]รพศ_รพท_รพช!$A$1:$V$836</definedName>
    <definedName name="q02_รพศ_รพท_รพช">#REF!</definedName>
    <definedName name="q03_ทำเนียบเตียงใหม่">#REF!</definedName>
    <definedName name="q03_ทำเนียบเตียงใหม่1">#REF!</definedName>
    <definedName name="q03_รพศ_รพท_รพช_52">#REF!</definedName>
    <definedName name="q03_สสอ">#REF!</definedName>
    <definedName name="q04_รพสต">#REF!</definedName>
    <definedName name="q05_">#REF!</definedName>
    <definedName name="q05_รพศ_รพท_รพช_มีอำเภอรับผิดชอบ">#REF!</definedName>
    <definedName name="q05_หน่วยงานย่อย">#REF!</definedName>
    <definedName name="q06_">#REF!</definedName>
    <definedName name="q06_รพ">#REF!</definedName>
    <definedName name="q07_">#REF!</definedName>
    <definedName name="q07_สสอ">#REF!</definedName>
    <definedName name="q07_สสอ1">#REF!</definedName>
    <definedName name="q08_">#REF!</definedName>
    <definedName name="q08_รพสตหน่วยงานย่อย">#REF!</definedName>
    <definedName name="q08_รพสตหน่วยงานย่อย1">#REF!</definedName>
    <definedName name="q09_">#REF!</definedName>
    <definedName name="q1_">#REF!</definedName>
    <definedName name="q1_รพ877">#REF!</definedName>
    <definedName name="q11_">#REF!</definedName>
    <definedName name="q11_สสจ_มีเขตรหัสพื้นที่">#REF!</definedName>
    <definedName name="q12_">#REF!</definedName>
    <definedName name="q12_รพศรพทรพช891">#REF!</definedName>
    <definedName name="q12_รพศรพทรพช8911">#REF!</definedName>
    <definedName name="q12_รพศรพทรพช896">#REF!</definedName>
    <definedName name="q12_สสจ_52">#REF!</definedName>
    <definedName name="q13_">#REF!</definedName>
    <definedName name="q14_">#REF!</definedName>
    <definedName name="q14_รพสต97631">#REF!</definedName>
    <definedName name="q16_">#REF!</definedName>
    <definedName name="q2_">#REF!</definedName>
    <definedName name="q2_รพ883">#REF!</definedName>
    <definedName name="q21_">#REF!</definedName>
    <definedName name="Query1">#REF!</definedName>
    <definedName name="t01_รพศรพทรพช876">#REF!</definedName>
    <definedName name="t02_สสอ">#REF!</definedName>
    <definedName name="t03_รพสต9762">#REF!</definedName>
    <definedName name="t11_สสจ_ที่ไม่ตรงกับ_t12_สสจ">#REF!</definedName>
    <definedName name="t13_รพศ_รพท_รพช_ที่ไม่ตรงกับ_t14_รพศ_รพท_รพช">#REF!</definedName>
    <definedName name="t15_สสอ_ที่ไม่ตรงกับ_t16_สสอ">#REF!</definedName>
    <definedName name="t17_รพสตหน่วยงานย่อย_ที่ไม่ตรงกับ_t18_รพสตหน่วยงานย่อย">#REF!</definedName>
    <definedName name="t3_รพศรพทรพช883">[2]t3_รพศรพทรพช883!$A$1:$AH$884</definedName>
    <definedName name="จำนวนรพ_ตามSP">#REF!</definedName>
    <definedName name="จำนวนรพ_รายเขต">#REF!</definedName>
    <definedName name="ทำเนียบสถานบริการ">#REF!</definedName>
    <definedName name="ฟหก">#REF!</definedName>
    <definedName name="รหัสหลัก50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5" i="2" l="1"/>
  <c r="E34" i="2"/>
  <c r="E33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5" i="2"/>
  <c r="E14" i="2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DF38" i="1"/>
  <c r="DG38" i="1"/>
  <c r="DH38" i="1"/>
  <c r="DI38" i="1"/>
  <c r="DJ38" i="1"/>
  <c r="DK38" i="1"/>
  <c r="DL38" i="1"/>
  <c r="DM38" i="1"/>
  <c r="DN38" i="1"/>
  <c r="DO38" i="1"/>
  <c r="DP38" i="1"/>
  <c r="DQ38" i="1"/>
  <c r="DR38" i="1"/>
  <c r="DS38" i="1"/>
  <c r="DT38" i="1"/>
  <c r="DU38" i="1"/>
  <c r="DV38" i="1"/>
  <c r="DW38" i="1"/>
  <c r="DX38" i="1"/>
  <c r="DY38" i="1"/>
  <c r="DZ38" i="1"/>
  <c r="EA38" i="1"/>
  <c r="EB38" i="1"/>
  <c r="EC38" i="1"/>
  <c r="ED38" i="1"/>
  <c r="EE38" i="1"/>
  <c r="EF38" i="1"/>
  <c r="EG38" i="1"/>
  <c r="EH38" i="1"/>
  <c r="EI38" i="1"/>
  <c r="EJ38" i="1"/>
  <c r="EK38" i="1"/>
  <c r="EL38" i="1"/>
  <c r="EM38" i="1"/>
  <c r="EN38" i="1"/>
  <c r="EO38" i="1"/>
  <c r="EP38" i="1"/>
  <c r="EQ38" i="1"/>
  <c r="ER38" i="1"/>
  <c r="ES38" i="1"/>
  <c r="ET38" i="1"/>
  <c r="EU38" i="1"/>
  <c r="EV38" i="1"/>
  <c r="EW38" i="1"/>
  <c r="EX38" i="1"/>
  <c r="EY38" i="1"/>
  <c r="EZ38" i="1"/>
  <c r="FA38" i="1"/>
  <c r="FB38" i="1"/>
  <c r="FC38" i="1"/>
  <c r="FD38" i="1"/>
  <c r="FE38" i="1"/>
  <c r="FF38" i="1"/>
  <c r="FG38" i="1"/>
  <c r="FH38" i="1"/>
  <c r="FI38" i="1"/>
  <c r="FJ38" i="1"/>
  <c r="FK38" i="1"/>
  <c r="FL38" i="1"/>
  <c r="FM38" i="1"/>
  <c r="FN38" i="1"/>
  <c r="FO38" i="1"/>
  <c r="FP38" i="1"/>
  <c r="FQ38" i="1"/>
  <c r="FR38" i="1"/>
  <c r="FS38" i="1"/>
  <c r="FT38" i="1"/>
  <c r="FU38" i="1"/>
  <c r="FV38" i="1"/>
  <c r="FW38" i="1"/>
  <c r="FX38" i="1"/>
  <c r="FY38" i="1"/>
  <c r="FZ38" i="1"/>
  <c r="GA38" i="1"/>
  <c r="GB38" i="1"/>
  <c r="GC38" i="1"/>
  <c r="GD38" i="1"/>
  <c r="GE38" i="1"/>
  <c r="GF38" i="1"/>
  <c r="GG38" i="1"/>
  <c r="GH38" i="1"/>
  <c r="GI38" i="1"/>
  <c r="GJ38" i="1"/>
  <c r="GK38" i="1"/>
  <c r="GL38" i="1"/>
  <c r="GM38" i="1"/>
  <c r="GN38" i="1"/>
  <c r="GO38" i="1"/>
  <c r="GP38" i="1"/>
  <c r="GQ38" i="1"/>
  <c r="GR38" i="1"/>
  <c r="GS38" i="1"/>
  <c r="GT38" i="1"/>
  <c r="GU38" i="1"/>
  <c r="GV38" i="1"/>
  <c r="GW38" i="1"/>
  <c r="GX38" i="1"/>
  <c r="GY38" i="1"/>
  <c r="GZ38" i="1"/>
  <c r="HA38" i="1"/>
  <c r="HB38" i="1"/>
  <c r="HC38" i="1"/>
  <c r="HD38" i="1"/>
  <c r="HE38" i="1"/>
  <c r="HF38" i="1"/>
  <c r="HG38" i="1"/>
  <c r="HH38" i="1"/>
  <c r="HI38" i="1"/>
  <c r="HJ38" i="1"/>
  <c r="HK38" i="1"/>
  <c r="HL38" i="1"/>
  <c r="HM38" i="1"/>
  <c r="HN38" i="1"/>
  <c r="HO38" i="1"/>
  <c r="HP38" i="1"/>
  <c r="HQ38" i="1"/>
  <c r="HR38" i="1"/>
  <c r="HS38" i="1"/>
  <c r="HT38" i="1"/>
  <c r="HU38" i="1"/>
  <c r="HV38" i="1"/>
  <c r="HW38" i="1"/>
  <c r="HX38" i="1"/>
  <c r="HY38" i="1"/>
  <c r="HZ38" i="1"/>
  <c r="IA38" i="1"/>
  <c r="IB38" i="1"/>
  <c r="IC38" i="1"/>
  <c r="ID38" i="1"/>
  <c r="IE38" i="1"/>
  <c r="IF38" i="1"/>
  <c r="IG38" i="1"/>
  <c r="IH38" i="1"/>
  <c r="II38" i="1"/>
  <c r="IJ38" i="1"/>
  <c r="IK38" i="1"/>
  <c r="IL38" i="1"/>
  <c r="IM38" i="1"/>
  <c r="IN38" i="1"/>
  <c r="IO38" i="1"/>
  <c r="IP38" i="1"/>
  <c r="IQ38" i="1"/>
  <c r="IR38" i="1"/>
  <c r="IS38" i="1"/>
  <c r="IT38" i="1"/>
  <c r="IU38" i="1"/>
  <c r="IV38" i="1"/>
  <c r="IW38" i="1"/>
  <c r="IX38" i="1"/>
  <c r="IY38" i="1"/>
  <c r="IZ38" i="1"/>
  <c r="JA38" i="1"/>
  <c r="JB38" i="1"/>
  <c r="JC38" i="1"/>
  <c r="JD38" i="1"/>
  <c r="JE38" i="1"/>
  <c r="JF38" i="1"/>
  <c r="JG38" i="1"/>
  <c r="JH38" i="1"/>
  <c r="JI38" i="1"/>
  <c r="JJ38" i="1"/>
  <c r="JK38" i="1"/>
  <c r="JL38" i="1"/>
  <c r="JM38" i="1"/>
  <c r="JN38" i="1"/>
  <c r="JO38" i="1"/>
  <c r="JP38" i="1"/>
  <c r="JQ38" i="1"/>
  <c r="JR38" i="1"/>
  <c r="JS38" i="1"/>
  <c r="JT38" i="1"/>
  <c r="JU38" i="1"/>
  <c r="JV38" i="1"/>
  <c r="JW38" i="1"/>
  <c r="JX38" i="1"/>
  <c r="JY38" i="1"/>
  <c r="JZ38" i="1"/>
  <c r="KA38" i="1"/>
  <c r="KB38" i="1"/>
  <c r="KC38" i="1"/>
  <c r="KD38" i="1"/>
  <c r="KE38" i="1"/>
  <c r="KF38" i="1"/>
  <c r="KG38" i="1"/>
  <c r="KH38" i="1"/>
  <c r="KI38" i="1"/>
  <c r="KJ38" i="1"/>
  <c r="KK38" i="1"/>
  <c r="KL38" i="1"/>
  <c r="KM38" i="1"/>
  <c r="KN38" i="1"/>
  <c r="KO38" i="1"/>
  <c r="KP38" i="1"/>
  <c r="KQ38" i="1"/>
  <c r="KR38" i="1"/>
  <c r="KS38" i="1"/>
  <c r="KT38" i="1"/>
  <c r="KU38" i="1"/>
  <c r="KV38" i="1"/>
  <c r="KW38" i="1"/>
  <c r="KX38" i="1"/>
  <c r="KY38" i="1"/>
  <c r="KZ38" i="1"/>
  <c r="LA38" i="1"/>
  <c r="LB38" i="1"/>
  <c r="LC38" i="1"/>
  <c r="LD38" i="1"/>
  <c r="LE38" i="1"/>
  <c r="LF38" i="1"/>
  <c r="LG38" i="1"/>
  <c r="LH38" i="1"/>
  <c r="LI38" i="1"/>
  <c r="LJ38" i="1"/>
  <c r="LK38" i="1"/>
  <c r="LL38" i="1"/>
  <c r="LM38" i="1"/>
  <c r="LN38" i="1"/>
  <c r="LO38" i="1"/>
  <c r="LP38" i="1"/>
  <c r="LQ38" i="1"/>
  <c r="LR38" i="1"/>
  <c r="LS38" i="1"/>
  <c r="LT38" i="1"/>
  <c r="LU38" i="1"/>
  <c r="LV38" i="1"/>
  <c r="LW38" i="1"/>
  <c r="LX38" i="1"/>
  <c r="LY38" i="1"/>
  <c r="LZ38" i="1"/>
  <c r="MA38" i="1"/>
  <c r="MB38" i="1"/>
  <c r="MC38" i="1"/>
  <c r="MD38" i="1"/>
  <c r="ME38" i="1"/>
  <c r="MF38" i="1"/>
  <c r="MG38" i="1"/>
  <c r="MH38" i="1"/>
  <c r="MI38" i="1"/>
  <c r="MJ38" i="1"/>
  <c r="MK38" i="1"/>
  <c r="ML38" i="1"/>
  <c r="MM38" i="1"/>
  <c r="MN38" i="1"/>
  <c r="MO38" i="1"/>
  <c r="MP38" i="1"/>
  <c r="MQ38" i="1"/>
  <c r="MR38" i="1"/>
  <c r="MS38" i="1"/>
  <c r="MT38" i="1"/>
  <c r="MU38" i="1"/>
  <c r="MV38" i="1"/>
  <c r="MW38" i="1"/>
  <c r="MX38" i="1"/>
  <c r="MY38" i="1"/>
  <c r="MZ38" i="1"/>
  <c r="NA38" i="1"/>
  <c r="NB38" i="1"/>
  <c r="NC38" i="1"/>
  <c r="ND38" i="1"/>
  <c r="NE38" i="1"/>
  <c r="NF38" i="1"/>
  <c r="NG38" i="1"/>
  <c r="NH38" i="1"/>
  <c r="NI38" i="1"/>
  <c r="NJ38" i="1"/>
  <c r="NK38" i="1"/>
  <c r="NL38" i="1"/>
  <c r="NM38" i="1"/>
  <c r="NN38" i="1"/>
  <c r="NO38" i="1"/>
  <c r="NP38" i="1"/>
  <c r="NQ38" i="1"/>
  <c r="NR38" i="1"/>
  <c r="NS38" i="1"/>
  <c r="NT38" i="1"/>
  <c r="NU38" i="1"/>
  <c r="NV38" i="1"/>
  <c r="NW38" i="1"/>
  <c r="NX38" i="1"/>
  <c r="NY38" i="1"/>
  <c r="NZ38" i="1"/>
  <c r="OA38" i="1"/>
  <c r="OB38" i="1"/>
  <c r="OC38" i="1"/>
  <c r="OD38" i="1"/>
  <c r="OE38" i="1"/>
  <c r="OF38" i="1"/>
  <c r="OG38" i="1"/>
  <c r="OH38" i="1"/>
  <c r="OI38" i="1"/>
  <c r="OJ38" i="1"/>
  <c r="OK38" i="1"/>
  <c r="OL38" i="1"/>
  <c r="OM38" i="1"/>
  <c r="ON38" i="1"/>
  <c r="OO38" i="1"/>
  <c r="OP38" i="1"/>
  <c r="OQ38" i="1"/>
  <c r="OR38" i="1"/>
  <c r="OS38" i="1"/>
  <c r="OT38" i="1"/>
  <c r="OU38" i="1"/>
  <c r="OV38" i="1"/>
  <c r="OW38" i="1"/>
  <c r="OX38" i="1"/>
  <c r="OY38" i="1"/>
  <c r="OZ38" i="1"/>
  <c r="PA38" i="1"/>
  <c r="PB38" i="1"/>
  <c r="PC38" i="1"/>
  <c r="PD38" i="1"/>
  <c r="PE38" i="1"/>
  <c r="PF38" i="1"/>
  <c r="PG38" i="1"/>
  <c r="PH38" i="1"/>
  <c r="PI38" i="1"/>
  <c r="PJ38" i="1"/>
  <c r="PK38" i="1"/>
  <c r="PL38" i="1"/>
  <c r="PM38" i="1"/>
  <c r="PN38" i="1"/>
  <c r="PO38" i="1"/>
  <c r="PP38" i="1"/>
  <c r="PQ38" i="1"/>
  <c r="PR38" i="1"/>
  <c r="PS38" i="1"/>
  <c r="PT38" i="1"/>
  <c r="PU38" i="1"/>
  <c r="PV38" i="1"/>
  <c r="PW38" i="1"/>
  <c r="PX38" i="1"/>
  <c r="PY38" i="1"/>
  <c r="PZ38" i="1"/>
  <c r="QA38" i="1"/>
  <c r="QB38" i="1"/>
  <c r="QC38" i="1"/>
  <c r="QD38" i="1"/>
  <c r="QE38" i="1"/>
  <c r="QF38" i="1"/>
  <c r="QG38" i="1"/>
  <c r="QH38" i="1"/>
  <c r="QI38" i="1"/>
  <c r="QJ38" i="1"/>
  <c r="QK38" i="1"/>
  <c r="QL38" i="1"/>
  <c r="QM38" i="1"/>
  <c r="QN38" i="1"/>
  <c r="QO38" i="1"/>
  <c r="QP38" i="1"/>
  <c r="QQ38" i="1"/>
  <c r="QR38" i="1"/>
  <c r="QS38" i="1"/>
  <c r="QT38" i="1"/>
  <c r="QU38" i="1"/>
  <c r="QV38" i="1"/>
  <c r="QW38" i="1"/>
  <c r="QX38" i="1"/>
  <c r="QY38" i="1"/>
  <c r="QZ38" i="1"/>
  <c r="RA38" i="1"/>
  <c r="RB38" i="1"/>
  <c r="RC38" i="1"/>
  <c r="RD38" i="1"/>
  <c r="RE38" i="1"/>
  <c r="RF38" i="1"/>
  <c r="RG38" i="1"/>
  <c r="RH38" i="1"/>
  <c r="RI38" i="1"/>
  <c r="RJ38" i="1"/>
  <c r="RK38" i="1"/>
  <c r="RL38" i="1"/>
  <c r="RM38" i="1"/>
  <c r="RN38" i="1"/>
  <c r="RO38" i="1"/>
  <c r="RP38" i="1"/>
  <c r="RQ38" i="1"/>
  <c r="RR38" i="1"/>
  <c r="RS38" i="1"/>
  <c r="RT38" i="1"/>
  <c r="RU38" i="1"/>
  <c r="RV38" i="1"/>
  <c r="RW38" i="1"/>
  <c r="RX38" i="1"/>
  <c r="RY38" i="1"/>
  <c r="RZ38" i="1"/>
  <c r="SA38" i="1"/>
  <c r="SB38" i="1"/>
  <c r="SC38" i="1"/>
  <c r="SD38" i="1"/>
  <c r="SE38" i="1"/>
  <c r="SF38" i="1"/>
  <c r="SG38" i="1"/>
  <c r="SH38" i="1"/>
  <c r="SI38" i="1"/>
  <c r="SJ38" i="1"/>
  <c r="SK38" i="1"/>
  <c r="SL38" i="1"/>
  <c r="SM38" i="1"/>
  <c r="SN38" i="1"/>
  <c r="SO38" i="1"/>
  <c r="SP38" i="1"/>
  <c r="SQ38" i="1"/>
  <c r="SR38" i="1"/>
  <c r="SS38" i="1"/>
  <c r="ST38" i="1"/>
  <c r="SU38" i="1"/>
  <c r="SV38" i="1"/>
  <c r="SW38" i="1"/>
  <c r="SX38" i="1"/>
  <c r="SY38" i="1"/>
  <c r="SZ38" i="1"/>
  <c r="TA38" i="1"/>
  <c r="TB38" i="1"/>
  <c r="TC38" i="1"/>
  <c r="TD38" i="1"/>
  <c r="TE38" i="1"/>
  <c r="TF38" i="1"/>
  <c r="TG38" i="1"/>
  <c r="TH38" i="1"/>
  <c r="TI38" i="1"/>
  <c r="TJ38" i="1"/>
  <c r="TK38" i="1"/>
  <c r="TL38" i="1"/>
  <c r="TM38" i="1"/>
  <c r="TN38" i="1"/>
  <c r="TO38" i="1"/>
  <c r="TP38" i="1"/>
  <c r="TQ38" i="1"/>
  <c r="TR38" i="1"/>
  <c r="TS38" i="1"/>
  <c r="TT38" i="1"/>
  <c r="TU38" i="1"/>
  <c r="TV38" i="1"/>
  <c r="TW38" i="1"/>
  <c r="TX38" i="1"/>
  <c r="TY38" i="1"/>
  <c r="TZ38" i="1"/>
  <c r="UA38" i="1"/>
  <c r="UB38" i="1"/>
  <c r="UC38" i="1"/>
  <c r="UD38" i="1"/>
  <c r="UE38" i="1"/>
  <c r="UF38" i="1"/>
  <c r="UG38" i="1"/>
  <c r="UH38" i="1"/>
  <c r="UI38" i="1"/>
  <c r="UJ38" i="1"/>
  <c r="UK38" i="1"/>
  <c r="UL38" i="1"/>
  <c r="UM38" i="1"/>
  <c r="UN38" i="1"/>
  <c r="UO38" i="1"/>
  <c r="UP38" i="1"/>
  <c r="UQ38" i="1"/>
  <c r="UR38" i="1"/>
  <c r="US38" i="1"/>
  <c r="UT38" i="1"/>
  <c r="UU38" i="1"/>
  <c r="UV38" i="1"/>
  <c r="UW38" i="1"/>
  <c r="UX38" i="1"/>
  <c r="UY38" i="1"/>
  <c r="UZ38" i="1"/>
  <c r="VA38" i="1"/>
  <c r="VB38" i="1"/>
  <c r="VC38" i="1"/>
  <c r="VD38" i="1"/>
  <c r="VE38" i="1"/>
  <c r="VF38" i="1"/>
  <c r="VG38" i="1"/>
  <c r="VH38" i="1"/>
  <c r="VI38" i="1"/>
  <c r="VJ38" i="1"/>
  <c r="VK38" i="1"/>
  <c r="VL38" i="1"/>
  <c r="VM38" i="1"/>
  <c r="VN38" i="1"/>
  <c r="VO38" i="1"/>
  <c r="VP38" i="1"/>
  <c r="VQ38" i="1"/>
  <c r="VR38" i="1"/>
  <c r="VS38" i="1"/>
  <c r="VT38" i="1"/>
  <c r="VU38" i="1"/>
  <c r="VV38" i="1"/>
  <c r="VW38" i="1"/>
  <c r="VX38" i="1"/>
  <c r="VY38" i="1"/>
  <c r="VZ38" i="1"/>
  <c r="WA38" i="1"/>
  <c r="WB38" i="1"/>
  <c r="WC38" i="1"/>
  <c r="WD38" i="1"/>
  <c r="WE38" i="1"/>
  <c r="WF38" i="1"/>
  <c r="WG38" i="1"/>
  <c r="WH38" i="1"/>
  <c r="WI38" i="1"/>
  <c r="WJ38" i="1"/>
  <c r="WK38" i="1"/>
  <c r="WL38" i="1"/>
  <c r="WM38" i="1"/>
  <c r="WN38" i="1"/>
  <c r="WO38" i="1"/>
  <c r="WP38" i="1"/>
  <c r="WQ38" i="1"/>
  <c r="WR38" i="1"/>
  <c r="WS38" i="1"/>
  <c r="WT38" i="1"/>
  <c r="WU38" i="1"/>
  <c r="WV38" i="1"/>
  <c r="WW38" i="1"/>
  <c r="WX38" i="1"/>
  <c r="WY38" i="1"/>
  <c r="WZ38" i="1"/>
  <c r="XA38" i="1"/>
  <c r="XB38" i="1"/>
  <c r="XC38" i="1"/>
  <c r="XD38" i="1"/>
  <c r="XE38" i="1"/>
  <c r="XF38" i="1"/>
  <c r="XG38" i="1"/>
  <c r="XH38" i="1"/>
  <c r="XI38" i="1"/>
  <c r="XJ38" i="1"/>
  <c r="XK38" i="1"/>
  <c r="XL38" i="1"/>
  <c r="XM38" i="1"/>
  <c r="XN38" i="1"/>
  <c r="XO38" i="1"/>
  <c r="XP38" i="1"/>
  <c r="XQ38" i="1"/>
  <c r="XR38" i="1"/>
  <c r="XS38" i="1"/>
  <c r="XT38" i="1"/>
  <c r="XU38" i="1"/>
  <c r="XV38" i="1"/>
  <c r="XW38" i="1"/>
  <c r="XX38" i="1"/>
  <c r="XY38" i="1"/>
  <c r="XZ38" i="1"/>
  <c r="YA38" i="1"/>
  <c r="YB38" i="1"/>
  <c r="YC38" i="1"/>
  <c r="YD38" i="1"/>
  <c r="YE38" i="1"/>
  <c r="YF38" i="1"/>
  <c r="YG38" i="1"/>
  <c r="YH38" i="1"/>
  <c r="YI38" i="1"/>
  <c r="YJ38" i="1"/>
  <c r="YK38" i="1"/>
  <c r="YL38" i="1"/>
  <c r="YM38" i="1"/>
  <c r="YN38" i="1"/>
  <c r="YO38" i="1"/>
  <c r="YP38" i="1"/>
  <c r="YQ38" i="1"/>
  <c r="YR38" i="1"/>
  <c r="YS38" i="1"/>
  <c r="YT38" i="1"/>
  <c r="YU38" i="1"/>
  <c r="YV38" i="1"/>
  <c r="YW38" i="1"/>
  <c r="YX38" i="1"/>
  <c r="YY38" i="1"/>
  <c r="YZ38" i="1"/>
  <c r="ZA38" i="1"/>
  <c r="ZB38" i="1"/>
  <c r="ZC38" i="1"/>
  <c r="ZD38" i="1"/>
  <c r="ZE38" i="1"/>
  <c r="ZF38" i="1"/>
  <c r="ZG38" i="1"/>
  <c r="ZH38" i="1"/>
  <c r="ZI38" i="1"/>
  <c r="ZJ38" i="1"/>
  <c r="ZK38" i="1"/>
  <c r="ZL38" i="1"/>
  <c r="ZM38" i="1"/>
  <c r="ZN38" i="1"/>
  <c r="ZO38" i="1"/>
  <c r="ZP38" i="1"/>
  <c r="ZQ38" i="1"/>
  <c r="ZR38" i="1"/>
  <c r="ZS38" i="1"/>
  <c r="ZT38" i="1"/>
  <c r="ZU38" i="1"/>
  <c r="ZV38" i="1"/>
  <c r="ZW38" i="1"/>
  <c r="ZX38" i="1"/>
  <c r="ZY38" i="1"/>
  <c r="ZZ38" i="1"/>
  <c r="AAA38" i="1"/>
  <c r="AAB38" i="1"/>
  <c r="AAC38" i="1"/>
  <c r="AAD38" i="1"/>
  <c r="AAE38" i="1"/>
  <c r="AAF38" i="1"/>
  <c r="AAG38" i="1"/>
  <c r="AAH38" i="1"/>
  <c r="AAI38" i="1"/>
  <c r="AAJ38" i="1"/>
  <c r="AAK38" i="1"/>
  <c r="AAL38" i="1"/>
  <c r="AAM38" i="1"/>
  <c r="AAN38" i="1"/>
  <c r="AAO38" i="1"/>
  <c r="AAP38" i="1"/>
  <c r="AAQ38" i="1"/>
  <c r="AAR38" i="1"/>
  <c r="AAS38" i="1"/>
  <c r="AAT38" i="1"/>
  <c r="AAU38" i="1"/>
  <c r="AAV38" i="1"/>
  <c r="AAW38" i="1"/>
  <c r="AAX38" i="1"/>
  <c r="AAY38" i="1"/>
  <c r="AAZ38" i="1"/>
  <c r="ABA38" i="1"/>
  <c r="ABB38" i="1"/>
  <c r="ABC38" i="1"/>
  <c r="ABD38" i="1"/>
  <c r="ABE38" i="1"/>
  <c r="ABF38" i="1"/>
  <c r="ABG38" i="1"/>
  <c r="ABH38" i="1"/>
  <c r="ABI38" i="1"/>
  <c r="ABJ38" i="1"/>
  <c r="ABK38" i="1"/>
  <c r="ABL38" i="1"/>
  <c r="ABM38" i="1"/>
  <c r="ABN38" i="1"/>
  <c r="ABO38" i="1"/>
  <c r="ABP38" i="1"/>
  <c r="ABQ38" i="1"/>
  <c r="ABR38" i="1"/>
  <c r="ABS38" i="1"/>
  <c r="ABT38" i="1"/>
  <c r="ABU38" i="1"/>
  <c r="ABV38" i="1"/>
  <c r="ABW38" i="1"/>
  <c r="ABX38" i="1"/>
  <c r="ABY38" i="1"/>
  <c r="ABZ38" i="1"/>
  <c r="ACA38" i="1"/>
  <c r="ACB38" i="1"/>
  <c r="ACC38" i="1"/>
  <c r="ACD38" i="1"/>
  <c r="ACE38" i="1"/>
  <c r="ACF38" i="1"/>
  <c r="ACG38" i="1"/>
  <c r="ACH38" i="1"/>
  <c r="ACI38" i="1"/>
  <c r="ACJ38" i="1"/>
  <c r="ACK38" i="1"/>
  <c r="ACL38" i="1"/>
  <c r="ACM38" i="1"/>
  <c r="ACN38" i="1"/>
  <c r="ACO38" i="1"/>
  <c r="ACP38" i="1"/>
  <c r="ACQ38" i="1"/>
  <c r="ACR38" i="1"/>
  <c r="ACS38" i="1"/>
  <c r="ACT38" i="1"/>
  <c r="ACU38" i="1"/>
  <c r="ACV38" i="1"/>
  <c r="ACW38" i="1"/>
  <c r="ACX38" i="1"/>
  <c r="ACY38" i="1"/>
  <c r="ACZ38" i="1"/>
  <c r="ADA38" i="1"/>
  <c r="ADB38" i="1"/>
  <c r="ADC38" i="1"/>
  <c r="ADD38" i="1"/>
  <c r="ADE38" i="1"/>
  <c r="ADF38" i="1"/>
  <c r="ADG38" i="1"/>
  <c r="ADH38" i="1"/>
  <c r="ADI38" i="1"/>
  <c r="ADJ38" i="1"/>
  <c r="ADK38" i="1"/>
  <c r="ADL38" i="1"/>
  <c r="ADM38" i="1"/>
  <c r="ADN38" i="1"/>
  <c r="ADO38" i="1"/>
  <c r="ADP38" i="1"/>
  <c r="ADQ38" i="1"/>
  <c r="ADR38" i="1"/>
  <c r="ADS38" i="1"/>
  <c r="ADT38" i="1"/>
  <c r="ADU38" i="1"/>
  <c r="ADV38" i="1"/>
  <c r="ADW38" i="1"/>
  <c r="ADX38" i="1"/>
  <c r="ADY38" i="1"/>
  <c r="ADZ38" i="1"/>
  <c r="AEA38" i="1"/>
  <c r="AEB38" i="1"/>
  <c r="AEC38" i="1"/>
  <c r="AED38" i="1"/>
  <c r="AEE38" i="1"/>
  <c r="AEF38" i="1"/>
  <c r="AEG38" i="1"/>
  <c r="AEH38" i="1"/>
  <c r="AEI38" i="1"/>
  <c r="AEJ38" i="1"/>
  <c r="AEK38" i="1"/>
  <c r="AEL38" i="1"/>
  <c r="AEM38" i="1"/>
  <c r="AEN38" i="1"/>
  <c r="AEO38" i="1"/>
  <c r="AEP38" i="1"/>
  <c r="AEQ38" i="1"/>
  <c r="AER38" i="1"/>
  <c r="AES38" i="1"/>
  <c r="AET38" i="1"/>
  <c r="AEU38" i="1"/>
  <c r="AEV38" i="1"/>
  <c r="AEW38" i="1"/>
  <c r="AEX38" i="1"/>
  <c r="AEY38" i="1"/>
  <c r="AEZ38" i="1"/>
  <c r="AFA38" i="1"/>
  <c r="AFB38" i="1"/>
  <c r="AFC38" i="1"/>
  <c r="AFD38" i="1"/>
  <c r="AFE38" i="1"/>
  <c r="AFF38" i="1"/>
  <c r="AFG38" i="1"/>
  <c r="AFH38" i="1"/>
  <c r="AFI38" i="1"/>
  <c r="AFJ38" i="1"/>
  <c r="AFK38" i="1"/>
  <c r="AFL38" i="1"/>
  <c r="AFM38" i="1"/>
  <c r="AFN38" i="1"/>
  <c r="AFO38" i="1"/>
  <c r="AFP38" i="1"/>
  <c r="AFQ38" i="1"/>
  <c r="AFR38" i="1"/>
  <c r="AFS38" i="1"/>
  <c r="AFT38" i="1"/>
  <c r="AFU38" i="1"/>
  <c r="AFV38" i="1"/>
  <c r="AFW38" i="1"/>
  <c r="AFX38" i="1"/>
  <c r="AFY38" i="1"/>
  <c r="AFZ38" i="1"/>
  <c r="AGA38" i="1"/>
  <c r="AGB38" i="1"/>
  <c r="AGC38" i="1"/>
  <c r="AGD38" i="1"/>
  <c r="AGE38" i="1"/>
  <c r="AGF38" i="1"/>
  <c r="AGG38" i="1"/>
  <c r="AGH38" i="1"/>
  <c r="AGI38" i="1"/>
  <c r="AGJ38" i="1"/>
  <c r="AGK38" i="1"/>
  <c r="AGL38" i="1"/>
  <c r="AGM38" i="1"/>
  <c r="AGN38" i="1"/>
  <c r="AGO38" i="1"/>
  <c r="AGP38" i="1"/>
  <c r="AGQ38" i="1"/>
  <c r="AGR38" i="1"/>
  <c r="AGS38" i="1"/>
  <c r="AGT38" i="1"/>
  <c r="AGU38" i="1"/>
  <c r="AGV38" i="1"/>
  <c r="AGW38" i="1"/>
  <c r="AGX38" i="1"/>
  <c r="AGY38" i="1"/>
  <c r="AGZ38" i="1"/>
  <c r="AHA38" i="1"/>
  <c r="AHB38" i="1"/>
  <c r="AHC38" i="1"/>
  <c r="AHD38" i="1"/>
  <c r="AHE38" i="1"/>
  <c r="AHF38" i="1"/>
  <c r="AHG38" i="1"/>
  <c r="AHH38" i="1"/>
  <c r="AHI38" i="1"/>
  <c r="AHJ38" i="1"/>
  <c r="AHK38" i="1"/>
  <c r="AHL38" i="1"/>
  <c r="AHM38" i="1"/>
  <c r="AHN38" i="1"/>
  <c r="AHO38" i="1"/>
  <c r="AHP38" i="1"/>
  <c r="D38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H34" i="1"/>
  <c r="DI34" i="1"/>
  <c r="DJ34" i="1"/>
  <c r="DK34" i="1"/>
  <c r="DL34" i="1"/>
  <c r="DM34" i="1"/>
  <c r="DN34" i="1"/>
  <c r="DO34" i="1"/>
  <c r="DP34" i="1"/>
  <c r="DQ34" i="1"/>
  <c r="DR34" i="1"/>
  <c r="DS34" i="1"/>
  <c r="DT34" i="1"/>
  <c r="DU34" i="1"/>
  <c r="DV34" i="1"/>
  <c r="DW34" i="1"/>
  <c r="DX34" i="1"/>
  <c r="DY34" i="1"/>
  <c r="DZ34" i="1"/>
  <c r="EA34" i="1"/>
  <c r="EB34" i="1"/>
  <c r="EC34" i="1"/>
  <c r="ED34" i="1"/>
  <c r="EE34" i="1"/>
  <c r="EF34" i="1"/>
  <c r="EG34" i="1"/>
  <c r="EH34" i="1"/>
  <c r="EI34" i="1"/>
  <c r="EJ34" i="1"/>
  <c r="EK34" i="1"/>
  <c r="EL34" i="1"/>
  <c r="EM34" i="1"/>
  <c r="EN34" i="1"/>
  <c r="EO34" i="1"/>
  <c r="EP34" i="1"/>
  <c r="EQ34" i="1"/>
  <c r="ER34" i="1"/>
  <c r="ES34" i="1"/>
  <c r="ET34" i="1"/>
  <c r="EU34" i="1"/>
  <c r="EV34" i="1"/>
  <c r="EW34" i="1"/>
  <c r="EX34" i="1"/>
  <c r="EY34" i="1"/>
  <c r="EZ34" i="1"/>
  <c r="FA34" i="1"/>
  <c r="FB34" i="1"/>
  <c r="FC34" i="1"/>
  <c r="FD34" i="1"/>
  <c r="FE34" i="1"/>
  <c r="FF34" i="1"/>
  <c r="FG34" i="1"/>
  <c r="FH34" i="1"/>
  <c r="FI34" i="1"/>
  <c r="FJ34" i="1"/>
  <c r="FK34" i="1"/>
  <c r="FL34" i="1"/>
  <c r="FM34" i="1"/>
  <c r="FN34" i="1"/>
  <c r="FO34" i="1"/>
  <c r="FP34" i="1"/>
  <c r="FQ34" i="1"/>
  <c r="FR34" i="1"/>
  <c r="FS34" i="1"/>
  <c r="FT34" i="1"/>
  <c r="FU34" i="1"/>
  <c r="FV34" i="1"/>
  <c r="FW34" i="1"/>
  <c r="FX34" i="1"/>
  <c r="FY34" i="1"/>
  <c r="FZ34" i="1"/>
  <c r="GA34" i="1"/>
  <c r="GB34" i="1"/>
  <c r="GC34" i="1"/>
  <c r="GD34" i="1"/>
  <c r="GE34" i="1"/>
  <c r="GF34" i="1"/>
  <c r="GG34" i="1"/>
  <c r="GH34" i="1"/>
  <c r="GI34" i="1"/>
  <c r="GJ34" i="1"/>
  <c r="GK34" i="1"/>
  <c r="GL34" i="1"/>
  <c r="GM34" i="1"/>
  <c r="GN34" i="1"/>
  <c r="GO34" i="1"/>
  <c r="GP34" i="1"/>
  <c r="GQ34" i="1"/>
  <c r="GR34" i="1"/>
  <c r="GS34" i="1"/>
  <c r="GT34" i="1"/>
  <c r="GU34" i="1"/>
  <c r="GV34" i="1"/>
  <c r="GW34" i="1"/>
  <c r="GX34" i="1"/>
  <c r="GY34" i="1"/>
  <c r="GZ34" i="1"/>
  <c r="HA34" i="1"/>
  <c r="HB34" i="1"/>
  <c r="HC34" i="1"/>
  <c r="HD34" i="1"/>
  <c r="HE34" i="1"/>
  <c r="HF34" i="1"/>
  <c r="HG34" i="1"/>
  <c r="HH34" i="1"/>
  <c r="HI34" i="1"/>
  <c r="HJ34" i="1"/>
  <c r="HK34" i="1"/>
  <c r="HL34" i="1"/>
  <c r="HM34" i="1"/>
  <c r="HN34" i="1"/>
  <c r="HO34" i="1"/>
  <c r="HP34" i="1"/>
  <c r="HQ34" i="1"/>
  <c r="HR34" i="1"/>
  <c r="HS34" i="1"/>
  <c r="HT34" i="1"/>
  <c r="HU34" i="1"/>
  <c r="HV34" i="1"/>
  <c r="HW34" i="1"/>
  <c r="HX34" i="1"/>
  <c r="HY34" i="1"/>
  <c r="HZ34" i="1"/>
  <c r="IA34" i="1"/>
  <c r="IB34" i="1"/>
  <c r="IC34" i="1"/>
  <c r="ID34" i="1"/>
  <c r="IE34" i="1"/>
  <c r="IF34" i="1"/>
  <c r="IG34" i="1"/>
  <c r="IH34" i="1"/>
  <c r="II34" i="1"/>
  <c r="IJ34" i="1"/>
  <c r="IK34" i="1"/>
  <c r="IL34" i="1"/>
  <c r="IM34" i="1"/>
  <c r="IN34" i="1"/>
  <c r="IO34" i="1"/>
  <c r="IP34" i="1"/>
  <c r="IQ34" i="1"/>
  <c r="IR34" i="1"/>
  <c r="IS34" i="1"/>
  <c r="IT34" i="1"/>
  <c r="IU34" i="1"/>
  <c r="IV34" i="1"/>
  <c r="IW34" i="1"/>
  <c r="IX34" i="1"/>
  <c r="IY34" i="1"/>
  <c r="IZ34" i="1"/>
  <c r="JA34" i="1"/>
  <c r="JB34" i="1"/>
  <c r="JC34" i="1"/>
  <c r="JD34" i="1"/>
  <c r="JE34" i="1"/>
  <c r="JF34" i="1"/>
  <c r="JG34" i="1"/>
  <c r="JH34" i="1"/>
  <c r="JI34" i="1"/>
  <c r="JJ34" i="1"/>
  <c r="JK34" i="1"/>
  <c r="JL34" i="1"/>
  <c r="JM34" i="1"/>
  <c r="JN34" i="1"/>
  <c r="JO34" i="1"/>
  <c r="JP34" i="1"/>
  <c r="JQ34" i="1"/>
  <c r="JR34" i="1"/>
  <c r="JS34" i="1"/>
  <c r="JT34" i="1"/>
  <c r="JU34" i="1"/>
  <c r="JV34" i="1"/>
  <c r="JW34" i="1"/>
  <c r="JX34" i="1"/>
  <c r="JY34" i="1"/>
  <c r="JZ34" i="1"/>
  <c r="KA34" i="1"/>
  <c r="KB34" i="1"/>
  <c r="KC34" i="1"/>
  <c r="KD34" i="1"/>
  <c r="KE34" i="1"/>
  <c r="KF34" i="1"/>
  <c r="KG34" i="1"/>
  <c r="KH34" i="1"/>
  <c r="KI34" i="1"/>
  <c r="KJ34" i="1"/>
  <c r="KK34" i="1"/>
  <c r="KL34" i="1"/>
  <c r="KM34" i="1"/>
  <c r="KN34" i="1"/>
  <c r="KO34" i="1"/>
  <c r="KP34" i="1"/>
  <c r="KQ34" i="1"/>
  <c r="KR34" i="1"/>
  <c r="KS34" i="1"/>
  <c r="KT34" i="1"/>
  <c r="KU34" i="1"/>
  <c r="KV34" i="1"/>
  <c r="KW34" i="1"/>
  <c r="KX34" i="1"/>
  <c r="KY34" i="1"/>
  <c r="KZ34" i="1"/>
  <c r="LA34" i="1"/>
  <c r="LB34" i="1"/>
  <c r="LC34" i="1"/>
  <c r="LD34" i="1"/>
  <c r="LE34" i="1"/>
  <c r="LF34" i="1"/>
  <c r="LG34" i="1"/>
  <c r="LH34" i="1"/>
  <c r="LI34" i="1"/>
  <c r="LJ34" i="1"/>
  <c r="LK34" i="1"/>
  <c r="LL34" i="1"/>
  <c r="LM34" i="1"/>
  <c r="LN34" i="1"/>
  <c r="LO34" i="1"/>
  <c r="LP34" i="1"/>
  <c r="LQ34" i="1"/>
  <c r="LR34" i="1"/>
  <c r="LS34" i="1"/>
  <c r="LT34" i="1"/>
  <c r="LU34" i="1"/>
  <c r="LV34" i="1"/>
  <c r="LW34" i="1"/>
  <c r="LX34" i="1"/>
  <c r="LY34" i="1"/>
  <c r="LZ34" i="1"/>
  <c r="MA34" i="1"/>
  <c r="MB34" i="1"/>
  <c r="MC34" i="1"/>
  <c r="MD34" i="1"/>
  <c r="ME34" i="1"/>
  <c r="MF34" i="1"/>
  <c r="MG34" i="1"/>
  <c r="MH34" i="1"/>
  <c r="MI34" i="1"/>
  <c r="MJ34" i="1"/>
  <c r="MK34" i="1"/>
  <c r="ML34" i="1"/>
  <c r="MM34" i="1"/>
  <c r="MN34" i="1"/>
  <c r="MO34" i="1"/>
  <c r="MP34" i="1"/>
  <c r="MQ34" i="1"/>
  <c r="MR34" i="1"/>
  <c r="MS34" i="1"/>
  <c r="MT34" i="1"/>
  <c r="MU34" i="1"/>
  <c r="MV34" i="1"/>
  <c r="MW34" i="1"/>
  <c r="MX34" i="1"/>
  <c r="MY34" i="1"/>
  <c r="MZ34" i="1"/>
  <c r="NA34" i="1"/>
  <c r="NB34" i="1"/>
  <c r="NC34" i="1"/>
  <c r="ND34" i="1"/>
  <c r="NE34" i="1"/>
  <c r="NF34" i="1"/>
  <c r="NG34" i="1"/>
  <c r="NH34" i="1"/>
  <c r="NI34" i="1"/>
  <c r="NJ34" i="1"/>
  <c r="NK34" i="1"/>
  <c r="NL34" i="1"/>
  <c r="NM34" i="1"/>
  <c r="NN34" i="1"/>
  <c r="NO34" i="1"/>
  <c r="NP34" i="1"/>
  <c r="NQ34" i="1"/>
  <c r="NR34" i="1"/>
  <c r="NS34" i="1"/>
  <c r="NT34" i="1"/>
  <c r="NU34" i="1"/>
  <c r="NV34" i="1"/>
  <c r="NW34" i="1"/>
  <c r="NX34" i="1"/>
  <c r="NY34" i="1"/>
  <c r="NZ34" i="1"/>
  <c r="OA34" i="1"/>
  <c r="OB34" i="1"/>
  <c r="OC34" i="1"/>
  <c r="OD34" i="1"/>
  <c r="OE34" i="1"/>
  <c r="OF34" i="1"/>
  <c r="OG34" i="1"/>
  <c r="OH34" i="1"/>
  <c r="OI34" i="1"/>
  <c r="OJ34" i="1"/>
  <c r="OK34" i="1"/>
  <c r="OL34" i="1"/>
  <c r="OM34" i="1"/>
  <c r="ON34" i="1"/>
  <c r="OO34" i="1"/>
  <c r="OP34" i="1"/>
  <c r="OQ34" i="1"/>
  <c r="OR34" i="1"/>
  <c r="OS34" i="1"/>
  <c r="OT34" i="1"/>
  <c r="OU34" i="1"/>
  <c r="OV34" i="1"/>
  <c r="OW34" i="1"/>
  <c r="OX34" i="1"/>
  <c r="OY34" i="1"/>
  <c r="OZ34" i="1"/>
  <c r="PA34" i="1"/>
  <c r="PB34" i="1"/>
  <c r="PC34" i="1"/>
  <c r="PD34" i="1"/>
  <c r="PE34" i="1"/>
  <c r="PF34" i="1"/>
  <c r="PG34" i="1"/>
  <c r="PH34" i="1"/>
  <c r="PI34" i="1"/>
  <c r="PJ34" i="1"/>
  <c r="PK34" i="1"/>
  <c r="PL34" i="1"/>
  <c r="PM34" i="1"/>
  <c r="PN34" i="1"/>
  <c r="PO34" i="1"/>
  <c r="PP34" i="1"/>
  <c r="PQ34" i="1"/>
  <c r="PR34" i="1"/>
  <c r="PS34" i="1"/>
  <c r="PT34" i="1"/>
  <c r="PU34" i="1"/>
  <c r="PV34" i="1"/>
  <c r="PW34" i="1"/>
  <c r="PX34" i="1"/>
  <c r="PY34" i="1"/>
  <c r="PZ34" i="1"/>
  <c r="QA34" i="1"/>
  <c r="QB34" i="1"/>
  <c r="QC34" i="1"/>
  <c r="QD34" i="1"/>
  <c r="QE34" i="1"/>
  <c r="QF34" i="1"/>
  <c r="QG34" i="1"/>
  <c r="QH34" i="1"/>
  <c r="QI34" i="1"/>
  <c r="QJ34" i="1"/>
  <c r="QK34" i="1"/>
  <c r="QL34" i="1"/>
  <c r="QM34" i="1"/>
  <c r="QN34" i="1"/>
  <c r="QO34" i="1"/>
  <c r="QP34" i="1"/>
  <c r="QQ34" i="1"/>
  <c r="QR34" i="1"/>
  <c r="QS34" i="1"/>
  <c r="QT34" i="1"/>
  <c r="QU34" i="1"/>
  <c r="QV34" i="1"/>
  <c r="QW34" i="1"/>
  <c r="QX34" i="1"/>
  <c r="QY34" i="1"/>
  <c r="QZ34" i="1"/>
  <c r="RA34" i="1"/>
  <c r="RB34" i="1"/>
  <c r="RC34" i="1"/>
  <c r="RD34" i="1"/>
  <c r="RE34" i="1"/>
  <c r="RF34" i="1"/>
  <c r="RG34" i="1"/>
  <c r="RH34" i="1"/>
  <c r="RI34" i="1"/>
  <c r="RJ34" i="1"/>
  <c r="RK34" i="1"/>
  <c r="RL34" i="1"/>
  <c r="RM34" i="1"/>
  <c r="RN34" i="1"/>
  <c r="RO34" i="1"/>
  <c r="RP34" i="1"/>
  <c r="RQ34" i="1"/>
  <c r="RR34" i="1"/>
  <c r="RS34" i="1"/>
  <c r="RT34" i="1"/>
  <c r="RU34" i="1"/>
  <c r="RV34" i="1"/>
  <c r="RW34" i="1"/>
  <c r="RX34" i="1"/>
  <c r="RY34" i="1"/>
  <c r="RZ34" i="1"/>
  <c r="SA34" i="1"/>
  <c r="SB34" i="1"/>
  <c r="SC34" i="1"/>
  <c r="SD34" i="1"/>
  <c r="SE34" i="1"/>
  <c r="SF34" i="1"/>
  <c r="SG34" i="1"/>
  <c r="SH34" i="1"/>
  <c r="SI34" i="1"/>
  <c r="SJ34" i="1"/>
  <c r="SK34" i="1"/>
  <c r="SL34" i="1"/>
  <c r="SM34" i="1"/>
  <c r="SN34" i="1"/>
  <c r="SO34" i="1"/>
  <c r="SP34" i="1"/>
  <c r="SQ34" i="1"/>
  <c r="SR34" i="1"/>
  <c r="SS34" i="1"/>
  <c r="ST34" i="1"/>
  <c r="SU34" i="1"/>
  <c r="SV34" i="1"/>
  <c r="SW34" i="1"/>
  <c r="SX34" i="1"/>
  <c r="SY34" i="1"/>
  <c r="SZ34" i="1"/>
  <c r="TA34" i="1"/>
  <c r="TB34" i="1"/>
  <c r="TC34" i="1"/>
  <c r="TD34" i="1"/>
  <c r="TE34" i="1"/>
  <c r="TF34" i="1"/>
  <c r="TG34" i="1"/>
  <c r="TH34" i="1"/>
  <c r="TI34" i="1"/>
  <c r="TJ34" i="1"/>
  <c r="TK34" i="1"/>
  <c r="TL34" i="1"/>
  <c r="TM34" i="1"/>
  <c r="TN34" i="1"/>
  <c r="TO34" i="1"/>
  <c r="TP34" i="1"/>
  <c r="TQ34" i="1"/>
  <c r="TR34" i="1"/>
  <c r="TS34" i="1"/>
  <c r="TT34" i="1"/>
  <c r="TU34" i="1"/>
  <c r="TV34" i="1"/>
  <c r="TW34" i="1"/>
  <c r="TX34" i="1"/>
  <c r="TY34" i="1"/>
  <c r="TZ34" i="1"/>
  <c r="UA34" i="1"/>
  <c r="UB34" i="1"/>
  <c r="UC34" i="1"/>
  <c r="UD34" i="1"/>
  <c r="UE34" i="1"/>
  <c r="UF34" i="1"/>
  <c r="UG34" i="1"/>
  <c r="UH34" i="1"/>
  <c r="UI34" i="1"/>
  <c r="UJ34" i="1"/>
  <c r="UK34" i="1"/>
  <c r="UL34" i="1"/>
  <c r="UM34" i="1"/>
  <c r="UN34" i="1"/>
  <c r="UO34" i="1"/>
  <c r="UP34" i="1"/>
  <c r="UQ34" i="1"/>
  <c r="UR34" i="1"/>
  <c r="US34" i="1"/>
  <c r="UT34" i="1"/>
  <c r="UU34" i="1"/>
  <c r="UV34" i="1"/>
  <c r="UW34" i="1"/>
  <c r="UX34" i="1"/>
  <c r="UY34" i="1"/>
  <c r="UZ34" i="1"/>
  <c r="VA34" i="1"/>
  <c r="VB34" i="1"/>
  <c r="VC34" i="1"/>
  <c r="VD34" i="1"/>
  <c r="VE34" i="1"/>
  <c r="VF34" i="1"/>
  <c r="VG34" i="1"/>
  <c r="VH34" i="1"/>
  <c r="VI34" i="1"/>
  <c r="VJ34" i="1"/>
  <c r="VK34" i="1"/>
  <c r="VL34" i="1"/>
  <c r="VM34" i="1"/>
  <c r="VN34" i="1"/>
  <c r="VO34" i="1"/>
  <c r="VP34" i="1"/>
  <c r="VQ34" i="1"/>
  <c r="VR34" i="1"/>
  <c r="VS34" i="1"/>
  <c r="VT34" i="1"/>
  <c r="VU34" i="1"/>
  <c r="VV34" i="1"/>
  <c r="VW34" i="1"/>
  <c r="VX34" i="1"/>
  <c r="VY34" i="1"/>
  <c r="VZ34" i="1"/>
  <c r="WA34" i="1"/>
  <c r="WB34" i="1"/>
  <c r="WC34" i="1"/>
  <c r="WD34" i="1"/>
  <c r="WE34" i="1"/>
  <c r="WF34" i="1"/>
  <c r="WG34" i="1"/>
  <c r="WH34" i="1"/>
  <c r="WI34" i="1"/>
  <c r="WJ34" i="1"/>
  <c r="WK34" i="1"/>
  <c r="WL34" i="1"/>
  <c r="WM34" i="1"/>
  <c r="WN34" i="1"/>
  <c r="WO34" i="1"/>
  <c r="WP34" i="1"/>
  <c r="WQ34" i="1"/>
  <c r="WR34" i="1"/>
  <c r="WS34" i="1"/>
  <c r="WT34" i="1"/>
  <c r="WU34" i="1"/>
  <c r="WV34" i="1"/>
  <c r="WW34" i="1"/>
  <c r="WX34" i="1"/>
  <c r="WY34" i="1"/>
  <c r="WZ34" i="1"/>
  <c r="XA34" i="1"/>
  <c r="XB34" i="1"/>
  <c r="XC34" i="1"/>
  <c r="XD34" i="1"/>
  <c r="XE34" i="1"/>
  <c r="XF34" i="1"/>
  <c r="XG34" i="1"/>
  <c r="XH34" i="1"/>
  <c r="XI34" i="1"/>
  <c r="XJ34" i="1"/>
  <c r="XK34" i="1"/>
  <c r="XL34" i="1"/>
  <c r="XM34" i="1"/>
  <c r="XN34" i="1"/>
  <c r="XO34" i="1"/>
  <c r="XP34" i="1"/>
  <c r="XQ34" i="1"/>
  <c r="XR34" i="1"/>
  <c r="XS34" i="1"/>
  <c r="XT34" i="1"/>
  <c r="XU34" i="1"/>
  <c r="XV34" i="1"/>
  <c r="XW34" i="1"/>
  <c r="XX34" i="1"/>
  <c r="XY34" i="1"/>
  <c r="XZ34" i="1"/>
  <c r="YA34" i="1"/>
  <c r="YB34" i="1"/>
  <c r="YC34" i="1"/>
  <c r="YD34" i="1"/>
  <c r="YE34" i="1"/>
  <c r="YF34" i="1"/>
  <c r="YG34" i="1"/>
  <c r="YH34" i="1"/>
  <c r="YI34" i="1"/>
  <c r="YJ34" i="1"/>
  <c r="YK34" i="1"/>
  <c r="YL34" i="1"/>
  <c r="YM34" i="1"/>
  <c r="YN34" i="1"/>
  <c r="YO34" i="1"/>
  <c r="YP34" i="1"/>
  <c r="YQ34" i="1"/>
  <c r="YR34" i="1"/>
  <c r="YS34" i="1"/>
  <c r="YT34" i="1"/>
  <c r="YU34" i="1"/>
  <c r="YV34" i="1"/>
  <c r="YW34" i="1"/>
  <c r="YX34" i="1"/>
  <c r="YY34" i="1"/>
  <c r="YZ34" i="1"/>
  <c r="ZA34" i="1"/>
  <c r="ZB34" i="1"/>
  <c r="ZC34" i="1"/>
  <c r="ZD34" i="1"/>
  <c r="ZE34" i="1"/>
  <c r="ZF34" i="1"/>
  <c r="ZG34" i="1"/>
  <c r="ZH34" i="1"/>
  <c r="ZI34" i="1"/>
  <c r="ZJ34" i="1"/>
  <c r="ZK34" i="1"/>
  <c r="ZL34" i="1"/>
  <c r="ZM34" i="1"/>
  <c r="ZN34" i="1"/>
  <c r="ZO34" i="1"/>
  <c r="ZP34" i="1"/>
  <c r="ZQ34" i="1"/>
  <c r="ZR34" i="1"/>
  <c r="ZS34" i="1"/>
  <c r="ZT34" i="1"/>
  <c r="ZU34" i="1"/>
  <c r="ZV34" i="1"/>
  <c r="ZW34" i="1"/>
  <c r="ZX34" i="1"/>
  <c r="ZY34" i="1"/>
  <c r="ZZ34" i="1"/>
  <c r="AAA34" i="1"/>
  <c r="AAB34" i="1"/>
  <c r="AAC34" i="1"/>
  <c r="AAD34" i="1"/>
  <c r="AAE34" i="1"/>
  <c r="AAF34" i="1"/>
  <c r="AAG34" i="1"/>
  <c r="AAH34" i="1"/>
  <c r="AAI34" i="1"/>
  <c r="AAJ34" i="1"/>
  <c r="AAK34" i="1"/>
  <c r="AAL34" i="1"/>
  <c r="AAM34" i="1"/>
  <c r="AAN34" i="1"/>
  <c r="AAO34" i="1"/>
  <c r="AAP34" i="1"/>
  <c r="AAQ34" i="1"/>
  <c r="AAR34" i="1"/>
  <c r="AAS34" i="1"/>
  <c r="AAT34" i="1"/>
  <c r="AAU34" i="1"/>
  <c r="AAV34" i="1"/>
  <c r="AAW34" i="1"/>
  <c r="AAX34" i="1"/>
  <c r="AAY34" i="1"/>
  <c r="AAZ34" i="1"/>
  <c r="ABA34" i="1"/>
  <c r="ABB34" i="1"/>
  <c r="ABC34" i="1"/>
  <c r="ABD34" i="1"/>
  <c r="ABE34" i="1"/>
  <c r="ABF34" i="1"/>
  <c r="ABG34" i="1"/>
  <c r="ABH34" i="1"/>
  <c r="ABI34" i="1"/>
  <c r="ABJ34" i="1"/>
  <c r="ABK34" i="1"/>
  <c r="ABL34" i="1"/>
  <c r="ABM34" i="1"/>
  <c r="ABN34" i="1"/>
  <c r="ABO34" i="1"/>
  <c r="ABP34" i="1"/>
  <c r="ABQ34" i="1"/>
  <c r="ABR34" i="1"/>
  <c r="ABS34" i="1"/>
  <c r="ABT34" i="1"/>
  <c r="ABU34" i="1"/>
  <c r="ABV34" i="1"/>
  <c r="ABW34" i="1"/>
  <c r="ABX34" i="1"/>
  <c r="ABY34" i="1"/>
  <c r="ABZ34" i="1"/>
  <c r="ACA34" i="1"/>
  <c r="ACB34" i="1"/>
  <c r="ACC34" i="1"/>
  <c r="ACD34" i="1"/>
  <c r="ACE34" i="1"/>
  <c r="ACF34" i="1"/>
  <c r="ACG34" i="1"/>
  <c r="ACH34" i="1"/>
  <c r="ACI34" i="1"/>
  <c r="ACJ34" i="1"/>
  <c r="ACK34" i="1"/>
  <c r="ACL34" i="1"/>
  <c r="ACM34" i="1"/>
  <c r="ACN34" i="1"/>
  <c r="ACO34" i="1"/>
  <c r="ACP34" i="1"/>
  <c r="ACQ34" i="1"/>
  <c r="ACR34" i="1"/>
  <c r="ACS34" i="1"/>
  <c r="ACT34" i="1"/>
  <c r="ACU34" i="1"/>
  <c r="ACV34" i="1"/>
  <c r="ACW34" i="1"/>
  <c r="ACX34" i="1"/>
  <c r="ACY34" i="1"/>
  <c r="ACZ34" i="1"/>
  <c r="ADA34" i="1"/>
  <c r="ADB34" i="1"/>
  <c r="ADC34" i="1"/>
  <c r="ADD34" i="1"/>
  <c r="ADE34" i="1"/>
  <c r="ADF34" i="1"/>
  <c r="ADG34" i="1"/>
  <c r="ADH34" i="1"/>
  <c r="ADI34" i="1"/>
  <c r="ADJ34" i="1"/>
  <c r="ADK34" i="1"/>
  <c r="ADL34" i="1"/>
  <c r="ADM34" i="1"/>
  <c r="ADN34" i="1"/>
  <c r="ADO34" i="1"/>
  <c r="ADP34" i="1"/>
  <c r="ADQ34" i="1"/>
  <c r="ADR34" i="1"/>
  <c r="ADS34" i="1"/>
  <c r="ADT34" i="1"/>
  <c r="ADU34" i="1"/>
  <c r="ADV34" i="1"/>
  <c r="ADW34" i="1"/>
  <c r="ADX34" i="1"/>
  <c r="ADY34" i="1"/>
  <c r="ADZ34" i="1"/>
  <c r="AEA34" i="1"/>
  <c r="AEB34" i="1"/>
  <c r="AEC34" i="1"/>
  <c r="AED34" i="1"/>
  <c r="AEE34" i="1"/>
  <c r="AEF34" i="1"/>
  <c r="AEG34" i="1"/>
  <c r="AEH34" i="1"/>
  <c r="AEI34" i="1"/>
  <c r="AEJ34" i="1"/>
  <c r="AEK34" i="1"/>
  <c r="AEL34" i="1"/>
  <c r="AEM34" i="1"/>
  <c r="AEN34" i="1"/>
  <c r="AEO34" i="1"/>
  <c r="AEP34" i="1"/>
  <c r="AEQ34" i="1"/>
  <c r="AER34" i="1"/>
  <c r="AES34" i="1"/>
  <c r="AET34" i="1"/>
  <c r="AEU34" i="1"/>
  <c r="AEV34" i="1"/>
  <c r="AEW34" i="1"/>
  <c r="AEX34" i="1"/>
  <c r="AEY34" i="1"/>
  <c r="AEZ34" i="1"/>
  <c r="AFA34" i="1"/>
  <c r="AFB34" i="1"/>
  <c r="AFC34" i="1"/>
  <c r="AFD34" i="1"/>
  <c r="AFE34" i="1"/>
  <c r="AFF34" i="1"/>
  <c r="AFG34" i="1"/>
  <c r="AFH34" i="1"/>
  <c r="AFI34" i="1"/>
  <c r="AFJ34" i="1"/>
  <c r="AFK34" i="1"/>
  <c r="AFL34" i="1"/>
  <c r="AFM34" i="1"/>
  <c r="AFN34" i="1"/>
  <c r="AFO34" i="1"/>
  <c r="AFP34" i="1"/>
  <c r="AFQ34" i="1"/>
  <c r="AFR34" i="1"/>
  <c r="AFS34" i="1"/>
  <c r="AFT34" i="1"/>
  <c r="AFU34" i="1"/>
  <c r="AFV34" i="1"/>
  <c r="AFW34" i="1"/>
  <c r="AFX34" i="1"/>
  <c r="AFY34" i="1"/>
  <c r="AFZ34" i="1"/>
  <c r="AGA34" i="1"/>
  <c r="AGB34" i="1"/>
  <c r="AGC34" i="1"/>
  <c r="AGD34" i="1"/>
  <c r="AGE34" i="1"/>
  <c r="AGF34" i="1"/>
  <c r="AGG34" i="1"/>
  <c r="AGH34" i="1"/>
  <c r="AGI34" i="1"/>
  <c r="AGJ34" i="1"/>
  <c r="AGK34" i="1"/>
  <c r="AGL34" i="1"/>
  <c r="AGM34" i="1"/>
  <c r="AGN34" i="1"/>
  <c r="AGO34" i="1"/>
  <c r="AGP34" i="1"/>
  <c r="AGQ34" i="1"/>
  <c r="AGR34" i="1"/>
  <c r="AGS34" i="1"/>
  <c r="AGT34" i="1"/>
  <c r="AGU34" i="1"/>
  <c r="AGV34" i="1"/>
  <c r="AGW34" i="1"/>
  <c r="AGX34" i="1"/>
  <c r="AGY34" i="1"/>
  <c r="AGZ34" i="1"/>
  <c r="AHA34" i="1"/>
  <c r="AHB34" i="1"/>
  <c r="AHC34" i="1"/>
  <c r="AHD34" i="1"/>
  <c r="AHE34" i="1"/>
  <c r="AHF34" i="1"/>
  <c r="AHG34" i="1"/>
  <c r="AHH34" i="1"/>
  <c r="AHI34" i="1"/>
  <c r="AHJ34" i="1"/>
  <c r="AHK34" i="1"/>
  <c r="AHL34" i="1"/>
  <c r="AHM34" i="1"/>
  <c r="AHN34" i="1"/>
  <c r="AHO34" i="1"/>
  <c r="AHP34" i="1"/>
  <c r="D34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GY18" i="1"/>
  <c r="GZ18" i="1"/>
  <c r="HA18" i="1"/>
  <c r="HB18" i="1"/>
  <c r="HC18" i="1"/>
  <c r="HD18" i="1"/>
  <c r="HE18" i="1"/>
  <c r="HF18" i="1"/>
  <c r="HG18" i="1"/>
  <c r="HH18" i="1"/>
  <c r="HI18" i="1"/>
  <c r="HJ18" i="1"/>
  <c r="HK18" i="1"/>
  <c r="HL18" i="1"/>
  <c r="HM18" i="1"/>
  <c r="HN18" i="1"/>
  <c r="HO18" i="1"/>
  <c r="HP18" i="1"/>
  <c r="HQ18" i="1"/>
  <c r="HR18" i="1"/>
  <c r="HS18" i="1"/>
  <c r="HT18" i="1"/>
  <c r="HU18" i="1"/>
  <c r="HV18" i="1"/>
  <c r="HW18" i="1"/>
  <c r="HX18" i="1"/>
  <c r="HY18" i="1"/>
  <c r="HZ18" i="1"/>
  <c r="IA18" i="1"/>
  <c r="IB18" i="1"/>
  <c r="IC18" i="1"/>
  <c r="ID18" i="1"/>
  <c r="IE18" i="1"/>
  <c r="IF18" i="1"/>
  <c r="IG18" i="1"/>
  <c r="IH18" i="1"/>
  <c r="II18" i="1"/>
  <c r="IJ18" i="1"/>
  <c r="IK18" i="1"/>
  <c r="IL18" i="1"/>
  <c r="IM18" i="1"/>
  <c r="IN18" i="1"/>
  <c r="IO18" i="1"/>
  <c r="IP18" i="1"/>
  <c r="IQ18" i="1"/>
  <c r="IR18" i="1"/>
  <c r="IS18" i="1"/>
  <c r="IT18" i="1"/>
  <c r="IU18" i="1"/>
  <c r="IV18" i="1"/>
  <c r="IW18" i="1"/>
  <c r="IX18" i="1"/>
  <c r="IY18" i="1"/>
  <c r="IZ18" i="1"/>
  <c r="JA18" i="1"/>
  <c r="JB18" i="1"/>
  <c r="JC18" i="1"/>
  <c r="JD18" i="1"/>
  <c r="JE18" i="1"/>
  <c r="JF18" i="1"/>
  <c r="JG18" i="1"/>
  <c r="JH18" i="1"/>
  <c r="JI18" i="1"/>
  <c r="JJ18" i="1"/>
  <c r="JK18" i="1"/>
  <c r="JL18" i="1"/>
  <c r="JM18" i="1"/>
  <c r="JN18" i="1"/>
  <c r="JO18" i="1"/>
  <c r="JP18" i="1"/>
  <c r="JQ18" i="1"/>
  <c r="JR18" i="1"/>
  <c r="JS18" i="1"/>
  <c r="JT18" i="1"/>
  <c r="JU18" i="1"/>
  <c r="JV18" i="1"/>
  <c r="JW18" i="1"/>
  <c r="JX18" i="1"/>
  <c r="JY18" i="1"/>
  <c r="JZ18" i="1"/>
  <c r="KA18" i="1"/>
  <c r="KB18" i="1"/>
  <c r="KC18" i="1"/>
  <c r="KD18" i="1"/>
  <c r="KE18" i="1"/>
  <c r="KF18" i="1"/>
  <c r="KG18" i="1"/>
  <c r="KH18" i="1"/>
  <c r="KI18" i="1"/>
  <c r="KJ18" i="1"/>
  <c r="KK18" i="1"/>
  <c r="KL18" i="1"/>
  <c r="KM18" i="1"/>
  <c r="KN18" i="1"/>
  <c r="KO18" i="1"/>
  <c r="KP18" i="1"/>
  <c r="KQ18" i="1"/>
  <c r="KR18" i="1"/>
  <c r="KS18" i="1"/>
  <c r="KT18" i="1"/>
  <c r="KU18" i="1"/>
  <c r="KV18" i="1"/>
  <c r="KW18" i="1"/>
  <c r="KX18" i="1"/>
  <c r="KY18" i="1"/>
  <c r="KZ18" i="1"/>
  <c r="LA18" i="1"/>
  <c r="LB18" i="1"/>
  <c r="LC18" i="1"/>
  <c r="LD18" i="1"/>
  <c r="LE18" i="1"/>
  <c r="LF18" i="1"/>
  <c r="LG18" i="1"/>
  <c r="LH18" i="1"/>
  <c r="LI18" i="1"/>
  <c r="LJ18" i="1"/>
  <c r="LK18" i="1"/>
  <c r="LL18" i="1"/>
  <c r="LM18" i="1"/>
  <c r="LN18" i="1"/>
  <c r="LO18" i="1"/>
  <c r="LP18" i="1"/>
  <c r="LQ18" i="1"/>
  <c r="LR18" i="1"/>
  <c r="LS18" i="1"/>
  <c r="LT18" i="1"/>
  <c r="LU18" i="1"/>
  <c r="LV18" i="1"/>
  <c r="LW18" i="1"/>
  <c r="LX18" i="1"/>
  <c r="LY18" i="1"/>
  <c r="LZ18" i="1"/>
  <c r="MA18" i="1"/>
  <c r="MB18" i="1"/>
  <c r="MC18" i="1"/>
  <c r="MD18" i="1"/>
  <c r="ME18" i="1"/>
  <c r="MF18" i="1"/>
  <c r="MG18" i="1"/>
  <c r="MH18" i="1"/>
  <c r="MI18" i="1"/>
  <c r="MJ18" i="1"/>
  <c r="MK18" i="1"/>
  <c r="ML18" i="1"/>
  <c r="MM18" i="1"/>
  <c r="MN18" i="1"/>
  <c r="MO18" i="1"/>
  <c r="MP18" i="1"/>
  <c r="MQ18" i="1"/>
  <c r="MR18" i="1"/>
  <c r="MS18" i="1"/>
  <c r="MT18" i="1"/>
  <c r="MU18" i="1"/>
  <c r="MV18" i="1"/>
  <c r="MW18" i="1"/>
  <c r="MX18" i="1"/>
  <c r="MY18" i="1"/>
  <c r="MZ18" i="1"/>
  <c r="NA18" i="1"/>
  <c r="NB18" i="1"/>
  <c r="NC18" i="1"/>
  <c r="ND18" i="1"/>
  <c r="NE18" i="1"/>
  <c r="NF18" i="1"/>
  <c r="NG18" i="1"/>
  <c r="NH18" i="1"/>
  <c r="NI18" i="1"/>
  <c r="NJ18" i="1"/>
  <c r="NK18" i="1"/>
  <c r="NL18" i="1"/>
  <c r="NM18" i="1"/>
  <c r="NN18" i="1"/>
  <c r="NO18" i="1"/>
  <c r="NP18" i="1"/>
  <c r="NQ18" i="1"/>
  <c r="NR18" i="1"/>
  <c r="NS18" i="1"/>
  <c r="NT18" i="1"/>
  <c r="NU18" i="1"/>
  <c r="NV18" i="1"/>
  <c r="NW18" i="1"/>
  <c r="NX18" i="1"/>
  <c r="NY18" i="1"/>
  <c r="NZ18" i="1"/>
  <c r="OA18" i="1"/>
  <c r="OB18" i="1"/>
  <c r="OC18" i="1"/>
  <c r="OD18" i="1"/>
  <c r="OE18" i="1"/>
  <c r="OF18" i="1"/>
  <c r="OG18" i="1"/>
  <c r="OH18" i="1"/>
  <c r="OI18" i="1"/>
  <c r="OJ18" i="1"/>
  <c r="OK18" i="1"/>
  <c r="OL18" i="1"/>
  <c r="OM18" i="1"/>
  <c r="ON18" i="1"/>
  <c r="OO18" i="1"/>
  <c r="OP18" i="1"/>
  <c r="OQ18" i="1"/>
  <c r="OR18" i="1"/>
  <c r="OS18" i="1"/>
  <c r="OT18" i="1"/>
  <c r="OU18" i="1"/>
  <c r="OV18" i="1"/>
  <c r="OW18" i="1"/>
  <c r="OX18" i="1"/>
  <c r="OY18" i="1"/>
  <c r="OZ18" i="1"/>
  <c r="PA18" i="1"/>
  <c r="PB18" i="1"/>
  <c r="PC18" i="1"/>
  <c r="PD18" i="1"/>
  <c r="PE18" i="1"/>
  <c r="PF18" i="1"/>
  <c r="PG18" i="1"/>
  <c r="PH18" i="1"/>
  <c r="PI18" i="1"/>
  <c r="PJ18" i="1"/>
  <c r="PK18" i="1"/>
  <c r="PL18" i="1"/>
  <c r="PM18" i="1"/>
  <c r="PN18" i="1"/>
  <c r="PO18" i="1"/>
  <c r="PP18" i="1"/>
  <c r="PQ18" i="1"/>
  <c r="PR18" i="1"/>
  <c r="PS18" i="1"/>
  <c r="PT18" i="1"/>
  <c r="PU18" i="1"/>
  <c r="PV18" i="1"/>
  <c r="PW18" i="1"/>
  <c r="PX18" i="1"/>
  <c r="PY18" i="1"/>
  <c r="PZ18" i="1"/>
  <c r="QA18" i="1"/>
  <c r="QB18" i="1"/>
  <c r="QC18" i="1"/>
  <c r="QD18" i="1"/>
  <c r="QE18" i="1"/>
  <c r="QF18" i="1"/>
  <c r="QG18" i="1"/>
  <c r="QH18" i="1"/>
  <c r="QI18" i="1"/>
  <c r="QJ18" i="1"/>
  <c r="QK18" i="1"/>
  <c r="QL18" i="1"/>
  <c r="QM18" i="1"/>
  <c r="QN18" i="1"/>
  <c r="QO18" i="1"/>
  <c r="QP18" i="1"/>
  <c r="QQ18" i="1"/>
  <c r="QR18" i="1"/>
  <c r="QS18" i="1"/>
  <c r="QT18" i="1"/>
  <c r="QU18" i="1"/>
  <c r="QV18" i="1"/>
  <c r="QW18" i="1"/>
  <c r="QX18" i="1"/>
  <c r="QY18" i="1"/>
  <c r="QZ18" i="1"/>
  <c r="RA18" i="1"/>
  <c r="RB18" i="1"/>
  <c r="RC18" i="1"/>
  <c r="RD18" i="1"/>
  <c r="RE18" i="1"/>
  <c r="RF18" i="1"/>
  <c r="RG18" i="1"/>
  <c r="RH18" i="1"/>
  <c r="RI18" i="1"/>
  <c r="RJ18" i="1"/>
  <c r="RK18" i="1"/>
  <c r="RL18" i="1"/>
  <c r="RM18" i="1"/>
  <c r="RN18" i="1"/>
  <c r="RO18" i="1"/>
  <c r="RP18" i="1"/>
  <c r="RQ18" i="1"/>
  <c r="RR18" i="1"/>
  <c r="RS18" i="1"/>
  <c r="RT18" i="1"/>
  <c r="RU18" i="1"/>
  <c r="RV18" i="1"/>
  <c r="RW18" i="1"/>
  <c r="RX18" i="1"/>
  <c r="RY18" i="1"/>
  <c r="RZ18" i="1"/>
  <c r="SA18" i="1"/>
  <c r="SB18" i="1"/>
  <c r="SC18" i="1"/>
  <c r="SD18" i="1"/>
  <c r="SE18" i="1"/>
  <c r="SF18" i="1"/>
  <c r="SG18" i="1"/>
  <c r="SH18" i="1"/>
  <c r="SI18" i="1"/>
  <c r="SJ18" i="1"/>
  <c r="SK18" i="1"/>
  <c r="SL18" i="1"/>
  <c r="SM18" i="1"/>
  <c r="SN18" i="1"/>
  <c r="SO18" i="1"/>
  <c r="SP18" i="1"/>
  <c r="SQ18" i="1"/>
  <c r="SR18" i="1"/>
  <c r="SS18" i="1"/>
  <c r="ST18" i="1"/>
  <c r="SU18" i="1"/>
  <c r="SV18" i="1"/>
  <c r="SW18" i="1"/>
  <c r="SX18" i="1"/>
  <c r="SY18" i="1"/>
  <c r="SZ18" i="1"/>
  <c r="TA18" i="1"/>
  <c r="TB18" i="1"/>
  <c r="TC18" i="1"/>
  <c r="TD18" i="1"/>
  <c r="TE18" i="1"/>
  <c r="TF18" i="1"/>
  <c r="TG18" i="1"/>
  <c r="TH18" i="1"/>
  <c r="TI18" i="1"/>
  <c r="TJ18" i="1"/>
  <c r="TK18" i="1"/>
  <c r="TL18" i="1"/>
  <c r="TM18" i="1"/>
  <c r="TN18" i="1"/>
  <c r="TO18" i="1"/>
  <c r="TP18" i="1"/>
  <c r="TQ18" i="1"/>
  <c r="TR18" i="1"/>
  <c r="TS18" i="1"/>
  <c r="TT18" i="1"/>
  <c r="TU18" i="1"/>
  <c r="TV18" i="1"/>
  <c r="TW18" i="1"/>
  <c r="TX18" i="1"/>
  <c r="TY18" i="1"/>
  <c r="TZ18" i="1"/>
  <c r="UA18" i="1"/>
  <c r="UB18" i="1"/>
  <c r="UC18" i="1"/>
  <c r="UD18" i="1"/>
  <c r="UE18" i="1"/>
  <c r="UF18" i="1"/>
  <c r="UG18" i="1"/>
  <c r="UH18" i="1"/>
  <c r="UI18" i="1"/>
  <c r="UJ18" i="1"/>
  <c r="UK18" i="1"/>
  <c r="UL18" i="1"/>
  <c r="UM18" i="1"/>
  <c r="UN18" i="1"/>
  <c r="UO18" i="1"/>
  <c r="UP18" i="1"/>
  <c r="UQ18" i="1"/>
  <c r="UR18" i="1"/>
  <c r="US18" i="1"/>
  <c r="UT18" i="1"/>
  <c r="UU18" i="1"/>
  <c r="UV18" i="1"/>
  <c r="UW18" i="1"/>
  <c r="UX18" i="1"/>
  <c r="UY18" i="1"/>
  <c r="UZ18" i="1"/>
  <c r="VA18" i="1"/>
  <c r="VB18" i="1"/>
  <c r="VC18" i="1"/>
  <c r="VD18" i="1"/>
  <c r="VE18" i="1"/>
  <c r="VF18" i="1"/>
  <c r="VG18" i="1"/>
  <c r="VH18" i="1"/>
  <c r="VI18" i="1"/>
  <c r="VJ18" i="1"/>
  <c r="VK18" i="1"/>
  <c r="VL18" i="1"/>
  <c r="VM18" i="1"/>
  <c r="VN18" i="1"/>
  <c r="VO18" i="1"/>
  <c r="VP18" i="1"/>
  <c r="VQ18" i="1"/>
  <c r="VR18" i="1"/>
  <c r="VS18" i="1"/>
  <c r="VT18" i="1"/>
  <c r="VU18" i="1"/>
  <c r="VV18" i="1"/>
  <c r="VW18" i="1"/>
  <c r="VX18" i="1"/>
  <c r="VY18" i="1"/>
  <c r="VZ18" i="1"/>
  <c r="WA18" i="1"/>
  <c r="WB18" i="1"/>
  <c r="WC18" i="1"/>
  <c r="WD18" i="1"/>
  <c r="WE18" i="1"/>
  <c r="WF18" i="1"/>
  <c r="WG18" i="1"/>
  <c r="WH18" i="1"/>
  <c r="WI18" i="1"/>
  <c r="WJ18" i="1"/>
  <c r="WK18" i="1"/>
  <c r="WL18" i="1"/>
  <c r="WM18" i="1"/>
  <c r="WN18" i="1"/>
  <c r="WO18" i="1"/>
  <c r="WP18" i="1"/>
  <c r="WQ18" i="1"/>
  <c r="WR18" i="1"/>
  <c r="WS18" i="1"/>
  <c r="WT18" i="1"/>
  <c r="WU18" i="1"/>
  <c r="WV18" i="1"/>
  <c r="WW18" i="1"/>
  <c r="WX18" i="1"/>
  <c r="WY18" i="1"/>
  <c r="WZ18" i="1"/>
  <c r="XA18" i="1"/>
  <c r="XB18" i="1"/>
  <c r="XC18" i="1"/>
  <c r="XD18" i="1"/>
  <c r="XE18" i="1"/>
  <c r="XF18" i="1"/>
  <c r="XG18" i="1"/>
  <c r="XH18" i="1"/>
  <c r="XI18" i="1"/>
  <c r="XJ18" i="1"/>
  <c r="XK18" i="1"/>
  <c r="XL18" i="1"/>
  <c r="XM18" i="1"/>
  <c r="XN18" i="1"/>
  <c r="XO18" i="1"/>
  <c r="XP18" i="1"/>
  <c r="XQ18" i="1"/>
  <c r="XR18" i="1"/>
  <c r="XS18" i="1"/>
  <c r="XT18" i="1"/>
  <c r="XU18" i="1"/>
  <c r="XV18" i="1"/>
  <c r="XW18" i="1"/>
  <c r="XX18" i="1"/>
  <c r="XY18" i="1"/>
  <c r="XZ18" i="1"/>
  <c r="YA18" i="1"/>
  <c r="YB18" i="1"/>
  <c r="YC18" i="1"/>
  <c r="YD18" i="1"/>
  <c r="YE18" i="1"/>
  <c r="YF18" i="1"/>
  <c r="YG18" i="1"/>
  <c r="YH18" i="1"/>
  <c r="YI18" i="1"/>
  <c r="YJ18" i="1"/>
  <c r="YK18" i="1"/>
  <c r="YL18" i="1"/>
  <c r="YM18" i="1"/>
  <c r="YN18" i="1"/>
  <c r="YO18" i="1"/>
  <c r="YP18" i="1"/>
  <c r="YQ18" i="1"/>
  <c r="YR18" i="1"/>
  <c r="YS18" i="1"/>
  <c r="YT18" i="1"/>
  <c r="YU18" i="1"/>
  <c r="YV18" i="1"/>
  <c r="YW18" i="1"/>
  <c r="YX18" i="1"/>
  <c r="YY18" i="1"/>
  <c r="YZ18" i="1"/>
  <c r="ZA18" i="1"/>
  <c r="ZB18" i="1"/>
  <c r="ZC18" i="1"/>
  <c r="ZD18" i="1"/>
  <c r="ZE18" i="1"/>
  <c r="ZF18" i="1"/>
  <c r="ZG18" i="1"/>
  <c r="ZH18" i="1"/>
  <c r="ZI18" i="1"/>
  <c r="ZJ18" i="1"/>
  <c r="ZK18" i="1"/>
  <c r="ZL18" i="1"/>
  <c r="ZM18" i="1"/>
  <c r="ZN18" i="1"/>
  <c r="ZO18" i="1"/>
  <c r="ZP18" i="1"/>
  <c r="ZQ18" i="1"/>
  <c r="ZR18" i="1"/>
  <c r="ZS18" i="1"/>
  <c r="ZT18" i="1"/>
  <c r="ZU18" i="1"/>
  <c r="ZV18" i="1"/>
  <c r="ZW18" i="1"/>
  <c r="ZX18" i="1"/>
  <c r="ZY18" i="1"/>
  <c r="ZZ18" i="1"/>
  <c r="AAA18" i="1"/>
  <c r="AAB18" i="1"/>
  <c r="AAC18" i="1"/>
  <c r="AAD18" i="1"/>
  <c r="AAE18" i="1"/>
  <c r="AAF18" i="1"/>
  <c r="AAG18" i="1"/>
  <c r="AAH18" i="1"/>
  <c r="AAI18" i="1"/>
  <c r="AAJ18" i="1"/>
  <c r="AAK18" i="1"/>
  <c r="AAL18" i="1"/>
  <c r="AAM18" i="1"/>
  <c r="AAN18" i="1"/>
  <c r="AAO18" i="1"/>
  <c r="AAP18" i="1"/>
  <c r="AAQ18" i="1"/>
  <c r="AAR18" i="1"/>
  <c r="AAS18" i="1"/>
  <c r="AAT18" i="1"/>
  <c r="AAU18" i="1"/>
  <c r="AAV18" i="1"/>
  <c r="AAW18" i="1"/>
  <c r="AAX18" i="1"/>
  <c r="AAY18" i="1"/>
  <c r="AAZ18" i="1"/>
  <c r="ABA18" i="1"/>
  <c r="ABB18" i="1"/>
  <c r="ABC18" i="1"/>
  <c r="ABD18" i="1"/>
  <c r="ABE18" i="1"/>
  <c r="ABF18" i="1"/>
  <c r="ABG18" i="1"/>
  <c r="ABH18" i="1"/>
  <c r="ABI18" i="1"/>
  <c r="ABJ18" i="1"/>
  <c r="ABK18" i="1"/>
  <c r="ABL18" i="1"/>
  <c r="ABM18" i="1"/>
  <c r="ABN18" i="1"/>
  <c r="ABO18" i="1"/>
  <c r="ABP18" i="1"/>
  <c r="ABQ18" i="1"/>
  <c r="ABR18" i="1"/>
  <c r="ABS18" i="1"/>
  <c r="ABT18" i="1"/>
  <c r="ABU18" i="1"/>
  <c r="ABV18" i="1"/>
  <c r="ABW18" i="1"/>
  <c r="ABX18" i="1"/>
  <c r="ABY18" i="1"/>
  <c r="ABZ18" i="1"/>
  <c r="ACA18" i="1"/>
  <c r="ACB18" i="1"/>
  <c r="ACC18" i="1"/>
  <c r="ACD18" i="1"/>
  <c r="ACE18" i="1"/>
  <c r="ACF18" i="1"/>
  <c r="ACG18" i="1"/>
  <c r="ACH18" i="1"/>
  <c r="ACI18" i="1"/>
  <c r="ACJ18" i="1"/>
  <c r="ACK18" i="1"/>
  <c r="ACL18" i="1"/>
  <c r="ACM18" i="1"/>
  <c r="ACN18" i="1"/>
  <c r="ACO18" i="1"/>
  <c r="ACP18" i="1"/>
  <c r="ACQ18" i="1"/>
  <c r="ACR18" i="1"/>
  <c r="ACS18" i="1"/>
  <c r="ACT18" i="1"/>
  <c r="ACU18" i="1"/>
  <c r="ACV18" i="1"/>
  <c r="ACW18" i="1"/>
  <c r="ACX18" i="1"/>
  <c r="ACY18" i="1"/>
  <c r="ACZ18" i="1"/>
  <c r="ADA18" i="1"/>
  <c r="ADB18" i="1"/>
  <c r="ADC18" i="1"/>
  <c r="ADD18" i="1"/>
  <c r="ADE18" i="1"/>
  <c r="ADF18" i="1"/>
  <c r="ADG18" i="1"/>
  <c r="ADH18" i="1"/>
  <c r="ADI18" i="1"/>
  <c r="ADJ18" i="1"/>
  <c r="ADK18" i="1"/>
  <c r="ADL18" i="1"/>
  <c r="ADM18" i="1"/>
  <c r="ADN18" i="1"/>
  <c r="ADO18" i="1"/>
  <c r="ADP18" i="1"/>
  <c r="ADQ18" i="1"/>
  <c r="ADR18" i="1"/>
  <c r="ADS18" i="1"/>
  <c r="ADT18" i="1"/>
  <c r="ADU18" i="1"/>
  <c r="ADV18" i="1"/>
  <c r="ADW18" i="1"/>
  <c r="ADX18" i="1"/>
  <c r="ADY18" i="1"/>
  <c r="ADZ18" i="1"/>
  <c r="AEA18" i="1"/>
  <c r="AEB18" i="1"/>
  <c r="AEC18" i="1"/>
  <c r="AED18" i="1"/>
  <c r="AEE18" i="1"/>
  <c r="AEF18" i="1"/>
  <c r="AEG18" i="1"/>
  <c r="AEH18" i="1"/>
  <c r="AEI18" i="1"/>
  <c r="AEJ18" i="1"/>
  <c r="AEK18" i="1"/>
  <c r="AEL18" i="1"/>
  <c r="AEM18" i="1"/>
  <c r="AEN18" i="1"/>
  <c r="AEO18" i="1"/>
  <c r="AEP18" i="1"/>
  <c r="AEQ18" i="1"/>
  <c r="AER18" i="1"/>
  <c r="AES18" i="1"/>
  <c r="AET18" i="1"/>
  <c r="AEU18" i="1"/>
  <c r="AEV18" i="1"/>
  <c r="AEW18" i="1"/>
  <c r="AEX18" i="1"/>
  <c r="AEY18" i="1"/>
  <c r="AEZ18" i="1"/>
  <c r="AFA18" i="1"/>
  <c r="AFB18" i="1"/>
  <c r="AFC18" i="1"/>
  <c r="AFD18" i="1"/>
  <c r="AFE18" i="1"/>
  <c r="AFF18" i="1"/>
  <c r="AFG18" i="1"/>
  <c r="AFH18" i="1"/>
  <c r="AFI18" i="1"/>
  <c r="AFJ18" i="1"/>
  <c r="AFK18" i="1"/>
  <c r="AFL18" i="1"/>
  <c r="AFM18" i="1"/>
  <c r="AFN18" i="1"/>
  <c r="AFO18" i="1"/>
  <c r="AFP18" i="1"/>
  <c r="AFQ18" i="1"/>
  <c r="AFR18" i="1"/>
  <c r="AFS18" i="1"/>
  <c r="AFT18" i="1"/>
  <c r="AFU18" i="1"/>
  <c r="AFV18" i="1"/>
  <c r="AFW18" i="1"/>
  <c r="AFX18" i="1"/>
  <c r="AFY18" i="1"/>
  <c r="AFZ18" i="1"/>
  <c r="AGA18" i="1"/>
  <c r="AGB18" i="1"/>
  <c r="AGC18" i="1"/>
  <c r="AGD18" i="1"/>
  <c r="AGE18" i="1"/>
  <c r="AGF18" i="1"/>
  <c r="AGG18" i="1"/>
  <c r="AGH18" i="1"/>
  <c r="AGI18" i="1"/>
  <c r="AGJ18" i="1"/>
  <c r="AGK18" i="1"/>
  <c r="AGL18" i="1"/>
  <c r="AGM18" i="1"/>
  <c r="AGN18" i="1"/>
  <c r="AGO18" i="1"/>
  <c r="AGP18" i="1"/>
  <c r="AGQ18" i="1"/>
  <c r="AGR18" i="1"/>
  <c r="AGS18" i="1"/>
  <c r="AGT18" i="1"/>
  <c r="AGU18" i="1"/>
  <c r="AGV18" i="1"/>
  <c r="AGW18" i="1"/>
  <c r="AGX18" i="1"/>
  <c r="AGY18" i="1"/>
  <c r="AGZ18" i="1"/>
  <c r="AHA18" i="1"/>
  <c r="AHB18" i="1"/>
  <c r="AHC18" i="1"/>
  <c r="AHD18" i="1"/>
  <c r="AHE18" i="1"/>
  <c r="AHF18" i="1"/>
  <c r="AHG18" i="1"/>
  <c r="AHH18" i="1"/>
  <c r="AHI18" i="1"/>
  <c r="AHJ18" i="1"/>
  <c r="AHK18" i="1"/>
  <c r="AHL18" i="1"/>
  <c r="AHM18" i="1"/>
  <c r="AHN18" i="1"/>
  <c r="AHO18" i="1"/>
  <c r="AHP18" i="1"/>
  <c r="D18" i="1"/>
  <c r="AHR7" i="1"/>
  <c r="AHR8" i="1"/>
  <c r="AHR9" i="1"/>
  <c r="AHR10" i="1"/>
  <c r="AHR11" i="1"/>
  <c r="AHR12" i="1"/>
  <c r="AHR13" i="1"/>
  <c r="AHR14" i="1"/>
  <c r="AHR15" i="1"/>
  <c r="AHR16" i="1"/>
  <c r="AHR17" i="1"/>
  <c r="AHR19" i="1"/>
  <c r="AHR20" i="1"/>
  <c r="AHR21" i="1"/>
  <c r="AHR22" i="1"/>
  <c r="AHR23" i="1"/>
  <c r="AHR24" i="1"/>
  <c r="AHR25" i="1"/>
  <c r="AHR26" i="1"/>
  <c r="AHR27" i="1"/>
  <c r="AHR28" i="1"/>
  <c r="AHR29" i="1"/>
  <c r="AHR30" i="1"/>
  <c r="AHR31" i="1"/>
  <c r="AHR32" i="1"/>
  <c r="AHR33" i="1"/>
  <c r="AHR35" i="1"/>
  <c r="AHR36" i="1"/>
  <c r="AHR37" i="1"/>
  <c r="AHR38" i="1"/>
  <c r="AHR6" i="1"/>
  <c r="E36" i="2" l="1"/>
  <c r="E32" i="2"/>
  <c r="E13" i="2"/>
  <c r="E12" i="2"/>
  <c r="E11" i="2"/>
  <c r="E10" i="2"/>
  <c r="E9" i="2"/>
  <c r="E8" i="2"/>
  <c r="E7" i="2"/>
  <c r="E6" i="2"/>
  <c r="E5" i="2"/>
  <c r="E4" i="2"/>
  <c r="D1" i="2"/>
  <c r="F1" i="2"/>
  <c r="G1" i="2"/>
  <c r="F34" i="2" l="1"/>
  <c r="H34" i="2"/>
  <c r="F35" i="2"/>
  <c r="F33" i="2"/>
  <c r="H35" i="2"/>
  <c r="H33" i="2"/>
  <c r="F4" i="2"/>
  <c r="H31" i="2"/>
  <c r="H19" i="2"/>
  <c r="F30" i="2"/>
  <c r="F18" i="2"/>
  <c r="H30" i="2"/>
  <c r="H18" i="2"/>
  <c r="F29" i="2"/>
  <c r="H29" i="2"/>
  <c r="F28" i="2"/>
  <c r="H28" i="2"/>
  <c r="F27" i="2"/>
  <c r="H27" i="2"/>
  <c r="F26" i="2"/>
  <c r="H17" i="2"/>
  <c r="H21" i="2"/>
  <c r="H14" i="2"/>
  <c r="H26" i="2"/>
  <c r="F25" i="2"/>
  <c r="F17" i="2"/>
  <c r="H25" i="2"/>
  <c r="F24" i="2"/>
  <c r="H24" i="2"/>
  <c r="F23" i="2"/>
  <c r="H15" i="2"/>
  <c r="H23" i="2"/>
  <c r="F22" i="2"/>
  <c r="F15" i="2"/>
  <c r="F20" i="2"/>
  <c r="H22" i="2"/>
  <c r="F21" i="2"/>
  <c r="H20" i="2"/>
  <c r="F31" i="2"/>
  <c r="F19" i="2"/>
  <c r="F14" i="2"/>
  <c r="E16" i="2"/>
  <c r="H7" i="2"/>
  <c r="H8" i="2"/>
  <c r="H9" i="2"/>
  <c r="F8" i="2"/>
  <c r="H10" i="2"/>
  <c r="F9" i="2"/>
  <c r="H11" i="2"/>
  <c r="F10" i="2"/>
  <c r="H12" i="2"/>
  <c r="F11" i="2"/>
  <c r="H13" i="2"/>
  <c r="F12" i="2"/>
  <c r="F13" i="2"/>
  <c r="H5" i="2"/>
  <c r="H6" i="2"/>
  <c r="F5" i="2"/>
  <c r="F6" i="2"/>
  <c r="H4" i="2"/>
  <c r="F7" i="2"/>
  <c r="G31" i="2" l="1"/>
  <c r="G35" i="2"/>
  <c r="G14" i="2"/>
  <c r="H36" i="2"/>
  <c r="F36" i="2"/>
  <c r="G33" i="2"/>
  <c r="G34" i="2"/>
  <c r="F32" i="2"/>
  <c r="G9" i="2"/>
  <c r="G11" i="2"/>
  <c r="G8" i="2"/>
  <c r="G5" i="2"/>
  <c r="H16" i="2"/>
  <c r="H32" i="2"/>
  <c r="F16" i="2"/>
  <c r="G4" i="2"/>
  <c r="G12" i="2"/>
  <c r="G15" i="2"/>
  <c r="G25" i="2"/>
  <c r="G22" i="2"/>
  <c r="G28" i="2"/>
  <c r="G27" i="2"/>
  <c r="G10" i="2"/>
  <c r="G6" i="2"/>
  <c r="G24" i="2"/>
  <c r="G13" i="2"/>
  <c r="G17" i="2"/>
  <c r="G29" i="2"/>
  <c r="G21" i="2"/>
  <c r="G7" i="2"/>
  <c r="G26" i="2"/>
  <c r="G23" i="2"/>
  <c r="G20" i="2"/>
  <c r="G19" i="2"/>
  <c r="G30" i="2"/>
  <c r="G18" i="2"/>
  <c r="G36" i="2" l="1"/>
  <c r="G16" i="2"/>
  <c r="G32" i="2"/>
</calcChain>
</file>

<file path=xl/sharedStrings.xml><?xml version="1.0" encoding="utf-8"?>
<sst xmlns="http://schemas.openxmlformats.org/spreadsheetml/2006/main" count="12141" uniqueCount="4648">
  <si>
    <t>เชียงราย</t>
  </si>
  <si>
    <t>เชียงใหม่</t>
  </si>
  <si>
    <t>น่าน</t>
  </si>
  <si>
    <t>พะเยา</t>
  </si>
  <si>
    <t>แพร่</t>
  </si>
  <si>
    <t>แม่ฮ่องสอน</t>
  </si>
  <si>
    <t>ลำปาง</t>
  </si>
  <si>
    <t>ลำพูน</t>
  </si>
  <si>
    <t>ตาก</t>
  </si>
  <si>
    <t>พิษณุโลก</t>
  </si>
  <si>
    <t>เพชรบูรณ์</t>
  </si>
  <si>
    <t>สุโขทัย</t>
  </si>
  <si>
    <t>อุตรดิตถ์</t>
  </si>
  <si>
    <t>กำแพงเพชร</t>
  </si>
  <si>
    <t>ชัยนาท</t>
  </si>
  <si>
    <t>นครสวรรค์</t>
  </si>
  <si>
    <t>พิจิตร</t>
  </si>
  <si>
    <t>อุทัยธานี</t>
  </si>
  <si>
    <t>นครนายก</t>
  </si>
  <si>
    <t>นนทบุรี</t>
  </si>
  <si>
    <t>ปทุมธานี</t>
  </si>
  <si>
    <t>พระนครศรีอยุธยา</t>
  </si>
  <si>
    <t>ลพบุรี</t>
  </si>
  <si>
    <t>สระบุรี</t>
  </si>
  <si>
    <t>สิงห์บุรี</t>
  </si>
  <si>
    <t>อ่างทอง</t>
  </si>
  <si>
    <t>กาญจนบุรี</t>
  </si>
  <si>
    <t>นครปฐม</t>
  </si>
  <si>
    <t>ประจวบคีรีขันธ์</t>
  </si>
  <si>
    <t>เพชรบุรี</t>
  </si>
  <si>
    <t>ราชบุรี</t>
  </si>
  <si>
    <t>สมุทรสงคราม</t>
  </si>
  <si>
    <t>สมุทรสาคร</t>
  </si>
  <si>
    <t>สุพรรณบุรี</t>
  </si>
  <si>
    <t>จันทบุรี</t>
  </si>
  <si>
    <t>ฉะเชิงเทรา</t>
  </si>
  <si>
    <t>ชลบุรี</t>
  </si>
  <si>
    <t>ตราด</t>
  </si>
  <si>
    <t>ปราจีนบุรี</t>
  </si>
  <si>
    <t>ระยอง</t>
  </si>
  <si>
    <t>สมุทรปราการ</t>
  </si>
  <si>
    <t>สระแก้ว</t>
  </si>
  <si>
    <t>กาฬสินธุ์</t>
  </si>
  <si>
    <t>ขอนแก่น</t>
  </si>
  <si>
    <t>มหาสารคาม</t>
  </si>
  <si>
    <t>ร้อยเอ็ด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</si>
  <si>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</si>
  <si>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</si>
  <si>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</si>
  <si>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</si>
  <si>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</si>
  <si>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</si>
  <si>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</si>
  <si>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ชัยภูมิ</t>
  </si>
  <si>
    <t>นครราชสีมา</t>
  </si>
  <si>
    <t>บุรีรัมย์</t>
  </si>
  <si>
    <t>สุรินทร์</t>
  </si>
  <si>
    <t>มุกดาหาร</t>
  </si>
  <si>
    <t>ยโสธร</t>
  </si>
  <si>
    <t>ศรีสะเกษ</t>
  </si>
  <si>
    <t>อำนาจเจริญ</t>
  </si>
  <si>
    <t>อุบลราชธานี</t>
  </si>
  <si>
    <t>กระบี่</t>
  </si>
  <si>
    <t>ชุมพร</t>
  </si>
  <si>
    <t>นครศรีธรรมราช</t>
  </si>
  <si>
    <t>พังงา</t>
  </si>
  <si>
    <t>ภูเก็ต</t>
  </si>
  <si>
    <t>ระนอง</t>
  </si>
  <si>
    <t>สุราษฎร์ธานี</t>
  </si>
  <si>
    <t>ตรัง</t>
  </si>
  <si>
    <t>นราธิวาส</t>
  </si>
  <si>
    <t>ปัตตานี</t>
  </si>
  <si>
    <t>พัทลุง</t>
  </si>
  <si>
    <t>ยะลา</t>
  </si>
  <si>
    <t>สงขลา</t>
  </si>
  <si>
    <t>สตูล</t>
  </si>
  <si>
    <t>GroupID</t>
  </si>
  <si>
    <t>PlanName</t>
  </si>
  <si>
    <t>เชียงรายประชานุเคราะห์,รพศ.</t>
  </si>
  <si>
    <t>เทิง,รพช.</t>
  </si>
  <si>
    <t>พาน,รพช.</t>
  </si>
  <si>
    <t>ป่าแดด,รพช.</t>
  </si>
  <si>
    <t>แม่จัน,รพช.</t>
  </si>
  <si>
    <t>เชียงแสน,รพช.</t>
  </si>
  <si>
    <t>แม่สาย,รพช.</t>
  </si>
  <si>
    <t>แม่สรวย,รพช.</t>
  </si>
  <si>
    <t>เวียงป่าเป้า,รพช.</t>
  </si>
  <si>
    <t>พญาเม็งราย,รพช.</t>
  </si>
  <si>
    <t>เวียงแก่น,รพช.</t>
  </si>
  <si>
    <t>ขุนตาล,รพช.</t>
  </si>
  <si>
    <t>แม่ฟ้าหลวง,รพช.</t>
  </si>
  <si>
    <t>แม่ลาว,รพช.</t>
  </si>
  <si>
    <t>เวียงเชียงรุ้ง,รพช.</t>
  </si>
  <si>
    <t>สมเด็จพระยุพราชเชียงของ,รพช.</t>
  </si>
  <si>
    <t>สมเด็จพระญาณสังวร,รพช.</t>
  </si>
  <si>
    <t>ดอยหลวง,รพช.</t>
  </si>
  <si>
    <t>นครพิงค์,รพศ.</t>
  </si>
  <si>
    <t>จอมทอง,รพท.</t>
  </si>
  <si>
    <t>เทพรัตนเวชชานุกูล เฉลิมพระเกียรติ ๖๐ พรรษา,รพช.</t>
  </si>
  <si>
    <t>เชียงดาว,รพช.</t>
  </si>
  <si>
    <t>ดอยสะเก็ด,รพช.</t>
  </si>
  <si>
    <t>แม่แตง,รพช.</t>
  </si>
  <si>
    <t>สะเมิง,รพช.</t>
  </si>
  <si>
    <t>ฝาง,รพท.</t>
  </si>
  <si>
    <t>แม่อาย,รพช.</t>
  </si>
  <si>
    <t>พร้าว,รพช.</t>
  </si>
  <si>
    <t>สันป่าตอง,รพช.</t>
  </si>
  <si>
    <t>สันกำแพง,รพช.</t>
  </si>
  <si>
    <t>สันทราย,รพช.</t>
  </si>
  <si>
    <t>หางดง,รพช.</t>
  </si>
  <si>
    <t>ฮอด,รพช.</t>
  </si>
  <si>
    <t>ดอยเต่า,รพช.</t>
  </si>
  <si>
    <t>อมก๋อย,รพช.</t>
  </si>
  <si>
    <t>สารภี,รพช.</t>
  </si>
  <si>
    <t>เวียงแหง,รพช.</t>
  </si>
  <si>
    <t>ไชยปราการ,รพช.</t>
  </si>
  <si>
    <t>แม่วาง,รพช.</t>
  </si>
  <si>
    <t>แม่ออน,รพช.</t>
  </si>
  <si>
    <t>ดอยหล่อ,รพช.</t>
  </si>
  <si>
    <t>วัดจันทร์ เฉลิมพระเกียรติ 80 พรรษา,รพช.</t>
  </si>
  <si>
    <t>น่าน,รพท.</t>
  </si>
  <si>
    <t>แม่จริม,รพช.</t>
  </si>
  <si>
    <t>บ้านหลวง,รพช.</t>
  </si>
  <si>
    <t>นาน้อย,รพช.</t>
  </si>
  <si>
    <t>ท่าวังผา,รพช.</t>
  </si>
  <si>
    <t>เวียงสา,รพช.</t>
  </si>
  <si>
    <t>ทุ่งช้าง,รพช.</t>
  </si>
  <si>
    <t>เชียงกลาง,รพช.</t>
  </si>
  <si>
    <t>นาหมื่น,รพช.</t>
  </si>
  <si>
    <t>สันติสุข,รพช.</t>
  </si>
  <si>
    <t>บ่อเกลือ,รพช.</t>
  </si>
  <si>
    <t>สองแคว,รพช.</t>
  </si>
  <si>
    <t>สมเด็จพระยุพราชปัว,รพช.</t>
  </si>
  <si>
    <t>เฉลิมพระเกียรติ(น่าน),รพช.</t>
  </si>
  <si>
    <t>ภูเพียง,รพช.</t>
  </si>
  <si>
    <t>พะเยา,รพท.</t>
  </si>
  <si>
    <t>เชียงคำ,รพท.</t>
  </si>
  <si>
    <t>จุน,รพช.</t>
  </si>
  <si>
    <t>เชียงม่วน,รพช.</t>
  </si>
  <si>
    <t>ดอกคำใต้,รพช.</t>
  </si>
  <si>
    <t>ปง,รพช.</t>
  </si>
  <si>
    <t>แม่ใจ,รพช.</t>
  </si>
  <si>
    <t>ภูซาง,รพช.</t>
  </si>
  <si>
    <t>ภูกามยาว,รพช.</t>
  </si>
  <si>
    <t>แพร่,รพท.</t>
  </si>
  <si>
    <t>ร้องกวาง,รพช.</t>
  </si>
  <si>
    <t>ลอง,รพช.</t>
  </si>
  <si>
    <t>สูงเม่น,รพช.</t>
  </si>
  <si>
    <t>สอง,รพช.</t>
  </si>
  <si>
    <t>วังชิ้น,รพช.</t>
  </si>
  <si>
    <t>หนองม่วงไข่,รพช.</t>
  </si>
  <si>
    <t>สมเด็จพระยุพราชเด่นชัย,รพช.</t>
  </si>
  <si>
    <t>ศรีสังวาลย์,รพท.</t>
  </si>
  <si>
    <t>ขุนยวม,รพช.</t>
  </si>
  <si>
    <t>ปาย,รพช.</t>
  </si>
  <si>
    <t>แม่สะเรียง,รพช.</t>
  </si>
  <si>
    <t>แม่ลาน้อย,รพช.</t>
  </si>
  <si>
    <t>สบเมย,รพช.</t>
  </si>
  <si>
    <t>ปางมะผ้า,รพช.</t>
  </si>
  <si>
    <t>ลำปาง,รพศ.</t>
  </si>
  <si>
    <t>แม่เมาะ,รพช.</t>
  </si>
  <si>
    <t>เกาะคา,รพช.</t>
  </si>
  <si>
    <t>เสริมงาม,รพช.</t>
  </si>
  <si>
    <t>งาว,รพช.</t>
  </si>
  <si>
    <t>แจ้ห่ม,รพช.</t>
  </si>
  <si>
    <t>วังเหนือ,รพช.</t>
  </si>
  <si>
    <t>เถิน,รพช.</t>
  </si>
  <si>
    <t>แม่พริก,รพช.</t>
  </si>
  <si>
    <t>แม่ทะ,รพช.</t>
  </si>
  <si>
    <t>สบปราบ,รพช.</t>
  </si>
  <si>
    <t>ห้างฉัตร,รพช.</t>
  </si>
  <si>
    <t>เมืองปาน,รพช.</t>
  </si>
  <si>
    <t>ลำพูน,รพท.</t>
  </si>
  <si>
    <t>แม่ทา,รพช.</t>
  </si>
  <si>
    <t>บ้านโฮ่ง,รพช.</t>
  </si>
  <si>
    <t>ลี้,รพช.</t>
  </si>
  <si>
    <t>ทุ่งหัวช้าง,รพช.</t>
  </si>
  <si>
    <t>ป่าซาง,รพช.</t>
  </si>
  <si>
    <t>บ้านธิ,รพช.</t>
  </si>
  <si>
    <t>เวียงหนองล่อง,รพช.</t>
  </si>
  <si>
    <t>สมเด็จพระเจ้าตากสินมหาราช,รพท.</t>
  </si>
  <si>
    <t>แม่สอด,รพท.</t>
  </si>
  <si>
    <t>บ้านตาก,รพช.</t>
  </si>
  <si>
    <t>สามเงา,รพช.</t>
  </si>
  <si>
    <t>แม่ระมาด,รพช.</t>
  </si>
  <si>
    <t>ท่าสองยาง,รพช.</t>
  </si>
  <si>
    <t>พบพระ,รพช.</t>
  </si>
  <si>
    <t>อุ้มผาง,รพช.</t>
  </si>
  <si>
    <t>วังเจ้า,รพช.</t>
  </si>
  <si>
    <t>พุทธชินราช,รพศ.</t>
  </si>
  <si>
    <t>ชาติตระการ,รพช.</t>
  </si>
  <si>
    <t>บางระกำ,รพช.</t>
  </si>
  <si>
    <t>บางกระทุ่ม,รพช.</t>
  </si>
  <si>
    <t>พรหมพิราม,รพช.</t>
  </si>
  <si>
    <t>วัดโบสถ์,รพช.</t>
  </si>
  <si>
    <t>วังทอง,รพช.</t>
  </si>
  <si>
    <t>เนินมะปราง,รพช.</t>
  </si>
  <si>
    <t>สมเด็จพระยุพราชนครไทย,รพช.</t>
  </si>
  <si>
    <t>เพชรบูรณ์,รพท.</t>
  </si>
  <si>
    <t>ชนแดน,รพช.</t>
  </si>
  <si>
    <t>หล่มสัก,รพช.</t>
  </si>
  <si>
    <t>วิเชียรบุรี,รพช.</t>
  </si>
  <si>
    <t>ศรีเทพ,รพช.</t>
  </si>
  <si>
    <t>หนองไผ่,รพช.</t>
  </si>
  <si>
    <t>บึงสามพัน,รพช.</t>
  </si>
  <si>
    <t>น้ำหนาว,รพช.</t>
  </si>
  <si>
    <t>วังโป่ง,รพช.</t>
  </si>
  <si>
    <t>เขาค้อ,รพช.</t>
  </si>
  <si>
    <t>สมเด็จพระยุพราชหล่มเก่า,รพช.</t>
  </si>
  <si>
    <t>สุโขทัย,รพท.</t>
  </si>
  <si>
    <t>ศรีสังวรสุโขทัย,รพท.</t>
  </si>
  <si>
    <t>บ้านด่านลานหอย,รพช.</t>
  </si>
  <si>
    <t>คีรีมาศ,รพช.</t>
  </si>
  <si>
    <t>กงไกรลาศ,รพช.</t>
  </si>
  <si>
    <t>ศรีสัชนาลัย,รพช.</t>
  </si>
  <si>
    <t>สวรรคโลก,รพช.</t>
  </si>
  <si>
    <t>ศรีนคร,รพช.</t>
  </si>
  <si>
    <t>ทุ่งเสลี่ยม,รพช.</t>
  </si>
  <si>
    <t>อุตรดิตถ์,รพศ.</t>
  </si>
  <si>
    <t>ตรอน,รพช.</t>
  </si>
  <si>
    <t>ท่าปลา,รพช.</t>
  </si>
  <si>
    <t>น้ำปาด,รพช.</t>
  </si>
  <si>
    <t>ฟากท่า,รพช.</t>
  </si>
  <si>
    <t>บ้านโคก,รพช.</t>
  </si>
  <si>
    <t>พิชัย,รพช.</t>
  </si>
  <si>
    <t>ลับแล,รพช.</t>
  </si>
  <si>
    <t>ทองแสนขัน,รพช.</t>
  </si>
  <si>
    <t>กำแพงเพชร,รพท.</t>
  </si>
  <si>
    <t>ทุ่งโพธิ์ทะเล,รพช.</t>
  </si>
  <si>
    <t>ไทรงาม,รพช.</t>
  </si>
  <si>
    <t>คลองลาน,รพช.</t>
  </si>
  <si>
    <t>ขาณุวรลักษบุรี,รพช.</t>
  </si>
  <si>
    <t>คลองขลุง,รพช.</t>
  </si>
  <si>
    <t>พรานกระต่าย,รพช.</t>
  </si>
  <si>
    <t>ลานกระบือ,รพช.</t>
  </si>
  <si>
    <t>ทรายทองวัฒนา,รพช.</t>
  </si>
  <si>
    <t>ปางศิลาทอง,รพช.</t>
  </si>
  <si>
    <t>บึงสามัคคี,รพช.</t>
  </si>
  <si>
    <t>โกสัมพีนคร,รพช.</t>
  </si>
  <si>
    <t>ชัยนาทนเรนทร,รพท.</t>
  </si>
  <si>
    <t>มโนรมย์,รพช.</t>
  </si>
  <si>
    <t>วัดสิงห์,รพช.</t>
  </si>
  <si>
    <t>สรรพยา,รพช.</t>
  </si>
  <si>
    <t>สรรคบุรี,รพช.</t>
  </si>
  <si>
    <t>หันคา,รพช.</t>
  </si>
  <si>
    <t>หนองมะโมง,รพช.</t>
  </si>
  <si>
    <t>เนินขาม,รพช.</t>
  </si>
  <si>
    <t>สวรรค์ประชารักษ์,รพศ.</t>
  </si>
  <si>
    <t>โกรกพระ,รพช.</t>
  </si>
  <si>
    <t>ชุมแสง,รพช.</t>
  </si>
  <si>
    <t>หนองบัว,รพช.</t>
  </si>
  <si>
    <t>บรรพตพิสัย,รพช.</t>
  </si>
  <si>
    <t>เก้าเลี้ยว,รพช.</t>
  </si>
  <si>
    <t>ตาคลี,รพช.</t>
  </si>
  <si>
    <t>ท่าตะโก,รพช.</t>
  </si>
  <si>
    <t>ไพศาลี,รพช.</t>
  </si>
  <si>
    <t>พยุหะคีรี,รพช.</t>
  </si>
  <si>
    <t>ลาดยาว,รพช.</t>
  </si>
  <si>
    <t>ตากฟ้า,รพช.</t>
  </si>
  <si>
    <t>แม่วงก์,รพช.</t>
  </si>
  <si>
    <t>ชุมตาบง,รพช.</t>
  </si>
  <si>
    <t>พิจิตร,รพท.</t>
  </si>
  <si>
    <t>วังทรายพูน,รพช.</t>
  </si>
  <si>
    <t>โพธิ์ประทับช้าง,รพช.</t>
  </si>
  <si>
    <t>บางมูลนาก,รพช.</t>
  </si>
  <si>
    <t>โพทะเล,รพช.</t>
  </si>
  <si>
    <t>สามง่าม,รพช.</t>
  </si>
  <si>
    <t>ทับคล้อ,รพช.</t>
  </si>
  <si>
    <t>สมเด็จพระยุพราชตะพานหิน,รพช.</t>
  </si>
  <si>
    <t>วชิรบารมี,รพช.</t>
  </si>
  <si>
    <t>สากเหล็ก,รพช.</t>
  </si>
  <si>
    <t>บึงนาราง,รพช.</t>
  </si>
  <si>
    <t>ดงเจริญ,รพช.</t>
  </si>
  <si>
    <t>อุทัยธานี,รพท.</t>
  </si>
  <si>
    <t>ทัพทัน,รพช.</t>
  </si>
  <si>
    <t>สว่างอารมณ์,รพช.</t>
  </si>
  <si>
    <t>หนองฉาง,รพช.</t>
  </si>
  <si>
    <t>หนองขาหย่าง,รพช.</t>
  </si>
  <si>
    <t>บ้านไร่,รพช.</t>
  </si>
  <si>
    <t>ลานสัก,รพช.</t>
  </si>
  <si>
    <t>ห้วยคต,รพช.</t>
  </si>
  <si>
    <t>นครนายก,รพท.</t>
  </si>
  <si>
    <t>ปากพลี,รพช.</t>
  </si>
  <si>
    <t>บ้านนา,รพช.</t>
  </si>
  <si>
    <t>องครักษ์,รพช.</t>
  </si>
  <si>
    <t>พระนั่งเกล้า,รพท.</t>
  </si>
  <si>
    <t>บางกรวย,รพช.</t>
  </si>
  <si>
    <t>บางใหญ่,รพช.</t>
  </si>
  <si>
    <t>บางบัวทอง,รพช.</t>
  </si>
  <si>
    <t>ไทรน้อย,รพช.</t>
  </si>
  <si>
    <t>ปากเกร็ด,รพช.</t>
  </si>
  <si>
    <t>บางบัวทอง ๒,รพช.</t>
  </si>
  <si>
    <t>ปทุมธานี,รพท.</t>
  </si>
  <si>
    <t>คลองหลวง,รพช.</t>
  </si>
  <si>
    <t>ธัญบุรี,รพช.</t>
  </si>
  <si>
    <t>ประชาธิปัตย์,รพช.</t>
  </si>
  <si>
    <t>หนองเสือ,รพช.</t>
  </si>
  <si>
    <t>ลาดหลุมแก้ว,รพช.</t>
  </si>
  <si>
    <t>ลำลูกกา,รพช.</t>
  </si>
  <si>
    <t>สามโคก,รพช.</t>
  </si>
  <si>
    <t>พระนครศรีอยุธยา,รพศ.</t>
  </si>
  <si>
    <t>เสนา,รพท.</t>
  </si>
  <si>
    <t>ท่าเรือ,รพช.</t>
  </si>
  <si>
    <t>สมเด็จพระสังฆราช(นครหลวง),รพช.</t>
  </si>
  <si>
    <t>บางไทร,รพช.</t>
  </si>
  <si>
    <t>บางบาล,รพช.</t>
  </si>
  <si>
    <t>บางปะอิน,รพช.</t>
  </si>
  <si>
    <t>บางปะหัน,รพช.</t>
  </si>
  <si>
    <t>ผักไห่,รพช.</t>
  </si>
  <si>
    <t>ภาชี,รพช.</t>
  </si>
  <si>
    <t>ลาดบัวหลวง,รพช.</t>
  </si>
  <si>
    <t>วังน้อย,รพช.</t>
  </si>
  <si>
    <t>บางซ้าย,รพช.</t>
  </si>
  <si>
    <t>อุทัย,รพช.</t>
  </si>
  <si>
    <t>มหาราช,รพช.</t>
  </si>
  <si>
    <t>บ้านแพรก,รพช.</t>
  </si>
  <si>
    <t>พระนารายณ์มหาราช,รพท.</t>
  </si>
  <si>
    <t>บ้านหมี่,รพท.</t>
  </si>
  <si>
    <t>พัฒนานิคม,รพช.</t>
  </si>
  <si>
    <t>โคกสำโรง,รพช.</t>
  </si>
  <si>
    <t>ชัยบาดาล,รพช.</t>
  </si>
  <si>
    <t>ท่าวุ้ง,รพช.</t>
  </si>
  <si>
    <t>ท่าหลวง,รพช.</t>
  </si>
  <si>
    <t>สระโบสถ์,รพช.</t>
  </si>
  <si>
    <t>โคกเจริญ,รพช.</t>
  </si>
  <si>
    <t>ลำสนธิ,รพช.</t>
  </si>
  <si>
    <t>หนองม่วง,รพช.</t>
  </si>
  <si>
    <t>สระบุรี,รพศ.</t>
  </si>
  <si>
    <t>พระพุทธบาท,รพท.</t>
  </si>
  <si>
    <t>แก่งคอย,รพช.</t>
  </si>
  <si>
    <t>หนองแค,รพช.</t>
  </si>
  <si>
    <t>วิหารแดง,รพช.</t>
  </si>
  <si>
    <t>หนองแซง,รพช.</t>
  </si>
  <si>
    <t>บ้านหมอ,รพช.</t>
  </si>
  <si>
    <t>ดอนพุด,รพช.</t>
  </si>
  <si>
    <t>หนองโดน,รพช.</t>
  </si>
  <si>
    <t>เสาไห้,รพช.</t>
  </si>
  <si>
    <t>มวกเหล็ก,รพช.</t>
  </si>
  <si>
    <t>วังม่วง,รพช.</t>
  </si>
  <si>
    <t>สิงห์บุรี,รพท.</t>
  </si>
  <si>
    <t>อินทร์บุรี,รพท.</t>
  </si>
  <si>
    <t>บางระจัน,รพช.</t>
  </si>
  <si>
    <t>ค่ายบางระจัน,รพช.</t>
  </si>
  <si>
    <t>พรหมบุรี,รพช.</t>
  </si>
  <si>
    <t>ท่าช้าง,รพช.</t>
  </si>
  <si>
    <t>อ่างทอง,รพท.</t>
  </si>
  <si>
    <t>ไชโย,รพช.</t>
  </si>
  <si>
    <t>ป่าโมก,รพช.</t>
  </si>
  <si>
    <t>โพธิ์ทอง,รพช.</t>
  </si>
  <si>
    <t>แสวงหา,รพช.</t>
  </si>
  <si>
    <t>วิเศษชัยชาญ,รพช.</t>
  </si>
  <si>
    <t>สามโก้,รพช.</t>
  </si>
  <si>
    <t>พหลพลพยุหเสนา,รพท.</t>
  </si>
  <si>
    <t>มะการักษ์,รพท.</t>
  </si>
  <si>
    <t>ไทรโยค,รพช.</t>
  </si>
  <si>
    <t>สมเด็จพระปิยะมหาราชรมณียเขต,รพช.</t>
  </si>
  <si>
    <t>บ่อพลอย,รพช.</t>
  </si>
  <si>
    <t>ท่ากระดาน,รพช.</t>
  </si>
  <si>
    <t>สมเด็จพระสังฆราชองค์ที่ ๑๙,รพช.</t>
  </si>
  <si>
    <t>ทองผาภูมิ,รพช.</t>
  </si>
  <si>
    <t>สังขละบุรี,รพช.</t>
  </si>
  <si>
    <t>เจ้าคุณไพบูลย์พนมทวน,รพช.</t>
  </si>
  <si>
    <t>เลาขวัญ,รพช.</t>
  </si>
  <si>
    <t>ด่านมะขามเตี้ย,รพช.</t>
  </si>
  <si>
    <t>สถานพระบารมี,รพช.</t>
  </si>
  <si>
    <t>ศุกร์ศิริศรีสวัสดิ์,รพช.</t>
  </si>
  <si>
    <t>ห้วยกระเจา เฉลิมพระเกียรติ 80 พรรษา,รพช.</t>
  </si>
  <si>
    <t>นครปฐม,รพศ.</t>
  </si>
  <si>
    <t>กำแพงแสน,รพช.</t>
  </si>
  <si>
    <t>นครชัยศรี,รพช.</t>
  </si>
  <si>
    <t>ห้วยพลู,รพช.</t>
  </si>
  <si>
    <t>ดอนตูม,รพช.</t>
  </si>
  <si>
    <t>บางเลน,รพช.</t>
  </si>
  <si>
    <t>สามพราน,รพช.</t>
  </si>
  <si>
    <t>พุทธมณฑล,รพช.</t>
  </si>
  <si>
    <t>หลวงพ่อเปิ่น,รพช.</t>
  </si>
  <si>
    <t>ประจวบคีรีขันธ์,รพท.</t>
  </si>
  <si>
    <t>กุยบุรี,รพช.</t>
  </si>
  <si>
    <t>ทับสะแก,รพช.</t>
  </si>
  <si>
    <t>บางสะพาน,รพช.</t>
  </si>
  <si>
    <t>บางสะพานน้อย,รพช.</t>
  </si>
  <si>
    <t>ปราณบุรี,รพช.</t>
  </si>
  <si>
    <t>หัวหิน,รพท.</t>
  </si>
  <si>
    <t>สามร้อยยอด,รพช.</t>
  </si>
  <si>
    <t>พระจอมเกล้า,รพท.</t>
  </si>
  <si>
    <t>เขาย้อย,รพช.</t>
  </si>
  <si>
    <t>หนองหญ้าปล้อง,รพช.</t>
  </si>
  <si>
    <t>ชะอำ,รพช.</t>
  </si>
  <si>
    <t>ท่ายาง,รพช.</t>
  </si>
  <si>
    <t>บ้านลาด,รพช.</t>
  </si>
  <si>
    <t>บ้านแหลม,รพช.</t>
  </si>
  <si>
    <t>แก่งกระจาน,รพช.</t>
  </si>
  <si>
    <t>ราชบุรี,รพศ.</t>
  </si>
  <si>
    <t>ดำเนินสะดวก,รพท.</t>
  </si>
  <si>
    <t>บ้านโป่ง,รพท.</t>
  </si>
  <si>
    <t>โพธาราม,รพท.</t>
  </si>
  <si>
    <t>สวนผึ้ง,รพช.</t>
  </si>
  <si>
    <t>บางแพ,รพช.</t>
  </si>
  <si>
    <t>เจ็ดเสมียน,รพช.</t>
  </si>
  <si>
    <t>ปากท่อ,รพช.</t>
  </si>
  <si>
    <t>วัดเพลง,รพช.</t>
  </si>
  <si>
    <t>สมเด็จพระยุพราชจอมบึง,รพช.</t>
  </si>
  <si>
    <t>บ้านคา,รพช.</t>
  </si>
  <si>
    <t>สมเด็จพระพุทธเลิศหล้า,รพท.</t>
  </si>
  <si>
    <t>นภาลัย,รพช.</t>
  </si>
  <si>
    <t>อัมพวา,รพช.</t>
  </si>
  <si>
    <t>สมุทรสาคร,รพท.</t>
  </si>
  <si>
    <t>กระทุ่มแบน,รพท.</t>
  </si>
  <si>
    <t>เจ้าพระยายมราช,รพศ.</t>
  </si>
  <si>
    <t>สมเด็จพระสังฆราชองค์ที่17,รพท.</t>
  </si>
  <si>
    <t>เดิมบางนางบวช,รพช.</t>
  </si>
  <si>
    <t>ด่านช้าง,รพช.</t>
  </si>
  <si>
    <t>บางปลาม้า,รพช.</t>
  </si>
  <si>
    <t>ศรีประจันต์,รพช.</t>
  </si>
  <si>
    <t>ดอนเจดีย์,รพช.</t>
  </si>
  <si>
    <t>สามชุก,รพช.</t>
  </si>
  <si>
    <t>อู่ทอง,รพช.</t>
  </si>
  <si>
    <t>หนองหญ้าไซ,รพช.</t>
  </si>
  <si>
    <t>พระปกเกล้า,รพศ.</t>
  </si>
  <si>
    <t>ขลุง,รพช.</t>
  </si>
  <si>
    <t>ท่าใหม่,รพช.</t>
  </si>
  <si>
    <t>เขาสุกิม,รพช.</t>
  </si>
  <si>
    <t>สองพี่น้อง,รพช.</t>
  </si>
  <si>
    <t>โป่งน้ำร้อน,รพช.</t>
  </si>
  <si>
    <t>มะขาม,รพช.</t>
  </si>
  <si>
    <t>แหลมสิงห์,รพช.</t>
  </si>
  <si>
    <t>สอยดาว,รพช.</t>
  </si>
  <si>
    <t>แก่งหางแมว,รพช.</t>
  </si>
  <si>
    <t>นายายอาม,รพช.</t>
  </si>
  <si>
    <t>เขาคิชฌกูฏ,รพช.</t>
  </si>
  <si>
    <t>พุทธโสธร,รพท.</t>
  </si>
  <si>
    <t>ท่าตะเกียบ,รพช.</t>
  </si>
  <si>
    <t>บางคล้า,รพช.</t>
  </si>
  <si>
    <t>บางน้ำเปรี้ยว,รพช.</t>
  </si>
  <si>
    <t>บางปะกง,รพช.</t>
  </si>
  <si>
    <t>บ้านโพธิ์,รพช.</t>
  </si>
  <si>
    <t>พนมสารคาม,รพช.</t>
  </si>
  <si>
    <t>สนามชัยเขต,รพช.</t>
  </si>
  <si>
    <t>แปลงยาว,รพช.</t>
  </si>
  <si>
    <t>ราชสาส์น,รพช.</t>
  </si>
  <si>
    <t>คลองเขื่อน,รพช.</t>
  </si>
  <si>
    <t>ชลบุรี,รพศ.</t>
  </si>
  <si>
    <t>บ้านบึง,รพช.</t>
  </si>
  <si>
    <t>หนองใหญ่,รพช.</t>
  </si>
  <si>
    <t>บางละมุง,รพท.</t>
  </si>
  <si>
    <t>วัดญาณสังวราราม,รพช.</t>
  </si>
  <si>
    <t>พานทอง,รพช.</t>
  </si>
  <si>
    <t>พนัสนิคม,รพช.</t>
  </si>
  <si>
    <t>แหลมฉบัง,รพช.</t>
  </si>
  <si>
    <t>เกาะสีชัง,รพช.</t>
  </si>
  <si>
    <t>สัตหีบกม10,รพช.</t>
  </si>
  <si>
    <t>บ่อทอง,รพช.</t>
  </si>
  <si>
    <t>เกาะจันทร์,รพช.</t>
  </si>
  <si>
    <t>ตราด,รพท.</t>
  </si>
  <si>
    <t>คลองใหญ่,รพช.</t>
  </si>
  <si>
    <t>เขาสมิง,รพช.</t>
  </si>
  <si>
    <t>บ่อไร่,รพช.</t>
  </si>
  <si>
    <t>แหลมงอบ,รพช.</t>
  </si>
  <si>
    <t>เกาะกูด,รพช.</t>
  </si>
  <si>
    <t>เกาะช้าง,รพช.</t>
  </si>
  <si>
    <t>เจ้าพระยาอภัยภูเบศร,รพศ.</t>
  </si>
  <si>
    <t>กบินทร์บุรี,รพท.</t>
  </si>
  <si>
    <t>นาดี,รพช.</t>
  </si>
  <si>
    <t>บ้านสร้าง,รพช.</t>
  </si>
  <si>
    <t>ประจันตคาม,รพช.</t>
  </si>
  <si>
    <t>ศรีมหาโพธิ,รพช.</t>
  </si>
  <si>
    <t>ศรีมโหสถ,รพช.</t>
  </si>
  <si>
    <t>ระยอง,รพศ.</t>
  </si>
  <si>
    <t>เฉลิมพระเกียรติสมเด็จพระเทพรัตนราชสุดาฯ สยามบรมราชกุมารี ระยอง,รพท.</t>
  </si>
  <si>
    <t>บ้านฉาง,รพช.</t>
  </si>
  <si>
    <t>แกลง,รพท.</t>
  </si>
  <si>
    <t>วังจันทร์,รพช.</t>
  </si>
  <si>
    <t>บ้านค่าย,รพช.</t>
  </si>
  <si>
    <t>ปลวกแดง,รพช.</t>
  </si>
  <si>
    <t>เขาชะเมา เฉลิมพระเกียรติ 80 พรรษา,รพช.</t>
  </si>
  <si>
    <t>นิคมพัฒนา,รพช.</t>
  </si>
  <si>
    <t>สมุทรปราการ,รพท.</t>
  </si>
  <si>
    <t>บางบ่อ,รพช.</t>
  </si>
  <si>
    <t>บางพลี,รพท.</t>
  </si>
  <si>
    <t>บางจาก,รพช.</t>
  </si>
  <si>
    <t>พระสมุทรเจดีย์,รพช.</t>
  </si>
  <si>
    <t>บางเสาธง,รพช.</t>
  </si>
  <si>
    <t>สมเด็จพระยุพราชสระแก้ว,รพท.</t>
  </si>
  <si>
    <t>คลองหาด,รพช.</t>
  </si>
  <si>
    <t>ตาพระยา,รพช.</t>
  </si>
  <si>
    <t>วังน้ำเย็น,รพช.</t>
  </si>
  <si>
    <t>วัฒนานคร,รพช.</t>
  </si>
  <si>
    <t>อรัญประเทศ,รพท.</t>
  </si>
  <si>
    <t>เขาฉกรรจ์,รพช.</t>
  </si>
  <si>
    <t>วังสมบูรณ์,รพช.</t>
  </si>
  <si>
    <t>โคกสูง,รพช.</t>
  </si>
  <si>
    <t>กาฬสินธุ์,รพท.</t>
  </si>
  <si>
    <t>นามน,รพช.</t>
  </si>
  <si>
    <t>กมลาไสย,รพช.</t>
  </si>
  <si>
    <t>ร่องคำ,รพช.</t>
  </si>
  <si>
    <t>เขาวง,รพช.</t>
  </si>
  <si>
    <t>ยางตลาด,รพช.</t>
  </si>
  <si>
    <t>ห้วยเม็ก,รพช.</t>
  </si>
  <si>
    <t>สหัสขันธ์,รพช.</t>
  </si>
  <si>
    <t>คำม่วง,รพช.</t>
  </si>
  <si>
    <t>ท่าคันโท,รพช.</t>
  </si>
  <si>
    <t>หนองกุงศรี,รพช.</t>
  </si>
  <si>
    <t>สมเด็จ,รพช.</t>
  </si>
  <si>
    <t>ห้วยผึ้ง,รพช.</t>
  </si>
  <si>
    <t>สมเด็จพระยุพราชกุฉินารายณ์,รพช.</t>
  </si>
  <si>
    <t>นาคู,รพช.</t>
  </si>
  <si>
    <t>ฆ้องชัย,รพช.</t>
  </si>
  <si>
    <t>ดอนจาน,รพช.</t>
  </si>
  <si>
    <t>สามชัย,รพช.</t>
  </si>
  <si>
    <t>ขอนแก่น,รพศ.</t>
  </si>
  <si>
    <t>บ้านฝาง,รพช.</t>
  </si>
  <si>
    <t>พระยืน,รพช.</t>
  </si>
  <si>
    <t>หนองเรือ,รพช.</t>
  </si>
  <si>
    <t>ชุมแพ,รพท.</t>
  </si>
  <si>
    <t>สีชมพู,รพช.</t>
  </si>
  <si>
    <t>น้ำพอง,รพช.</t>
  </si>
  <si>
    <t>อุบลรัตน์,รพช.</t>
  </si>
  <si>
    <t>บ้านไผ่,รพช.</t>
  </si>
  <si>
    <t>เปือยน้อย,รพช.</t>
  </si>
  <si>
    <t>พล,รพช.</t>
  </si>
  <si>
    <t>แวงใหญ่,รพช.</t>
  </si>
  <si>
    <t>แวงน้อย,รพช.</t>
  </si>
  <si>
    <t>หนองสองห้อง,รพช.</t>
  </si>
  <si>
    <t>ภูเวียง,รพช.</t>
  </si>
  <si>
    <t>มัญจาคีรี,รพช.</t>
  </si>
  <si>
    <t>ชนบท,รพช.</t>
  </si>
  <si>
    <t>เขาสวนกวาง,รพช.</t>
  </si>
  <si>
    <t>ภูผาม่าน,รพช.</t>
  </si>
  <si>
    <t>สมเด็จพระยุพราชกระนวน,รพช.</t>
  </si>
  <si>
    <t>สิรินธร(ภาคตะวันออกเฉียงเหนือ),รพท.</t>
  </si>
  <si>
    <t>ซำสูง,รพช.</t>
  </si>
  <si>
    <t>หนองนาคำ,รพช.</t>
  </si>
  <si>
    <t>เวียงเก่า,รพช.</t>
  </si>
  <si>
    <t>โคกโพธิ์ไชย,รพช.</t>
  </si>
  <si>
    <t>โนนศิลา,รพช.</t>
  </si>
  <si>
    <t>มหาสารคาม,รพท.</t>
  </si>
  <si>
    <t>แกดำ,รพช.</t>
  </si>
  <si>
    <t>โกสุมพิสัย,รพช.</t>
  </si>
  <si>
    <t>กันทรวิชัย,รพช.</t>
  </si>
  <si>
    <t>เชียงยืน,รพช.</t>
  </si>
  <si>
    <t>บรบือ,รพช.</t>
  </si>
  <si>
    <t>นาเชือก,รพช.</t>
  </si>
  <si>
    <t>พยัคฆภูมิพิสัย,รพช.</t>
  </si>
  <si>
    <t>วาปีปทุม,รพช.</t>
  </si>
  <si>
    <t>นาดูน,รพช.</t>
  </si>
  <si>
    <t>ยางสีสุราช,รพช.</t>
  </si>
  <si>
    <t>กุดรัง,รพช.</t>
  </si>
  <si>
    <t>ชื่นชม,รพช.</t>
  </si>
  <si>
    <t>ร้อยเอ็ด,รพท.</t>
  </si>
  <si>
    <t>เกษตรวิสัย,รพช.</t>
  </si>
  <si>
    <t>ปทุมรัตต์,รพช.</t>
  </si>
  <si>
    <t>จตุรพักตรพิมาน,รพช.</t>
  </si>
  <si>
    <t>ธวัชบุรี,รพช.</t>
  </si>
  <si>
    <t>พนมไพร,รพช.</t>
  </si>
  <si>
    <t>โพนทอง,รพช.</t>
  </si>
  <si>
    <t>โพธิ์ชัย,รพช.</t>
  </si>
  <si>
    <t>หนองพอก,รพช.</t>
  </si>
  <si>
    <t>เสลภูมิ,รพช.</t>
  </si>
  <si>
    <t>สุวรรณภูมิ,รพช.</t>
  </si>
  <si>
    <t>เมืองสรวง,รพช.</t>
  </si>
  <si>
    <t>โพนทราย,รพช.</t>
  </si>
  <si>
    <t>อาจสามารถ,รพช.</t>
  </si>
  <si>
    <t>เมยวดี,รพช.</t>
  </si>
  <si>
    <t>ศรีสมเด็จ,รพช.</t>
  </si>
  <si>
    <t>จังหาร,รพช.</t>
  </si>
  <si>
    <t>ทุ่งเขาหลวง,รพช.</t>
  </si>
  <si>
    <t>เชียงขวัญ,รพช.</t>
  </si>
  <si>
    <t>หนองฮี,รพช.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</si>
  <si>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</si>
  <si>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</si>
  <si>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</si>
  <si>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</si>
  <si>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</si>
  <si>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</si>
  <si>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</si>
  <si>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</si>
  <si>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</si>
  <si>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</si>
  <si>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</si>
  <si>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วังยาง,รพช.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</si>
  <si>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</si>
  <si>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</si>
  <si>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</si>
  <si>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</si>
  <si>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</si>
  <si>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</si>
  <si>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</si>
  <si>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</si>
  <si>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</si>
  <si>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</si>
  <si>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</si>
  <si>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</si>
  <si>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</si>
  <si>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</si>
  <si>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</si>
  <si>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</si>
  <si>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</si>
  <si>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</si>
  <si>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</si>
  <si>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</si>
  <si>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</si>
  <si>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</si>
  <si>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</si>
  <si>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</si>
  <si>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</si>
  <si>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</si>
  <si>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</si>
  <si>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</si>
  <si>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</si>
  <si>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</si>
  <si>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</si>
  <si>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</si>
  <si>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</si>
  <si>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</si>
  <si>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</si>
  <si>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</si>
  <si>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</si>
  <si>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</si>
  <si>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</si>
  <si>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</si>
  <si>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</si>
  <si>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</si>
  <si>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</si>
  <si>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</si>
  <si>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</si>
  <si>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</si>
  <si>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</si>
  <si>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</si>
  <si>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</si>
  <si>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</si>
  <si>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</si>
  <si>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</si>
  <si>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</si>
  <si>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</si>
  <si>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</si>
  <si>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</si>
  <si>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</si>
  <si>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</si>
  <si>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</si>
  <si>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</si>
  <si>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</si>
  <si>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</si>
  <si>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</si>
  <si>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</si>
  <si>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</si>
  <si>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</si>
  <si>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</si>
  <si>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</si>
  <si>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</si>
  <si>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</si>
  <si>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</si>
  <si>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</si>
  <si>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</si>
  <si>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</si>
  <si>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</si>
  <si>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</si>
  <si>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ซับใหญ่,รพช.</t>
  </si>
  <si>
    <t>ชัยภูมิ,รพท.</t>
  </si>
  <si>
    <t>บ้านเขว้า,รพช.</t>
  </si>
  <si>
    <t>คอนสวรรค์,รพช.</t>
  </si>
  <si>
    <t>เกษตรสมบูรณ์,รพช.</t>
  </si>
  <si>
    <t>หนองบัวแดง,รพช.</t>
  </si>
  <si>
    <t>จัตุรัส,รพช.</t>
  </si>
  <si>
    <t>บำเหน็จณรงค์,รพช.</t>
  </si>
  <si>
    <t>หนองบัวระเหว,รพช.</t>
  </si>
  <si>
    <t>เทพสถิต,รพช.</t>
  </si>
  <si>
    <t>ภูเขียวเฉลิมพระเกียรติ,รพช.</t>
  </si>
  <si>
    <t>บ้านแท่น,รพช.</t>
  </si>
  <si>
    <t>แก้งคร้อ,รพช.</t>
  </si>
  <si>
    <t>คอนสาร,รพช.</t>
  </si>
  <si>
    <t>ภักดีชุมพล,รพช.</t>
  </si>
  <si>
    <t>เนินสง่า,รพช.</t>
  </si>
  <si>
    <t>มหาราชนครราชสีมา,รพศ.</t>
  </si>
  <si>
    <t>ครบุรี,รพช.</t>
  </si>
  <si>
    <t>เสิงสาง,รพช.</t>
  </si>
  <si>
    <t>คง,รพช.</t>
  </si>
  <si>
    <t>บ้านเหลื่อม,รพช.</t>
  </si>
  <si>
    <t>จักราช,รพช.</t>
  </si>
  <si>
    <t>โชคชัย,รพช.</t>
  </si>
  <si>
    <t>ด่านขุนทด,รพช.</t>
  </si>
  <si>
    <t>โนนไทย,รพช.</t>
  </si>
  <si>
    <t>โนนสูง,รพช.</t>
  </si>
  <si>
    <t>ขามสะแกแสง,รพช.</t>
  </si>
  <si>
    <t>บัวใหญ่,รพช.</t>
  </si>
  <si>
    <t>ประทาย,รพช.</t>
  </si>
  <si>
    <t>ปักธงชัย,รพช.</t>
  </si>
  <si>
    <t>พิมาย,รพช.</t>
  </si>
  <si>
    <t>ห้วยแถลง,รพช.</t>
  </si>
  <si>
    <t>ชุมพวง,รพช.</t>
  </si>
  <si>
    <t>สูงเนิน,รพช.</t>
  </si>
  <si>
    <t>ขามทะเลสอ,รพช.</t>
  </si>
  <si>
    <t>สีคิ้ว,รพช.</t>
  </si>
  <si>
    <t>ปากช่องนานา,รพท.</t>
  </si>
  <si>
    <t>หนองบุญมาก,รพช.</t>
  </si>
  <si>
    <t>แก้งสนามนาง,รพช.</t>
  </si>
  <si>
    <t>โนนแดง,รพช.</t>
  </si>
  <si>
    <t>วังน้ำเขียว,รพช.</t>
  </si>
  <si>
    <t>เฉลิมพระเกียรติสมเด็จย่า 100 ปี,รพช.</t>
  </si>
  <si>
    <t>ลำทะเมนชัย,รพช.</t>
  </si>
  <si>
    <t>พระทองคำ เฉลิมพระเกียรติ 80 พรรษา,รพช.</t>
  </si>
  <si>
    <t>เทพรัตน์นครราชสีมา,รพท.</t>
  </si>
  <si>
    <t>เฉลิมพระเกียรติ,รพช.</t>
  </si>
  <si>
    <t>บัวลาย,รพช.</t>
  </si>
  <si>
    <t>สีดา,รพช.</t>
  </si>
  <si>
    <t>เทพารักษ์,รพช.</t>
  </si>
  <si>
    <t>บุรีรัมย์,รพศ.</t>
  </si>
  <si>
    <t>คูเมือง,รพช.</t>
  </si>
  <si>
    <t>กระสัง,รพช.</t>
  </si>
  <si>
    <t>นางรอง,รพท.</t>
  </si>
  <si>
    <t>หนองกี่,รพช.</t>
  </si>
  <si>
    <t>ละหานทราย,รพช.</t>
  </si>
  <si>
    <t>ประโคนชัย,รพช.</t>
  </si>
  <si>
    <t>บ้านกรวด,รพช.</t>
  </si>
  <si>
    <t>พุทไธสง,รพช.</t>
  </si>
  <si>
    <t>ลำปลายมาศ,รพช.</t>
  </si>
  <si>
    <t>สตึก,รพช.</t>
  </si>
  <si>
    <t>ปะคำ,รพช.</t>
  </si>
  <si>
    <t>นาโพธิ์,รพช.</t>
  </si>
  <si>
    <t>หนองหงส์,รพช.</t>
  </si>
  <si>
    <t>พลับพลาชัย,รพช.</t>
  </si>
  <si>
    <t>ห้วยราช,รพช.</t>
  </si>
  <si>
    <t>โนนสุวรรณ,รพช.</t>
  </si>
  <si>
    <t>ชำนิ,รพช.</t>
  </si>
  <si>
    <t>บ้านใหม่ไชยพจน์,รพช.</t>
  </si>
  <si>
    <t>โนนดินแดง,รพช.</t>
  </si>
  <si>
    <t>เฉลิมพระเกียรติ(บุรีรัมย์),รพช.</t>
  </si>
  <si>
    <t>แคนดง,รพช.</t>
  </si>
  <si>
    <t>บ้านด่าน,รพช.</t>
  </si>
  <si>
    <t>สุรินทร์,รพศ.</t>
  </si>
  <si>
    <t>ชุมพลบุรี,รพช.</t>
  </si>
  <si>
    <t>ท่าตูม,รพช.</t>
  </si>
  <si>
    <t>จอมพระ,รพช.</t>
  </si>
  <si>
    <t>ปราสาท,รพท.</t>
  </si>
  <si>
    <t>กาบเชิง,รพช.</t>
  </si>
  <si>
    <t>รัตนบุรี,รพช.</t>
  </si>
  <si>
    <t>สนม,รพช.</t>
  </si>
  <si>
    <t>ศีขรภูมิ,รพช.</t>
  </si>
  <si>
    <t>สังขะ,รพช.</t>
  </si>
  <si>
    <t>ลำดวน,รพช.</t>
  </si>
  <si>
    <t>สำโรงทาบ,รพช.</t>
  </si>
  <si>
    <t>บัวเชด,รพช.</t>
  </si>
  <si>
    <t>พนมดงรัก เฉลิมพระเกียรติ 80 พรรษา,รพช.</t>
  </si>
  <si>
    <t>เขวาสินรินทร์,รพช.</t>
  </si>
  <si>
    <t>ศรีณรงค์,รพช.</t>
  </si>
  <si>
    <t>โนนนารายณ์,รพช.</t>
  </si>
  <si>
    <t>มุกดาหาร,รพท.</t>
  </si>
  <si>
    <t>นิคมคำสร้อย,รพช.</t>
  </si>
  <si>
    <t>ดอนตาล,รพช.</t>
  </si>
  <si>
    <t>ดงหลวง,รพช.</t>
  </si>
  <si>
    <t>คำชะอี,รพช.</t>
  </si>
  <si>
    <t>หว้านใหญ่,รพช.</t>
  </si>
  <si>
    <t>หนองสูง,รพช.</t>
  </si>
  <si>
    <t>ยโสธร,รพท.</t>
  </si>
  <si>
    <t>ทรายมูล,รพช.</t>
  </si>
  <si>
    <t>กุดชุม,รพช.</t>
  </si>
  <si>
    <t>คำเขื่อนแก้ว,รพช.</t>
  </si>
  <si>
    <t>ป่าติ้ว,รพช.</t>
  </si>
  <si>
    <t>มหาชนะชัย,รพช.</t>
  </si>
  <si>
    <t>ค้อวัง,รพช.</t>
  </si>
  <si>
    <t>ไทยเจริญ,รพช.</t>
  </si>
  <si>
    <t>สมเด็จพระยุพราชเลิงนกทา,รพช.</t>
  </si>
  <si>
    <t>ศรีสะเกษ,รพท.</t>
  </si>
  <si>
    <t>ยางชุมน้อย,รพช.</t>
  </si>
  <si>
    <t>กันทรารมย์,รพช.</t>
  </si>
  <si>
    <t>กันทรลักษ์,รพช.</t>
  </si>
  <si>
    <t>ขุขันธ์,รพช.</t>
  </si>
  <si>
    <t>ไพรบึง,รพช.</t>
  </si>
  <si>
    <t>ปรางค์กู่,รพช.</t>
  </si>
  <si>
    <t>ขุนหาญ,รพช.</t>
  </si>
  <si>
    <t>ราษีไศล,รพช.</t>
  </si>
  <si>
    <t>อุทุมพรพิสัย,รพช.</t>
  </si>
  <si>
    <t>บึงบูรพ์,รพช.</t>
  </si>
  <si>
    <t>ห้วยทับทัน,รพช.</t>
  </si>
  <si>
    <t>โนนคูณ,รพช.</t>
  </si>
  <si>
    <t>ศรีรัตนะ,รพช.</t>
  </si>
  <si>
    <t>วังหิน,รพช.</t>
  </si>
  <si>
    <t>น้ำเกลี้ยง,รพช.</t>
  </si>
  <si>
    <t>ภูสิงห์,รพช.</t>
  </si>
  <si>
    <t>เมืองจันทร์,รพช.</t>
  </si>
  <si>
    <t>เบญจลักษ์เฉลิมพระเกียรติ 80 พรรษา,รพช.</t>
  </si>
  <si>
    <t>พยุห์,รพช.</t>
  </si>
  <si>
    <t>โพธิ์ศรีสุวรรณ,รพช.</t>
  </si>
  <si>
    <t>ศิลาลาด,รพช.</t>
  </si>
  <si>
    <t>อำนาจเจริญ,รพท.</t>
  </si>
  <si>
    <t>ชานุมาน,รพช.</t>
  </si>
  <si>
    <t>ปทุมราชวงศา,รพช.</t>
  </si>
  <si>
    <t>พนา,รพช.</t>
  </si>
  <si>
    <t>เสนางคนิคม,รพช.</t>
  </si>
  <si>
    <t>หัวตะพาน,รพช.</t>
  </si>
  <si>
    <t>ลืออำนาจ,รพช.</t>
  </si>
  <si>
    <t>สรรพสิทธิประสงค์,รพศ.</t>
  </si>
  <si>
    <t>ศรีเมืองใหม่,รพช.</t>
  </si>
  <si>
    <t>โขงเจียม,รพช.</t>
  </si>
  <si>
    <t>เขื่องใน,รพช.</t>
  </si>
  <si>
    <t>เขมราฐ,รพช.</t>
  </si>
  <si>
    <t>นาจะหลวย,รพช.</t>
  </si>
  <si>
    <t>น้ำยืน,รพช.</t>
  </si>
  <si>
    <t>บุณฑริก,รพช.</t>
  </si>
  <si>
    <t>ตระการพืชผล,รพช.</t>
  </si>
  <si>
    <t>กุดข้าวปุ้น,รพช.</t>
  </si>
  <si>
    <t>ม่วงสามสิบ,รพช.</t>
  </si>
  <si>
    <t>วารินชำราบ,รพท.</t>
  </si>
  <si>
    <t>พิบูลมังสาหาร,รพช.</t>
  </si>
  <si>
    <t>ตาลสุม,รพช.</t>
  </si>
  <si>
    <t>โพธิ์ไทร,รพช.</t>
  </si>
  <si>
    <t>สำโรง,รพช.</t>
  </si>
  <si>
    <t>ดอนมดแดง,รพช.</t>
  </si>
  <si>
    <t>สิรินธร,รพช.</t>
  </si>
  <si>
    <t>ทุ่งศรีอุดม,รพช.</t>
  </si>
  <si>
    <t>สมเด็จพระยุพราชเดชอุดม,รพท.</t>
  </si>
  <si>
    <t>๕๐ พรรษา มหาวชิราลงกรณ์,รพท.</t>
  </si>
  <si>
    <t>นาตาล,รพช.</t>
  </si>
  <si>
    <t>นาเยีย,รพช.</t>
  </si>
  <si>
    <t>สว่างวีระวงศ์,รพช.</t>
  </si>
  <si>
    <t>น้ำขุ่น,รพช.</t>
  </si>
  <si>
    <t>เหล่าเสือโก้ก,รพช.</t>
  </si>
  <si>
    <t>กระบี่,รพท.</t>
  </si>
  <si>
    <t>เขาพนม,รพช.</t>
  </si>
  <si>
    <t>เกาะลันตา,รพช.</t>
  </si>
  <si>
    <t>คลองท่อม,รพช.</t>
  </si>
  <si>
    <t>อ่าวลึก,รพช.</t>
  </si>
  <si>
    <t>ปลายพระยา,รพช.</t>
  </si>
  <si>
    <t>ลำทับ,รพช.</t>
  </si>
  <si>
    <t>เหนือคลอง,รพช.</t>
  </si>
  <si>
    <t>เกาะพีพี,รพช.</t>
  </si>
  <si>
    <t>ชุมพรเขตรอุดมศักดิ์,รพท.</t>
  </si>
  <si>
    <t>ปากน้ำชุมพร,รพช.</t>
  </si>
  <si>
    <t>ท่าแซะ,รพช.</t>
  </si>
  <si>
    <t>ปะทิว,รพช.</t>
  </si>
  <si>
    <t>มาบอำมฤต,รพช.</t>
  </si>
  <si>
    <t>หลังสวน,รพช.</t>
  </si>
  <si>
    <t>ปากน้ำหลังสวน,รพช.</t>
  </si>
  <si>
    <t>ละแม,รพช.</t>
  </si>
  <si>
    <t>พะโต๊ะ,รพช.</t>
  </si>
  <si>
    <t>สวี,รพช.</t>
  </si>
  <si>
    <t>ทุ่งตะโก,รพช.</t>
  </si>
  <si>
    <t>มหาราชนครศรีธรรมราช,รพศ.</t>
  </si>
  <si>
    <t>พรหมคีรี,รพช.</t>
  </si>
  <si>
    <t>ลานสะกา,รพช.</t>
  </si>
  <si>
    <t>สมเด็จพระยุพราชฉวาง,รพช.</t>
  </si>
  <si>
    <t>พิปูน,รพช.</t>
  </si>
  <si>
    <t>เชียรใหญ่,รพช.</t>
  </si>
  <si>
    <t>ชะอวด,รพช.</t>
  </si>
  <si>
    <t>ท่าศาลา,รพช.</t>
  </si>
  <si>
    <t>ทุ่งสง,รพท.</t>
  </si>
  <si>
    <t>นาบอน,รพช.</t>
  </si>
  <si>
    <t>ทุ่งใหญ่,รพช.</t>
  </si>
  <si>
    <t>ปากพนัง,รพช.</t>
  </si>
  <si>
    <t>ร่อนพิบูลย์,รพช.</t>
  </si>
  <si>
    <t>สิชล,รพท.</t>
  </si>
  <si>
    <t>ขนอม,รพช.</t>
  </si>
  <si>
    <t>หัวไทร,รพช.</t>
  </si>
  <si>
    <t>บางขัน,รพช.</t>
  </si>
  <si>
    <t>ถ้ำพรรณรา,รพช.</t>
  </si>
  <si>
    <t>จุฬาภรณ์,รพช.</t>
  </si>
  <si>
    <t>พ่อท่านคล้ายวาจาสิทธิ์,รพช.</t>
  </si>
  <si>
    <t>นบพิตำ,รพช.</t>
  </si>
  <si>
    <t>พระพรหม,รพช.</t>
  </si>
  <si>
    <t>พังงา,รพท.</t>
  </si>
  <si>
    <t>ตะกั่วป่า,รพท.</t>
  </si>
  <si>
    <t>เกาะยาวชัยพัฒน์,รพช.</t>
  </si>
  <si>
    <t>กะปงชัยพัฒน์,รพช.</t>
  </si>
  <si>
    <t>ตะกั่วทุ่ง,รพช.</t>
  </si>
  <si>
    <t>คุระบุรีชัยพัฒน์,รพช.</t>
  </si>
  <si>
    <t>ทับปุด,รพช.</t>
  </si>
  <si>
    <t>ท้ายเหมืองชัยพัฒน์,รพช.</t>
  </si>
  <si>
    <t>วชิระภูเก็ต,รพศ.</t>
  </si>
  <si>
    <t>ป่าตอง,รพช.</t>
  </si>
  <si>
    <t>ถลาง,รพช.</t>
  </si>
  <si>
    <t>ระนอง,รพท.</t>
  </si>
  <si>
    <t>ละอุ่น,รพช.</t>
  </si>
  <si>
    <t>กะเปอร์,รพช.</t>
  </si>
  <si>
    <t>กระบุรี,รพช.</t>
  </si>
  <si>
    <t>สุขสำราญ,รพช.</t>
  </si>
  <si>
    <t>สุราษฎร์ธานี,รพศ.</t>
  </si>
  <si>
    <t>เกาะสมุย,รพท.</t>
  </si>
  <si>
    <t>กาญจนดิษฐ์,รพช.</t>
  </si>
  <si>
    <t>ดอนสัก,รพช.</t>
  </si>
  <si>
    <t>เกาะพงัน,รพช.</t>
  </si>
  <si>
    <t>ไชยา,รพช.</t>
  </si>
  <si>
    <t>ท่าชนะ,รพช.</t>
  </si>
  <si>
    <t>คีรีรัฐนิคม,รพช.</t>
  </si>
  <si>
    <t>บ้านตาขุน,รพช.</t>
  </si>
  <si>
    <t>พนม,รพช.</t>
  </si>
  <si>
    <t>ท่าฉาง,รพช.</t>
  </si>
  <si>
    <t>บ้านนาสาร,รพช.</t>
  </si>
  <si>
    <t>บ้านนาเดิม,รพช.</t>
  </si>
  <si>
    <t>เคียนซา,รพช.</t>
  </si>
  <si>
    <t>พระแสง,รพช.</t>
  </si>
  <si>
    <t>พุนพิน,รพช.</t>
  </si>
  <si>
    <t>ชัยบุรี,รพช.</t>
  </si>
  <si>
    <t>สมเด็จพระยุพราชเวียงสระ,รพช.</t>
  </si>
  <si>
    <t>วิภาวดี,รพช.</t>
  </si>
  <si>
    <t>ท่าโรงช้าง,รพช.</t>
  </si>
  <si>
    <t>ตรัง,รพศ.</t>
  </si>
  <si>
    <t>กันตัง,รพช.</t>
  </si>
  <si>
    <t>ย่านตาขาว,รพช.</t>
  </si>
  <si>
    <t>ปะเหลียน,รพช.</t>
  </si>
  <si>
    <t>สิเกา,รพช.</t>
  </si>
  <si>
    <t>ห้วยยอด,รพช.</t>
  </si>
  <si>
    <t>วังวิเศษ,รพช.</t>
  </si>
  <si>
    <t>นาโยง,รพช.</t>
  </si>
  <si>
    <t>รัษฎา,รพช.</t>
  </si>
  <si>
    <t>หาดสำราญเฉลิมพระเกียรติ 80 พรรษา,รพช.</t>
  </si>
  <si>
    <t>นราธิวาสราชนครินทร์,รพท.</t>
  </si>
  <si>
    <t>สุไหงโก-ลก,รพท.</t>
  </si>
  <si>
    <t>ตากใบ,รพช.</t>
  </si>
  <si>
    <t>บาเจาะ,รพช.</t>
  </si>
  <si>
    <t>ระแงะ,รพช.</t>
  </si>
  <si>
    <t>รือเสาะ,รพช.</t>
  </si>
  <si>
    <t>ศรีสาคร,รพช.</t>
  </si>
  <si>
    <t>แว้ง,รพช.</t>
  </si>
  <si>
    <t>สุคิริน,รพช.</t>
  </si>
  <si>
    <t>สุไหงปาดี,รพช.</t>
  </si>
  <si>
    <t>จะแนะ,รพช.</t>
  </si>
  <si>
    <t>เจาะไอร้อง,รพช.</t>
  </si>
  <si>
    <t>ยี่งอเฉลิมพระเกียรติ 80 พรรษา,รพช.</t>
  </si>
  <si>
    <t>ปัตตานี,รพท.</t>
  </si>
  <si>
    <t>โคกโพธิ์,รพช.</t>
  </si>
  <si>
    <t>หนองจิก,รพช.</t>
  </si>
  <si>
    <t>ปะนาเระ,รพช.</t>
  </si>
  <si>
    <t>มายอ,รพช.</t>
  </si>
  <si>
    <t>ทุ่งยางแดง,รพช.</t>
  </si>
  <si>
    <t>ไม้แก่น,รพช.</t>
  </si>
  <si>
    <t>ยะหริ่ง,รพช.</t>
  </si>
  <si>
    <t>ยะรัง,รพช.</t>
  </si>
  <si>
    <t>แม่ลาน,รพช.</t>
  </si>
  <si>
    <t>สมเด็จพระยุพราชสายบุรี,รพช.</t>
  </si>
  <si>
    <t>กะพ้อ,รพช.</t>
  </si>
  <si>
    <t>พัทลุง,รพท.</t>
  </si>
  <si>
    <t>กงหรา,รพช.</t>
  </si>
  <si>
    <t>เขาชัยสน,รพช.</t>
  </si>
  <si>
    <t>ตะโหมด,รพช.</t>
  </si>
  <si>
    <t>ควนขนุน,รพช.</t>
  </si>
  <si>
    <t>ปากพะยูน,รพช.</t>
  </si>
  <si>
    <t>ศรีบรรพต,รพช.</t>
  </si>
  <si>
    <t>ป่าบอน,รพช.</t>
  </si>
  <si>
    <t>บางแก้ว,รพช.</t>
  </si>
  <si>
    <t>ป่าพะยอม,รพช.</t>
  </si>
  <si>
    <t>ศรีนครินทร์(ปัญญานันทภิขุ),รพช.</t>
  </si>
  <si>
    <t>ยะลา,รพศ.</t>
  </si>
  <si>
    <t>เบตง,รพท.</t>
  </si>
  <si>
    <t>บันนังสตา,รพช.</t>
  </si>
  <si>
    <t>ธารโต,รพช.</t>
  </si>
  <si>
    <t>รามัน,รพช.</t>
  </si>
  <si>
    <t>สมเด็จพระยุพราชยะหา,รพช.</t>
  </si>
  <si>
    <t>กาบัง,รพช.</t>
  </si>
  <si>
    <t>กรงปินัง,รพช.</t>
  </si>
  <si>
    <t>หาดใหญ่,รพศ.</t>
  </si>
  <si>
    <t>สงขลา,รพท.</t>
  </si>
  <si>
    <t>สทิงพระ,รพช.</t>
  </si>
  <si>
    <t>จะนะ,รพช.</t>
  </si>
  <si>
    <t>สมเด็จพระบรมราชินีนาถ ณ  อำเภอนาทวี,รพช.</t>
  </si>
  <si>
    <t>เทพา,รพช.</t>
  </si>
  <si>
    <t>สะบ้าย้อย,รพช.</t>
  </si>
  <si>
    <t>ระโนด,รพช.</t>
  </si>
  <si>
    <t>กระแสสินธุ์,รพช.</t>
  </si>
  <si>
    <t>รัตภูมิ,รพช.</t>
  </si>
  <si>
    <t>สะเดา,รพช.</t>
  </si>
  <si>
    <t>นาหม่อม,รพช.</t>
  </si>
  <si>
    <t>ควนเนียง,รพช.</t>
  </si>
  <si>
    <t>ปาดังเบซาร์,รพช.</t>
  </si>
  <si>
    <t>บางกล่ำ,รพช.</t>
  </si>
  <si>
    <t>สิงหนคร,รพช.</t>
  </si>
  <si>
    <t>คลองหอยโข่ง,รพช.</t>
  </si>
  <si>
    <t>สตูล,รพท.</t>
  </si>
  <si>
    <t>ควนโดน,รพช.</t>
  </si>
  <si>
    <t>ควนกาหลง,รพช.</t>
  </si>
  <si>
    <t>ท่าแพ,รพช.</t>
  </si>
  <si>
    <t>ละงู,รพช.</t>
  </si>
  <si>
    <t>ทุ่งหว้า,รพช.</t>
  </si>
  <si>
    <t>มะนัง,รพช.</t>
  </si>
  <si>
    <t>P04</t>
  </si>
  <si>
    <t>รายได้ UC</t>
  </si>
  <si>
    <t>P05</t>
  </si>
  <si>
    <t>รายได้จาก  EMS</t>
  </si>
  <si>
    <t>P06</t>
  </si>
  <si>
    <t>รายได้ค่ารักษาเบิกต้นสังกัด</t>
  </si>
  <si>
    <t>รายได้ค่ารักษา อปท.</t>
  </si>
  <si>
    <t>P07</t>
  </si>
  <si>
    <t>รายได้ค่ารักษาเบิกจ่ายตรงกรมบัญชีกลาง</t>
  </si>
  <si>
    <t>P08</t>
  </si>
  <si>
    <t>รายได้ประกันสังคม</t>
  </si>
  <si>
    <t>P09</t>
  </si>
  <si>
    <t>รายได้แรงงานต่างด้าว</t>
  </si>
  <si>
    <t>P10</t>
  </si>
  <si>
    <t>รายได้ค่ารักษาและบริการอื่น ๆ</t>
  </si>
  <si>
    <t>P11</t>
  </si>
  <si>
    <t>รายได้งบประมาณส่วนบุคลากร</t>
  </si>
  <si>
    <t>P12</t>
  </si>
  <si>
    <t>รายได้อื่น</t>
  </si>
  <si>
    <t>P13</t>
  </si>
  <si>
    <t>รายได้งบลงทุน</t>
  </si>
  <si>
    <t>P14</t>
  </si>
  <si>
    <t>ต้นทุนยา</t>
  </si>
  <si>
    <t>P15</t>
  </si>
  <si>
    <t>ต้นทุนเวชภัณฑ์มิใช่ยาและวัสดุการแพทย์</t>
  </si>
  <si>
    <t>P151</t>
  </si>
  <si>
    <t>ต้นทุนวัสดุทันตกรรม</t>
  </si>
  <si>
    <t>P16</t>
  </si>
  <si>
    <t>ต้นทุนวัสดุวิทยาศาสตร์การแพทย์</t>
  </si>
  <si>
    <t>P17</t>
  </si>
  <si>
    <t>เงินเดือนและค่าจ้างประจำ</t>
  </si>
  <si>
    <t>P18</t>
  </si>
  <si>
    <t>ค่าจ้างชั่วคราว</t>
  </si>
  <si>
    <t>P19</t>
  </si>
  <si>
    <t>ค่าตอบแทน</t>
  </si>
  <si>
    <t>P20</t>
  </si>
  <si>
    <t xml:space="preserve">ค่าใช้จ่ายบุคลากรอื่น </t>
  </si>
  <si>
    <t>P21</t>
  </si>
  <si>
    <t>ค่าใช้สอย</t>
  </si>
  <si>
    <t>P22</t>
  </si>
  <si>
    <t xml:space="preserve">ค่าสาธารณูปโภค </t>
  </si>
  <si>
    <t>P23</t>
  </si>
  <si>
    <t xml:space="preserve">วัสดุใช้ไป </t>
  </si>
  <si>
    <t>P24</t>
  </si>
  <si>
    <t>ค่าเสื่อมราคาและค่าตัดจำหน่าย</t>
  </si>
  <si>
    <t>P241</t>
  </si>
  <si>
    <t>หนี้สูญและสงสัยจะสูญ</t>
  </si>
  <si>
    <t>P25</t>
  </si>
  <si>
    <t>ค่าใช้จ่ายอื่น</t>
  </si>
  <si>
    <t>I_CODE</t>
  </si>
  <si>
    <t>ชื่อรายการ</t>
  </si>
  <si>
    <t>มูลค่า</t>
  </si>
  <si>
    <t>Mean</t>
  </si>
  <si>
    <t>SD</t>
  </si>
  <si>
    <t>Mean+1SD</t>
  </si>
  <si>
    <t>P61</t>
  </si>
  <si>
    <t>P121</t>
  </si>
  <si>
    <t>รายได้อื่น (ระบบบัญชีบันทึกอัตโนมัติ)</t>
  </si>
  <si>
    <t>ค่าจ้างชั่วคราว/พกส./ค่าจ้างเหมาบุคลากรอื่น</t>
  </si>
  <si>
    <t>P251</t>
  </si>
  <si>
    <t>ค่าใช้จ่ายอื่น (ระบบบัญชีบันทึกอัตโนมัติ)</t>
  </si>
  <si>
    <t>Org</t>
  </si>
  <si>
    <t>Ket</t>
  </si>
  <si>
    <t>Province2</t>
  </si>
  <si>
    <t>OrgID</t>
  </si>
  <si>
    <t>Grand Total</t>
  </si>
  <si>
    <t>รพศ.A &gt;1000</t>
  </si>
  <si>
    <t>รพท.S &gt;400</t>
  </si>
  <si>
    <t>รพช.F1 50,000-100,000</t>
  </si>
  <si>
    <t>รพช.F1 &lt;=50,000</t>
  </si>
  <si>
    <t>รพช.F2 60,000-90,000</t>
  </si>
  <si>
    <t>รพช.F2 &lt;=30,000</t>
  </si>
  <si>
    <t>รพช.F3 &gt;=25,000</t>
  </si>
  <si>
    <t>รพช.F3 15,000-25,000</t>
  </si>
  <si>
    <t>รพช.F3 &lt;=15,000</t>
  </si>
  <si>
    <t>รพช.Is. any Pop</t>
  </si>
  <si>
    <t>P40</t>
  </si>
  <si>
    <t>ทุนสำรองสุทธิ (NWC)</t>
  </si>
  <si>
    <t>P50</t>
  </si>
  <si>
    <t>เงินบำรุงคงเหลือ</t>
  </si>
  <si>
    <t>P60</t>
  </si>
  <si>
    <t>หนี้สินและภาระผูกพัน</t>
  </si>
  <si>
    <t>G1</t>
  </si>
  <si>
    <t>G1Name</t>
  </si>
  <si>
    <t>รพช.F2 30,000 - 60,000</t>
  </si>
  <si>
    <t>รพช. M2 &lt;=100</t>
  </si>
  <si>
    <t>รพช. M2 &gt;100</t>
  </si>
  <si>
    <t>รพท. M1 &lt;=200</t>
  </si>
  <si>
    <t>รพท. M1 &gt;200</t>
  </si>
  <si>
    <t>รพท.S &lt;=400</t>
  </si>
  <si>
    <t>รพศ.A &lt;=700</t>
  </si>
  <si>
    <t>รพศ.A &gt;700 to &lt;1000</t>
  </si>
  <si>
    <t>1</t>
  </si>
  <si>
    <t>รวมรายได้</t>
  </si>
  <si>
    <t>รวมรายได้ Total</t>
  </si>
  <si>
    <t>2</t>
  </si>
  <si>
    <t>รวมค่าใช้จ่าย</t>
  </si>
  <si>
    <t>รวมค่าใช้จ่าย Total</t>
  </si>
  <si>
    <t>4</t>
  </si>
  <si>
    <t>สรุป ทุนสำรองสุทธิ (NWC)</t>
  </si>
  <si>
    <t>5</t>
  </si>
  <si>
    <t>เงินบำรุงคงเหลือ(หักภาระผูกพัน)</t>
  </si>
  <si>
    <t>เงินบำรุงคงเหลือ(หักภาระผูกพัน) Total</t>
  </si>
  <si>
    <t>code5</t>
  </si>
  <si>
    <t>name</t>
  </si>
  <si>
    <t>name222</t>
  </si>
  <si>
    <t>name333</t>
  </si>
  <si>
    <t>ket</t>
  </si>
  <si>
    <t>typename</t>
  </si>
  <si>
    <t>type222</t>
  </si>
  <si>
    <t>province</t>
  </si>
  <si>
    <t>province_name</t>
  </si>
  <si>
    <t>bed</t>
  </si>
  <si>
    <t>servicetype</t>
  </si>
  <si>
    <t>level</t>
  </si>
  <si>
    <t>GroupName</t>
  </si>
  <si>
    <t>code9</t>
  </si>
  <si>
    <t>Pop 1April2018</t>
  </si>
  <si>
    <t>10713</t>
  </si>
  <si>
    <t>โรงพยาบาลนครพิงค์</t>
  </si>
  <si>
    <t>นครพิงค์</t>
  </si>
  <si>
    <t>โรงพยาบาลศูนย์</t>
  </si>
  <si>
    <t>รพศ.</t>
  </si>
  <si>
    <t>S</t>
  </si>
  <si>
    <t>A</t>
  </si>
  <si>
    <t>001071300</t>
  </si>
  <si>
    <t>11119</t>
  </si>
  <si>
    <t>โรงพยาบาลจอมทอง</t>
  </si>
  <si>
    <t>จอมทอง</t>
  </si>
  <si>
    <t>โรงพยาบาลทั่วไป</t>
  </si>
  <si>
    <t>รพท.</t>
  </si>
  <si>
    <t/>
  </si>
  <si>
    <t>M1</t>
  </si>
  <si>
    <t>001111900</t>
  </si>
  <si>
    <t>11120</t>
  </si>
  <si>
    <t>โรงพยาบาลเทพรัตนเวชชานุกูล เฉลิมพระเกียรติ ๖๐ พรรษา</t>
  </si>
  <si>
    <t>เทพรัตนเวชชานุกูล เฉลิมพระเกียรติ ๖๐ พรรษา</t>
  </si>
  <si>
    <t>โรงพยาบาลชุมชน</t>
  </si>
  <si>
    <t>รพช.</t>
  </si>
  <si>
    <t>F2</t>
  </si>
  <si>
    <t>001112000</t>
  </si>
  <si>
    <t>11121</t>
  </si>
  <si>
    <t>โรงพยาบาลเชียงดาว</t>
  </si>
  <si>
    <t>เชียงดาว</t>
  </si>
  <si>
    <t>F1</t>
  </si>
  <si>
    <t>001112100</t>
  </si>
  <si>
    <t>11122</t>
  </si>
  <si>
    <t>โรงพยาบาลดอยสะเก็ด</t>
  </si>
  <si>
    <t>ดอยสะเก็ด</t>
  </si>
  <si>
    <t>001112200</t>
  </si>
  <si>
    <t>11123</t>
  </si>
  <si>
    <t>โรงพยาบาลแม่แตง</t>
  </si>
  <si>
    <t>แม่แตง</t>
  </si>
  <si>
    <t>001112300</t>
  </si>
  <si>
    <t>11124</t>
  </si>
  <si>
    <t>โรงพยาบาลสะเมิง</t>
  </si>
  <si>
    <t>สะเมิง</t>
  </si>
  <si>
    <t>001112400</t>
  </si>
  <si>
    <t>11125</t>
  </si>
  <si>
    <t>โรงพยาบาลฝาง</t>
  </si>
  <si>
    <t>ฝาง</t>
  </si>
  <si>
    <t>001112500</t>
  </si>
  <si>
    <t>11126</t>
  </si>
  <si>
    <t>โรงพยาบาลแม่อาย</t>
  </si>
  <si>
    <t>แม่อาย</t>
  </si>
  <si>
    <t>001112600</t>
  </si>
  <si>
    <t>11127</t>
  </si>
  <si>
    <t>โรงพยาบาลพร้าว</t>
  </si>
  <si>
    <t>พร้าว</t>
  </si>
  <si>
    <t>001112700</t>
  </si>
  <si>
    <t>11128</t>
  </si>
  <si>
    <t>โรงพยาบาลสันป่าตอง</t>
  </si>
  <si>
    <t>สันป่าตอง</t>
  </si>
  <si>
    <t>M2</t>
  </si>
  <si>
    <t>001112800</t>
  </si>
  <si>
    <t>11129</t>
  </si>
  <si>
    <t>โรงพยาบาลสันกำแพง</t>
  </si>
  <si>
    <t>สันกำแพง</t>
  </si>
  <si>
    <t>001112900</t>
  </si>
  <si>
    <t>11130</t>
  </si>
  <si>
    <t>โรงพยาบาลสันทราย</t>
  </si>
  <si>
    <t>สันทราย</t>
  </si>
  <si>
    <t>001113000</t>
  </si>
  <si>
    <t>11131</t>
  </si>
  <si>
    <t>โรงพยาบาลหางดง</t>
  </si>
  <si>
    <t>หางดง</t>
  </si>
  <si>
    <t>001113100</t>
  </si>
  <si>
    <t>11132</t>
  </si>
  <si>
    <t>โรงพยาบาลฮอด</t>
  </si>
  <si>
    <t>ฮอด</t>
  </si>
  <si>
    <t>001113200</t>
  </si>
  <si>
    <t>11133</t>
  </si>
  <si>
    <t>โรงพยาบาลดอยเต่า</t>
  </si>
  <si>
    <t>ดอยเต่า</t>
  </si>
  <si>
    <t>001113300</t>
  </si>
  <si>
    <t>11134</t>
  </si>
  <si>
    <t>โรงพยาบาลอมก๋อย</t>
  </si>
  <si>
    <t>อมก๋อย</t>
  </si>
  <si>
    <t>001113400</t>
  </si>
  <si>
    <t>11135</t>
  </si>
  <si>
    <t>โรงพยาบาลสารภี</t>
  </si>
  <si>
    <t>สารภี</t>
  </si>
  <si>
    <t>001113500</t>
  </si>
  <si>
    <t>11136</t>
  </si>
  <si>
    <t>โรงพยาบาลเวียงแหง</t>
  </si>
  <si>
    <t>เวียงแหง</t>
  </si>
  <si>
    <t>001113600</t>
  </si>
  <si>
    <t>11137</t>
  </si>
  <si>
    <t>โรงพยาบาลไชยปราการ</t>
  </si>
  <si>
    <t>ไชยปราการ</t>
  </si>
  <si>
    <t>001113700</t>
  </si>
  <si>
    <t>11138</t>
  </si>
  <si>
    <t>โรงพยาบาลแม่วาง</t>
  </si>
  <si>
    <t>แม่วาง</t>
  </si>
  <si>
    <t>001113800</t>
  </si>
  <si>
    <t>11139</t>
  </si>
  <si>
    <t>โรงพยาบาลแม่ออน</t>
  </si>
  <si>
    <t>แม่ออน</t>
  </si>
  <si>
    <t>001113900</t>
  </si>
  <si>
    <t>11643</t>
  </si>
  <si>
    <t>โรงพยาบาลดอยหล่อ</t>
  </si>
  <si>
    <t>ดอยหล่อ</t>
  </si>
  <si>
    <t>001164300</t>
  </si>
  <si>
    <t>23736</t>
  </si>
  <si>
    <t>โรงพยาบาลวัดจันทร์ เฉลิมพระเกียรติ 80 พรรษา</t>
  </si>
  <si>
    <t>วัดจันทร์ เฉลิมพระเกียรติ 80 พรรษา</t>
  </si>
  <si>
    <t>F3</t>
  </si>
  <si>
    <t>002373600</t>
  </si>
  <si>
    <t>10714</t>
  </si>
  <si>
    <t>โรงพยาบาลลำพูน</t>
  </si>
  <si>
    <t>001071400</t>
  </si>
  <si>
    <t>11140</t>
  </si>
  <si>
    <t>โรงพยาบาลแม่ทา</t>
  </si>
  <si>
    <t>แม่ทา</t>
  </si>
  <si>
    <t>001114000</t>
  </si>
  <si>
    <t>11141</t>
  </si>
  <si>
    <t>โรงพยาบาลบ้านโฮ่ง</t>
  </si>
  <si>
    <t>บ้านโฮ่ง</t>
  </si>
  <si>
    <t>001114100</t>
  </si>
  <si>
    <t>11142</t>
  </si>
  <si>
    <t>โรงพยาบาลลี้</t>
  </si>
  <si>
    <t>ลี้</t>
  </si>
  <si>
    <t>001114200</t>
  </si>
  <si>
    <t>11143</t>
  </si>
  <si>
    <t>โรงพยาบาลทุ่งหัวช้าง</t>
  </si>
  <si>
    <t>ทุ่งหัวช้าง</t>
  </si>
  <si>
    <t>001114300</t>
  </si>
  <si>
    <t>11144</t>
  </si>
  <si>
    <t>โรงพยาบาลป่าซาง</t>
  </si>
  <si>
    <t>ป่าซาง</t>
  </si>
  <si>
    <t>001114400</t>
  </si>
  <si>
    <t>11145</t>
  </si>
  <si>
    <t>โรงพยาบาลบ้านธิ</t>
  </si>
  <si>
    <t>บ้านธิ</t>
  </si>
  <si>
    <t>001114500</t>
  </si>
  <si>
    <t>24956</t>
  </si>
  <si>
    <t>โรงพยาบาลเวียงหนองล่อง</t>
  </si>
  <si>
    <t>เวียงหนองล่อง</t>
  </si>
  <si>
    <t>002495600</t>
  </si>
  <si>
    <t>10672</t>
  </si>
  <si>
    <t>โรงพยาบาลลำปาง</t>
  </si>
  <si>
    <t>001067200</t>
  </si>
  <si>
    <t>11146</t>
  </si>
  <si>
    <t>โรงพยาบาลแม่เมาะ</t>
  </si>
  <si>
    <t>แม่เมาะ</t>
  </si>
  <si>
    <t>001114600</t>
  </si>
  <si>
    <t>11147</t>
  </si>
  <si>
    <t>โรงพยาบาลเกาะคา</t>
  </si>
  <si>
    <t>เกาะคา</t>
  </si>
  <si>
    <t>001114700</t>
  </si>
  <si>
    <t>11148</t>
  </si>
  <si>
    <t>โรงพยาบาลเสริมงาม</t>
  </si>
  <si>
    <t>เสริมงาม</t>
  </si>
  <si>
    <t>001114800</t>
  </si>
  <si>
    <t>11149</t>
  </si>
  <si>
    <t>โรงพยาบาลงาว</t>
  </si>
  <si>
    <t>งาว</t>
  </si>
  <si>
    <t>001114900</t>
  </si>
  <si>
    <t>11150</t>
  </si>
  <si>
    <t>โรงพยาบาลแจ้ห่ม</t>
  </si>
  <si>
    <t>แจ้ห่ม</t>
  </si>
  <si>
    <t>001115000</t>
  </si>
  <si>
    <t>11151</t>
  </si>
  <si>
    <t>โรงพยาบาลวังเหนือ</t>
  </si>
  <si>
    <t>วังเหนือ</t>
  </si>
  <si>
    <t>001115100</t>
  </si>
  <si>
    <t>11152</t>
  </si>
  <si>
    <t>โรงพยาบาลเถิน</t>
  </si>
  <si>
    <t>เถิน</t>
  </si>
  <si>
    <t>001115200</t>
  </si>
  <si>
    <t>11153</t>
  </si>
  <si>
    <t>โรงพยาบาลแม่พริก</t>
  </si>
  <si>
    <t>แม่พริก</t>
  </si>
  <si>
    <t>001115300</t>
  </si>
  <si>
    <t>11154</t>
  </si>
  <si>
    <t>โรงพยาบาลแม่ทะ</t>
  </si>
  <si>
    <t>แม่ทะ</t>
  </si>
  <si>
    <t>001115400</t>
  </si>
  <si>
    <t>11155</t>
  </si>
  <si>
    <t>โรงพยาบาลสบปราบ</t>
  </si>
  <si>
    <t>สบปราบ</t>
  </si>
  <si>
    <t>001115500</t>
  </si>
  <si>
    <t>11156</t>
  </si>
  <si>
    <t>โรงพยาบาลห้างฉัตร</t>
  </si>
  <si>
    <t>ห้างฉัตร</t>
  </si>
  <si>
    <t>001115600</t>
  </si>
  <si>
    <t>11157</t>
  </si>
  <si>
    <t>โรงพยาบาลเมืองปาน</t>
  </si>
  <si>
    <t>เมืองปาน</t>
  </si>
  <si>
    <t>001115700</t>
  </si>
  <si>
    <t>10715</t>
  </si>
  <si>
    <t>โรงพยาบาลแพร่</t>
  </si>
  <si>
    <t>001071500</t>
  </si>
  <si>
    <t>11166</t>
  </si>
  <si>
    <t>โรงพยาบาลร้องกวาง</t>
  </si>
  <si>
    <t>ร้องกวาง</t>
  </si>
  <si>
    <t>001116600</t>
  </si>
  <si>
    <t>11167</t>
  </si>
  <si>
    <t>โรงพยาบาลลอง</t>
  </si>
  <si>
    <t>ลอง</t>
  </si>
  <si>
    <t>001116700</t>
  </si>
  <si>
    <t>11169</t>
  </si>
  <si>
    <t>โรงพยาบาลสูงเม่น</t>
  </si>
  <si>
    <t>สูงเม่น</t>
  </si>
  <si>
    <t>001116900</t>
  </si>
  <si>
    <t>11170</t>
  </si>
  <si>
    <t>โรงพยาบาลสอง</t>
  </si>
  <si>
    <t>สอง</t>
  </si>
  <si>
    <t>001117000</t>
  </si>
  <si>
    <t>11171</t>
  </si>
  <si>
    <t>โรงพยาบาลวังชิ้น</t>
  </si>
  <si>
    <t>วังชิ้น</t>
  </si>
  <si>
    <t>001117100</t>
  </si>
  <si>
    <t>11172</t>
  </si>
  <si>
    <t>โรงพยาบาลหนองม่วงไข่</t>
  </si>
  <si>
    <t>หนองม่วงไข่</t>
  </si>
  <si>
    <t>001117200</t>
  </si>
  <si>
    <t>11452</t>
  </si>
  <si>
    <t>โรงพยาบาลสมเด็จพระยุพราชเด่นชัย</t>
  </si>
  <si>
    <t>สมเด็จพระยุพราชเด่นชัย</t>
  </si>
  <si>
    <t>001145200</t>
  </si>
  <si>
    <t>10716</t>
  </si>
  <si>
    <t>โรงพยาบาลน่าน</t>
  </si>
  <si>
    <t>001071600</t>
  </si>
  <si>
    <t>11173</t>
  </si>
  <si>
    <t>โรงพยาบาลแม่จริม</t>
  </si>
  <si>
    <t>แม่จริม</t>
  </si>
  <si>
    <t>001117300</t>
  </si>
  <si>
    <t>11174</t>
  </si>
  <si>
    <t>โรงพยาบาลบ้านหลวง</t>
  </si>
  <si>
    <t>บ้านหลวง</t>
  </si>
  <si>
    <t>001117400</t>
  </si>
  <si>
    <t>11175</t>
  </si>
  <si>
    <t>โรงพยาบาลนาน้อย</t>
  </si>
  <si>
    <t>นาน้อย</t>
  </si>
  <si>
    <t>001117500</t>
  </si>
  <si>
    <t>11176</t>
  </si>
  <si>
    <t>โรงพยาบาลท่าวังผา</t>
  </si>
  <si>
    <t>ท่าวังผา</t>
  </si>
  <si>
    <t>001117600</t>
  </si>
  <si>
    <t>11177</t>
  </si>
  <si>
    <t>โรงพยาบาลเวียงสา</t>
  </si>
  <si>
    <t>เวียงสา</t>
  </si>
  <si>
    <t>001117700</t>
  </si>
  <si>
    <t>11178</t>
  </si>
  <si>
    <t>โรงพยาบาลทุ่งช้าง</t>
  </si>
  <si>
    <t>ทุ่งช้าง</t>
  </si>
  <si>
    <t>001117800</t>
  </si>
  <si>
    <t>11179</t>
  </si>
  <si>
    <t>โรงพยาบาลเชียงกลาง</t>
  </si>
  <si>
    <t>เชียงกลาง</t>
  </si>
  <si>
    <t>001117900</t>
  </si>
  <si>
    <t>11180</t>
  </si>
  <si>
    <t>โรงพยาบาลนาหมื่น</t>
  </si>
  <si>
    <t>นาหมื่น</t>
  </si>
  <si>
    <t>001118000</t>
  </si>
  <si>
    <t>11181</t>
  </si>
  <si>
    <t>โรงพยาบาลสันติสุข</t>
  </si>
  <si>
    <t>สันติสุข</t>
  </si>
  <si>
    <t>001118100</t>
  </si>
  <si>
    <t>11182</t>
  </si>
  <si>
    <t>โรงพยาบาลบ่อเกลือ</t>
  </si>
  <si>
    <t>บ่อเกลือ</t>
  </si>
  <si>
    <t>001118200</t>
  </si>
  <si>
    <t>11183</t>
  </si>
  <si>
    <t>โรงพยาบาลสองแคว</t>
  </si>
  <si>
    <t>สองแคว</t>
  </si>
  <si>
    <t>001118300</t>
  </si>
  <si>
    <t>11453</t>
  </si>
  <si>
    <t>โรงพยาบาลสมเด็จพระยุพราชปัว</t>
  </si>
  <si>
    <t>สมเด็จพระยุพราชปัว</t>
  </si>
  <si>
    <t>001145300</t>
  </si>
  <si>
    <t>11625</t>
  </si>
  <si>
    <t>โรงพยาบาลเฉลิมพระเกียรติ</t>
  </si>
  <si>
    <t>เฉลิมพระเกียรติ(น่าน)</t>
  </si>
  <si>
    <t>001162500</t>
  </si>
  <si>
    <t>25017</t>
  </si>
  <si>
    <t>โรงพยาบาลภูเพียง</t>
  </si>
  <si>
    <t>ภูเพียง</t>
  </si>
  <si>
    <t>002501700</t>
  </si>
  <si>
    <t>10717</t>
  </si>
  <si>
    <t>โรงพยาบาลพะเยา</t>
  </si>
  <si>
    <t>001071700</t>
  </si>
  <si>
    <t>10718</t>
  </si>
  <si>
    <t>โรงพยาบาลเชียงคำ</t>
  </si>
  <si>
    <t>เชียงคำ</t>
  </si>
  <si>
    <t>001071800</t>
  </si>
  <si>
    <t>11184</t>
  </si>
  <si>
    <t>โรงพยาบาลจุน</t>
  </si>
  <si>
    <t>จุน</t>
  </si>
  <si>
    <t>001118400</t>
  </si>
  <si>
    <t>11185</t>
  </si>
  <si>
    <t>โรงพยาบาลเชียงม่วน</t>
  </si>
  <si>
    <t>เชียงม่วน</t>
  </si>
  <si>
    <t>001118500</t>
  </si>
  <si>
    <t>11186</t>
  </si>
  <si>
    <t>โรงพยาบาลดอกคำใต้</t>
  </si>
  <si>
    <t>ดอกคำใต้</t>
  </si>
  <si>
    <t>001118600</t>
  </si>
  <si>
    <t>11187</t>
  </si>
  <si>
    <t>โรงพยาบาลปง</t>
  </si>
  <si>
    <t>ปง</t>
  </si>
  <si>
    <t>001118700</t>
  </si>
  <si>
    <t>11188</t>
  </si>
  <si>
    <t>โรงพยาบาลแม่ใจ</t>
  </si>
  <si>
    <t>แม่ใจ</t>
  </si>
  <si>
    <t>001118800</t>
  </si>
  <si>
    <t>40744</t>
  </si>
  <si>
    <t>โรงพยาบาลภูซาง</t>
  </si>
  <si>
    <t>ภูซาง</t>
  </si>
  <si>
    <t>004074400</t>
  </si>
  <si>
    <t>40745</t>
  </si>
  <si>
    <t>โรงพยาบาลภูกามยาว</t>
  </si>
  <si>
    <t>ภูกามยาว</t>
  </si>
  <si>
    <t>004074500</t>
  </si>
  <si>
    <t>10674</t>
  </si>
  <si>
    <t>โรงพยาบาลเชียงรายประชานุเคราะห์</t>
  </si>
  <si>
    <t>เชียงรายประชานุเคราะห์</t>
  </si>
  <si>
    <t>001067400</t>
  </si>
  <si>
    <t>11189</t>
  </si>
  <si>
    <t>โรงพยาบาลเทิง</t>
  </si>
  <si>
    <t>เทิง</t>
  </si>
  <si>
    <t>001118900</t>
  </si>
  <si>
    <t>11190</t>
  </si>
  <si>
    <t>โรงพยาบาลพาน</t>
  </si>
  <si>
    <t>พาน</t>
  </si>
  <si>
    <t>001119000</t>
  </si>
  <si>
    <t>11191</t>
  </si>
  <si>
    <t>โรงพยาบาลป่าแดด</t>
  </si>
  <si>
    <t>ป่าแดด</t>
  </si>
  <si>
    <t>001119100</t>
  </si>
  <si>
    <t>11192</t>
  </si>
  <si>
    <t>โรงพยาบาลแม่จัน</t>
  </si>
  <si>
    <t>แม่จัน</t>
  </si>
  <si>
    <t>001119200</t>
  </si>
  <si>
    <t>11193</t>
  </si>
  <si>
    <t>โรงพยาบาลเชียงแสน</t>
  </si>
  <si>
    <t>เชียงแสน</t>
  </si>
  <si>
    <t>001119300</t>
  </si>
  <si>
    <t>11194</t>
  </si>
  <si>
    <t>โรงพยาบาลแม่สาย</t>
  </si>
  <si>
    <t>แม่สาย</t>
  </si>
  <si>
    <t>001119400</t>
  </si>
  <si>
    <t>11195</t>
  </si>
  <si>
    <t>โรงพยาบาลแม่สรวย</t>
  </si>
  <si>
    <t>แม่สรวย</t>
  </si>
  <si>
    <t>001119500</t>
  </si>
  <si>
    <t>11196</t>
  </si>
  <si>
    <t>โรงพยาบาลเวียงป่าเป้า</t>
  </si>
  <si>
    <t>เวียงป่าเป้า</t>
  </si>
  <si>
    <t>001119600</t>
  </si>
  <si>
    <t>11197</t>
  </si>
  <si>
    <t>โรงพยาบาลพญาเม็งราย</t>
  </si>
  <si>
    <t>พญาเม็งราย</t>
  </si>
  <si>
    <t>001119700</t>
  </si>
  <si>
    <t>11198</t>
  </si>
  <si>
    <t>โรงพยาบาลเวียงแก่น</t>
  </si>
  <si>
    <t>เวียงแก่น</t>
  </si>
  <si>
    <t>001119800</t>
  </si>
  <si>
    <t>11199</t>
  </si>
  <si>
    <t>โรงพยาบาลขุนตาล</t>
  </si>
  <si>
    <t>ขุนตาล</t>
  </si>
  <si>
    <t>001119900</t>
  </si>
  <si>
    <t>11200</t>
  </si>
  <si>
    <t>โรงพยาบาลแม่ฟ้าหลวง</t>
  </si>
  <si>
    <t>แม่ฟ้าหลวง</t>
  </si>
  <si>
    <t>001120000</t>
  </si>
  <si>
    <t>11201</t>
  </si>
  <si>
    <t>โรงพยาบาลแม่ลาว</t>
  </si>
  <si>
    <t>แม่ลาว</t>
  </si>
  <si>
    <t>001120100</t>
  </si>
  <si>
    <t>11202</t>
  </si>
  <si>
    <t>โรงพยาบาลเวียงเชียงรุ้ง</t>
  </si>
  <si>
    <t>เวียงเชียงรุ้ง</t>
  </si>
  <si>
    <t>001120200</t>
  </si>
  <si>
    <t>11454</t>
  </si>
  <si>
    <t>โรงพยาบาลสมเด็จพระยุพราชเชียงของ</t>
  </si>
  <si>
    <t>สมเด็จพระยุพราชเชียงของ</t>
  </si>
  <si>
    <t>001145400</t>
  </si>
  <si>
    <t>15012</t>
  </si>
  <si>
    <t>โรงพยาบาลสมเด็จพระญาณสังวร</t>
  </si>
  <si>
    <t>สมเด็จพระญาณสังวร</t>
  </si>
  <si>
    <t>001501200</t>
  </si>
  <si>
    <t>28823</t>
  </si>
  <si>
    <t>โรงพยาบาลดอยหลวง</t>
  </si>
  <si>
    <t>ดอยหลวง</t>
  </si>
  <si>
    <t>002882300</t>
  </si>
  <si>
    <t>10719</t>
  </si>
  <si>
    <t>โรงพยาบาลศรีสังวาลย์</t>
  </si>
  <si>
    <t>ศรีสังวาลย์</t>
  </si>
  <si>
    <t>001071900</t>
  </si>
  <si>
    <t>11203</t>
  </si>
  <si>
    <t>โรงพยาบาลขุนยวม</t>
  </si>
  <si>
    <t>ขุนยวม</t>
  </si>
  <si>
    <t>001120300</t>
  </si>
  <si>
    <t>11204</t>
  </si>
  <si>
    <t>โรงพยาบาลปาย</t>
  </si>
  <si>
    <t>ปาย</t>
  </si>
  <si>
    <t>001120400</t>
  </si>
  <si>
    <t>11205</t>
  </si>
  <si>
    <t>โรงพยาบาลแม่สะเรียง</t>
  </si>
  <si>
    <t>แม่สะเรียง</t>
  </si>
  <si>
    <t>001120500</t>
  </si>
  <si>
    <t>11206</t>
  </si>
  <si>
    <t>โรงพยาบาลแม่ลาน้อย</t>
  </si>
  <si>
    <t>แม่ลาน้อย</t>
  </si>
  <si>
    <t>001120600</t>
  </si>
  <si>
    <t>11207</t>
  </si>
  <si>
    <t>โรงพยาบาลสบเมย</t>
  </si>
  <si>
    <t>สบเมย</t>
  </si>
  <si>
    <t>001120700</t>
  </si>
  <si>
    <t>11208</t>
  </si>
  <si>
    <t>โรงพยาบาลปางมะผ้า</t>
  </si>
  <si>
    <t>ปางมะผ้า</t>
  </si>
  <si>
    <t>001120800</t>
  </si>
  <si>
    <t>10673</t>
  </si>
  <si>
    <t>โรงพยาบาลอุตรดิตถ์</t>
  </si>
  <si>
    <t>001067300</t>
  </si>
  <si>
    <t>11158</t>
  </si>
  <si>
    <t>โรงพยาบาลตรอน</t>
  </si>
  <si>
    <t>ตรอน</t>
  </si>
  <si>
    <t>001115800</t>
  </si>
  <si>
    <t>11159</t>
  </si>
  <si>
    <t>โรงพยาบาลท่าปลา</t>
  </si>
  <si>
    <t>ท่าปลา</t>
  </si>
  <si>
    <t>001115900</t>
  </si>
  <si>
    <t>11160</t>
  </si>
  <si>
    <t>โรงพยาบาลน้ำปาด</t>
  </si>
  <si>
    <t>น้ำปาด</t>
  </si>
  <si>
    <t>001116000</t>
  </si>
  <si>
    <t>11161</t>
  </si>
  <si>
    <t>โรงพยาบาลฟากท่า</t>
  </si>
  <si>
    <t>ฟากท่า</t>
  </si>
  <si>
    <t>001116100</t>
  </si>
  <si>
    <t>11162</t>
  </si>
  <si>
    <t>โรงพยาบาลบ้านโคก</t>
  </si>
  <si>
    <t>บ้านโคก</t>
  </si>
  <si>
    <t>001116200</t>
  </si>
  <si>
    <t>11163</t>
  </si>
  <si>
    <t>โรงพยาบาลพิชัย</t>
  </si>
  <si>
    <t>พิชัย</t>
  </si>
  <si>
    <t>001116300</t>
  </si>
  <si>
    <t>11164</t>
  </si>
  <si>
    <t>โรงพยาบาลลับแล</t>
  </si>
  <si>
    <t>ลับแล</t>
  </si>
  <si>
    <t>001116400</t>
  </si>
  <si>
    <t>11165</t>
  </si>
  <si>
    <t>โรงพยาบาลทองแสนขัน</t>
  </si>
  <si>
    <t>ทองแสนขัน</t>
  </si>
  <si>
    <t>001116500</t>
  </si>
  <si>
    <t>10722</t>
  </si>
  <si>
    <t>โรงพยาบาลสมเด็จพระเจ้าตากสินมหาราช</t>
  </si>
  <si>
    <t>สมเด็จพระเจ้าตากสินมหาราช</t>
  </si>
  <si>
    <t>001072200</t>
  </si>
  <si>
    <t>10723</t>
  </si>
  <si>
    <t>โรงพยาบาลแม่สอด</t>
  </si>
  <si>
    <t>แม่สอด</t>
  </si>
  <si>
    <t>001072300</t>
  </si>
  <si>
    <t>11238</t>
  </si>
  <si>
    <t>โรงพยาบาลบ้านตาก</t>
  </si>
  <si>
    <t>บ้านตาก</t>
  </si>
  <si>
    <t>001123800</t>
  </si>
  <si>
    <t>11239</t>
  </si>
  <si>
    <t>โรงพยาบาลสามเงา</t>
  </si>
  <si>
    <t>สามเงา</t>
  </si>
  <si>
    <t>001123900</t>
  </si>
  <si>
    <t>11240</t>
  </si>
  <si>
    <t>โรงพยาบาลแม่ระมาด</t>
  </si>
  <si>
    <t>แม่ระมาด</t>
  </si>
  <si>
    <t>001124000</t>
  </si>
  <si>
    <t>11241</t>
  </si>
  <si>
    <t>โรงพยาบาลท่าสองยาง</t>
  </si>
  <si>
    <t>ท่าสองยาง</t>
  </si>
  <si>
    <t>001124100</t>
  </si>
  <si>
    <t>11242</t>
  </si>
  <si>
    <t>โรงพยาบาลพบพระ</t>
  </si>
  <si>
    <t>พบพระ</t>
  </si>
  <si>
    <t>001124200</t>
  </si>
  <si>
    <t>11243</t>
  </si>
  <si>
    <t>โรงพยาบาลอุ้มผาง</t>
  </si>
  <si>
    <t>อุ้มผาง</t>
  </si>
  <si>
    <t>001124300</t>
  </si>
  <si>
    <t>27443</t>
  </si>
  <si>
    <t>โรงพยาบาลวังเจ้า</t>
  </si>
  <si>
    <t>วังเจ้า</t>
  </si>
  <si>
    <t>002744300</t>
  </si>
  <si>
    <t>10724</t>
  </si>
  <si>
    <t>โรงพยาบาลสุโขทัย</t>
  </si>
  <si>
    <t>001072400</t>
  </si>
  <si>
    <t>10725</t>
  </si>
  <si>
    <t>โรงพยาบาลศรีสังวรสุโขทัย</t>
  </si>
  <si>
    <t>ศรีสังวรสุโขทัย</t>
  </si>
  <si>
    <t>001072500</t>
  </si>
  <si>
    <t>11244</t>
  </si>
  <si>
    <t>โรงพยาบาลบ้านด่านลานหอย</t>
  </si>
  <si>
    <t>บ้านด่านลานหอย</t>
  </si>
  <si>
    <t>001124400</t>
  </si>
  <si>
    <t>11245</t>
  </si>
  <si>
    <t>โรงพยาบาลคีรีมาศ</t>
  </si>
  <si>
    <t>คีรีมาศ</t>
  </si>
  <si>
    <t>001124500</t>
  </si>
  <si>
    <t>11246</t>
  </si>
  <si>
    <t>โรงพยาบาลกงไกรลาศ</t>
  </si>
  <si>
    <t>กงไกรลาศ</t>
  </si>
  <si>
    <t>001124600</t>
  </si>
  <si>
    <t>11247</t>
  </si>
  <si>
    <t>โรงพยาบาลศรีสัชนาลัย</t>
  </si>
  <si>
    <t>ศรีสัชนาลัย</t>
  </si>
  <si>
    <t>001124700</t>
  </si>
  <si>
    <t>11248</t>
  </si>
  <si>
    <t>โรงพยาบาลสวรรคโลก</t>
  </si>
  <si>
    <t>สวรรคโลก</t>
  </si>
  <si>
    <t>001124800</t>
  </si>
  <si>
    <t>11249</t>
  </si>
  <si>
    <t>โรงพยาบาลศรีนคร</t>
  </si>
  <si>
    <t>ศรีนคร</t>
  </si>
  <si>
    <t>001124900</t>
  </si>
  <si>
    <t>11250</t>
  </si>
  <si>
    <t>โรงพยาบาลทุ่งเสลี่ยม</t>
  </si>
  <si>
    <t>ทุ่งเสลี่ยม</t>
  </si>
  <si>
    <t>001125000</t>
  </si>
  <si>
    <t>10676</t>
  </si>
  <si>
    <t>โรงพยาบาลพุทธชินราช</t>
  </si>
  <si>
    <t>พุทธชินราช</t>
  </si>
  <si>
    <t>001067600</t>
  </si>
  <si>
    <t>11251</t>
  </si>
  <si>
    <t>โรงพยาบาลชาติตระการ</t>
  </si>
  <si>
    <t>ชาติตระการ</t>
  </si>
  <si>
    <t>001125100</t>
  </si>
  <si>
    <t>11252</t>
  </si>
  <si>
    <t>โรงพยาบาลบางระกำ</t>
  </si>
  <si>
    <t>บางระกำ</t>
  </si>
  <si>
    <t>001125200</t>
  </si>
  <si>
    <t>11253</t>
  </si>
  <si>
    <t>โรงพยาบาลบางกระทุ่ม</t>
  </si>
  <si>
    <t>บางกระทุ่ม</t>
  </si>
  <si>
    <t>001125300</t>
  </si>
  <si>
    <t>11254</t>
  </si>
  <si>
    <t>โรงพยาบาลพรหมพิราม</t>
  </si>
  <si>
    <t>พรหมพิราม</t>
  </si>
  <si>
    <t>001125400</t>
  </si>
  <si>
    <t>11255</t>
  </si>
  <si>
    <t>โรงพยาบาลวัดโบสถ์</t>
  </si>
  <si>
    <t>วัดโบสถ์</t>
  </si>
  <si>
    <t>001125500</t>
  </si>
  <si>
    <t>11256</t>
  </si>
  <si>
    <t>โรงพยาบาลวังทอง</t>
  </si>
  <si>
    <t>วังทอง</t>
  </si>
  <si>
    <t>001125600</t>
  </si>
  <si>
    <t>11257</t>
  </si>
  <si>
    <t>โรงพยาบาลเนินมะปราง</t>
  </si>
  <si>
    <t>เนินมะปราง</t>
  </si>
  <si>
    <t>001125700</t>
  </si>
  <si>
    <t>11455</t>
  </si>
  <si>
    <t>โรงพยาบาลสมเด็จพระยุพราชนครไทย</t>
  </si>
  <si>
    <t>สมเด็จพระยุพราชนครไทย</t>
  </si>
  <si>
    <t>001145500</t>
  </si>
  <si>
    <t>10727</t>
  </si>
  <si>
    <t>โรงพยาบาลเพชรบูรณ์</t>
  </si>
  <si>
    <t>001072700</t>
  </si>
  <si>
    <t>11264</t>
  </si>
  <si>
    <t>โรงพยาบาลชนแดน</t>
  </si>
  <si>
    <t>ชนแดน</t>
  </si>
  <si>
    <t>001126400</t>
  </si>
  <si>
    <t>11265</t>
  </si>
  <si>
    <t>โรงพยาบาลหล่มสัก</t>
  </si>
  <si>
    <t>หล่มสัก</t>
  </si>
  <si>
    <t>001126500</t>
  </si>
  <si>
    <t>11266</t>
  </si>
  <si>
    <t>โรงพยาบาลวิเชียรบุรี</t>
  </si>
  <si>
    <t>วิเชียรบุรี</t>
  </si>
  <si>
    <t>001126600</t>
  </si>
  <si>
    <t>11267</t>
  </si>
  <si>
    <t>โรงพยาบาลศรีเทพ</t>
  </si>
  <si>
    <t>ศรีเทพ</t>
  </si>
  <si>
    <t>001126700</t>
  </si>
  <si>
    <t>11268</t>
  </si>
  <si>
    <t>โรงพยาบาลหนองไผ่</t>
  </si>
  <si>
    <t>หนองไผ่</t>
  </si>
  <si>
    <t>001126800</t>
  </si>
  <si>
    <t>11269</t>
  </si>
  <si>
    <t>โรงพยาบาลบึงสามพัน</t>
  </si>
  <si>
    <t>บึงสามพัน</t>
  </si>
  <si>
    <t>001126900</t>
  </si>
  <si>
    <t>11270</t>
  </si>
  <si>
    <t>โรงพยาบาลน้ำหนาว</t>
  </si>
  <si>
    <t>น้ำหนาว</t>
  </si>
  <si>
    <t>001127000</t>
  </si>
  <si>
    <t>11271</t>
  </si>
  <si>
    <t>โรงพยาบาลวังโป่ง</t>
  </si>
  <si>
    <t>วังโป่ง</t>
  </si>
  <si>
    <t>001127100</t>
  </si>
  <si>
    <t>11272</t>
  </si>
  <si>
    <t>โรงพยาบาลเขาค้อ</t>
  </si>
  <si>
    <t>เขาค้อ</t>
  </si>
  <si>
    <t>001127200</t>
  </si>
  <si>
    <t>11457</t>
  </si>
  <si>
    <t>โรงพยาบาลสมเด็จพระยุพราชหล่มเก่า</t>
  </si>
  <si>
    <t>สมเด็จพระยุพราชหล่มเก่า</t>
  </si>
  <si>
    <t>001145700</t>
  </si>
  <si>
    <t>10694</t>
  </si>
  <si>
    <t>โรงพยาบาลชัยนาทนเรนทร</t>
  </si>
  <si>
    <t>ชัยนาทนเรนทร</t>
  </si>
  <si>
    <t>001069400</t>
  </si>
  <si>
    <t>10802</t>
  </si>
  <si>
    <t>โรงพยาบาลมโนรมย์</t>
  </si>
  <si>
    <t>มโนรมย์</t>
  </si>
  <si>
    <t>001080200</t>
  </si>
  <si>
    <t>10803</t>
  </si>
  <si>
    <t>โรงพยาบาลวัดสิงห์</t>
  </si>
  <si>
    <t>วัดสิงห์</t>
  </si>
  <si>
    <t>001080300</t>
  </si>
  <si>
    <t>10804</t>
  </si>
  <si>
    <t>โรงพยาบาลสรรพยา</t>
  </si>
  <si>
    <t>สรรพยา</t>
  </si>
  <si>
    <t>001080400</t>
  </si>
  <si>
    <t>10805</t>
  </si>
  <si>
    <t>โรงพยาบาลสรรคบุรี</t>
  </si>
  <si>
    <t>สรรคบุรี</t>
  </si>
  <si>
    <t>001080500</t>
  </si>
  <si>
    <t>10806</t>
  </si>
  <si>
    <t>โรงพยาบาลหันคา</t>
  </si>
  <si>
    <t>หันคา</t>
  </si>
  <si>
    <t>001080600</t>
  </si>
  <si>
    <t>27974</t>
  </si>
  <si>
    <t>โรงพยาบาลหนองมะโมง</t>
  </si>
  <si>
    <t>หนองมะโมง</t>
  </si>
  <si>
    <t>002797400</t>
  </si>
  <si>
    <t>27975</t>
  </si>
  <si>
    <t>โรงพยาบาลเนินขาม</t>
  </si>
  <si>
    <t>เนินขาม</t>
  </si>
  <si>
    <t>002797500</t>
  </si>
  <si>
    <t>10675</t>
  </si>
  <si>
    <t>โรงพยาบาลสวรรค์ประชารักษ์</t>
  </si>
  <si>
    <t>สวรรค์ประชารักษ์</t>
  </si>
  <si>
    <t>001067500</t>
  </si>
  <si>
    <t>11209</t>
  </si>
  <si>
    <t>โรงพยาบาลโกรกพระ</t>
  </si>
  <si>
    <t>โกรกพระ</t>
  </si>
  <si>
    <t>001120900</t>
  </si>
  <si>
    <t>11210</t>
  </si>
  <si>
    <t>โรงพยาบาลชุมแสง</t>
  </si>
  <si>
    <t>ชุมแสง</t>
  </si>
  <si>
    <t>001121000</t>
  </si>
  <si>
    <t>11211</t>
  </si>
  <si>
    <t>โรงพยาบาลหนองบัว</t>
  </si>
  <si>
    <t>หนองบัว</t>
  </si>
  <si>
    <t>001121100</t>
  </si>
  <si>
    <t>11212</t>
  </si>
  <si>
    <t>โรงพยาบาลบรรพตพิสัย</t>
  </si>
  <si>
    <t>บรรพตพิสัย</t>
  </si>
  <si>
    <t>001121200</t>
  </si>
  <si>
    <t>11213</t>
  </si>
  <si>
    <t>โรงพยาบาลเก้าเลี้ยว</t>
  </si>
  <si>
    <t>เก้าเลี้ยว</t>
  </si>
  <si>
    <t>001121300</t>
  </si>
  <si>
    <t>11214</t>
  </si>
  <si>
    <t>โรงพยาบาลตาคลี</t>
  </si>
  <si>
    <t>ตาคลี</t>
  </si>
  <si>
    <t>001121400</t>
  </si>
  <si>
    <t>11215</t>
  </si>
  <si>
    <t>โรงพยาบาลท่าตะโก</t>
  </si>
  <si>
    <t>ท่าตะโก</t>
  </si>
  <si>
    <t>001121500</t>
  </si>
  <si>
    <t>11216</t>
  </si>
  <si>
    <t>โรงพยาบาลไพศาลี</t>
  </si>
  <si>
    <t>ไพศาลี</t>
  </si>
  <si>
    <t>001121600</t>
  </si>
  <si>
    <t>11217</t>
  </si>
  <si>
    <t>โรงพยาบาลพยุหะคีรี</t>
  </si>
  <si>
    <t>พยุหะคีรี</t>
  </si>
  <si>
    <t>001121700</t>
  </si>
  <si>
    <t>11218</t>
  </si>
  <si>
    <t>โรงพยาบาลลาดยาว</t>
  </si>
  <si>
    <t>ลาดยาว</t>
  </si>
  <si>
    <t>001121800</t>
  </si>
  <si>
    <t>11219</t>
  </si>
  <si>
    <t>โรงพยาบาลตากฟ้า</t>
  </si>
  <si>
    <t>ตากฟ้า</t>
  </si>
  <si>
    <t>001121900</t>
  </si>
  <si>
    <t>11220</t>
  </si>
  <si>
    <t>โรงพยาบาลแม่วงก์</t>
  </si>
  <si>
    <t>แม่วงก์</t>
  </si>
  <si>
    <t>001122000</t>
  </si>
  <si>
    <t>40749</t>
  </si>
  <si>
    <t>โรงพยาบาลชุมตาบง</t>
  </si>
  <si>
    <t>ชุมตาบง</t>
  </si>
  <si>
    <t>004074900</t>
  </si>
  <si>
    <t>10720</t>
  </si>
  <si>
    <t>โรงพยาบาลอุทัยธานี</t>
  </si>
  <si>
    <t>001072000</t>
  </si>
  <si>
    <t>11221</t>
  </si>
  <si>
    <t>โรงพยาบาลทัพทัน</t>
  </si>
  <si>
    <t>ทัพทัน</t>
  </si>
  <si>
    <t>001122100</t>
  </si>
  <si>
    <t>11222</t>
  </si>
  <si>
    <t>โรงพยาบาลสว่างอารมณ์</t>
  </si>
  <si>
    <t>สว่างอารมณ์</t>
  </si>
  <si>
    <t>001122200</t>
  </si>
  <si>
    <t>11223</t>
  </si>
  <si>
    <t>โรงพยาบาลหนองฉาง</t>
  </si>
  <si>
    <t>หนองฉาง</t>
  </si>
  <si>
    <t>001122300</t>
  </si>
  <si>
    <t>11224</t>
  </si>
  <si>
    <t>โรงพยาบาลหนองขาหย่าง</t>
  </si>
  <si>
    <t>หนองขาหย่าง</t>
  </si>
  <si>
    <t>001122400</t>
  </si>
  <si>
    <t>11225</t>
  </si>
  <si>
    <t>โรงพยาบาลบ้านไร่</t>
  </si>
  <si>
    <t>บ้านไร่</t>
  </si>
  <si>
    <t>001122500</t>
  </si>
  <si>
    <t>11226</t>
  </si>
  <si>
    <t>โรงพยาบาลลานสัก</t>
  </si>
  <si>
    <t>ลานสัก</t>
  </si>
  <si>
    <t>001122600</t>
  </si>
  <si>
    <t>11227</t>
  </si>
  <si>
    <t>โรงพยาบาลห้วยคต</t>
  </si>
  <si>
    <t>ห้วยคต</t>
  </si>
  <si>
    <t>001122700</t>
  </si>
  <si>
    <t>10721</t>
  </si>
  <si>
    <t>โรงพยาบาลกำแพงเพชร</t>
  </si>
  <si>
    <t>001072100</t>
  </si>
  <si>
    <t>11228</t>
  </si>
  <si>
    <t>โรงพยาบาลทุ่งโพธิ์ทะเล</t>
  </si>
  <si>
    <t>ทุ่งโพธิ์ทะเล</t>
  </si>
  <si>
    <t>001122800</t>
  </si>
  <si>
    <t>11229</t>
  </si>
  <si>
    <t>โรงพยาบาลไทรงาม</t>
  </si>
  <si>
    <t>ไทรงาม</t>
  </si>
  <si>
    <t>001122900</t>
  </si>
  <si>
    <t>11230</t>
  </si>
  <si>
    <t>โรงพยาบาลคลองลาน</t>
  </si>
  <si>
    <t>คลองลาน</t>
  </si>
  <si>
    <t>001123000</t>
  </si>
  <si>
    <t>11231</t>
  </si>
  <si>
    <t>โรงพยาบาลขาณุวรลักษบุรี</t>
  </si>
  <si>
    <t>ขาณุวรลักษบุรี</t>
  </si>
  <si>
    <t>001123100</t>
  </si>
  <si>
    <t>11232</t>
  </si>
  <si>
    <t>โรงพยาบาลคลองขลุง</t>
  </si>
  <si>
    <t>คลองขลุง</t>
  </si>
  <si>
    <t>001123200</t>
  </si>
  <si>
    <t>11233</t>
  </si>
  <si>
    <t>โรงพยาบาลพรานกระต่าย</t>
  </si>
  <si>
    <t>พรานกระต่าย</t>
  </si>
  <si>
    <t>001123300</t>
  </si>
  <si>
    <t>11234</t>
  </si>
  <si>
    <t>โรงพยาบาลลานกระบือ</t>
  </si>
  <si>
    <t>ลานกระบือ</t>
  </si>
  <si>
    <t>001123400</t>
  </si>
  <si>
    <t>11235</t>
  </si>
  <si>
    <t>โรงพยาบาลทรายทองวัฒนา</t>
  </si>
  <si>
    <t>ทรายทองวัฒนา</t>
  </si>
  <si>
    <t>001123500</t>
  </si>
  <si>
    <t>11236</t>
  </si>
  <si>
    <t>โรงพยาบาลปางศิลาทอง</t>
  </si>
  <si>
    <t>ปางศิลาทอง</t>
  </si>
  <si>
    <t>001123600</t>
  </si>
  <si>
    <t>14135</t>
  </si>
  <si>
    <t>โรงพยาบาลบึงสามัคคี</t>
  </si>
  <si>
    <t>บึงสามัคคี</t>
  </si>
  <si>
    <t>001413500</t>
  </si>
  <si>
    <t>28010</t>
  </si>
  <si>
    <t>โรงพยาบาลโกสัมพีนคร</t>
  </si>
  <si>
    <t>โกสัมพีนคร</t>
  </si>
  <si>
    <t>002801000</t>
  </si>
  <si>
    <t>10726</t>
  </si>
  <si>
    <t>โรงพยาบาลพิจิตร</t>
  </si>
  <si>
    <t>001072600</t>
  </si>
  <si>
    <t>11258</t>
  </si>
  <si>
    <t>โรงพยาบาลวังทรายพูน</t>
  </si>
  <si>
    <t>วังทรายพูน</t>
  </si>
  <si>
    <t>001125800</t>
  </si>
  <si>
    <t>11259</t>
  </si>
  <si>
    <t>โรงพยาบาลโพธิ์ประทับช้าง</t>
  </si>
  <si>
    <t>โพธิ์ประทับช้าง</t>
  </si>
  <si>
    <t>001125900</t>
  </si>
  <si>
    <t>11260</t>
  </si>
  <si>
    <t>โรงพยาบาลบางมูลนาก</t>
  </si>
  <si>
    <t>บางมูลนาก</t>
  </si>
  <si>
    <t>001126000</t>
  </si>
  <si>
    <t>11261</t>
  </si>
  <si>
    <t>โรงพยาบาลโพทะเล</t>
  </si>
  <si>
    <t>โพทะเล</t>
  </si>
  <si>
    <t>001126100</t>
  </si>
  <si>
    <t>11262</t>
  </si>
  <si>
    <t>โรงพยาบาลสามง่าม</t>
  </si>
  <si>
    <t>สามง่าม</t>
  </si>
  <si>
    <t>001126200</t>
  </si>
  <si>
    <t>11263</t>
  </si>
  <si>
    <t>โรงพยาบาลทับคล้อ</t>
  </si>
  <si>
    <t>ทับคล้อ</t>
  </si>
  <si>
    <t>001126300</t>
  </si>
  <si>
    <t>11456</t>
  </si>
  <si>
    <t>โรงพยาบาลสมเด็จพระยุพราชตะพานหิน</t>
  </si>
  <si>
    <t>สมเด็จพระยุพราชตะพานหิน</t>
  </si>
  <si>
    <t>001145600</t>
  </si>
  <si>
    <t>11631</t>
  </si>
  <si>
    <t>โรงพยาบาลวชิรบารมี</t>
  </si>
  <si>
    <t>วชิรบารมี</t>
  </si>
  <si>
    <t>001163100</t>
  </si>
  <si>
    <t>27978</t>
  </si>
  <si>
    <t>โรงพยาบาลสากเหล็ก</t>
  </si>
  <si>
    <t>สากเหล็ก</t>
  </si>
  <si>
    <t>002797800</t>
  </si>
  <si>
    <t>27979</t>
  </si>
  <si>
    <t>โรงพยาบาลบึงนาราง</t>
  </si>
  <si>
    <t>บึงนาราง</t>
  </si>
  <si>
    <t>002797900</t>
  </si>
  <si>
    <t>27980</t>
  </si>
  <si>
    <t>โรงพยาบาลดงเจริญ</t>
  </si>
  <si>
    <t>ดงเจริญ</t>
  </si>
  <si>
    <t>002798000</t>
  </si>
  <si>
    <t>10686</t>
  </si>
  <si>
    <t>โรงพยาบาลพระนั่งเกล้า</t>
  </si>
  <si>
    <t>พระนั่งเกล้า,รพศ.</t>
  </si>
  <si>
    <t>พระนั่งเกล้า</t>
  </si>
  <si>
    <t>001068600</t>
  </si>
  <si>
    <t>10756</t>
  </si>
  <si>
    <t>โรงพยาบาลบางกรวย</t>
  </si>
  <si>
    <t>บางกรวย</t>
  </si>
  <si>
    <t>001075600</t>
  </si>
  <si>
    <t>10757</t>
  </si>
  <si>
    <t>โรงพยาบาลบางใหญ่</t>
  </si>
  <si>
    <t>บางใหญ่</t>
  </si>
  <si>
    <t>001075700</t>
  </si>
  <si>
    <t>10758</t>
  </si>
  <si>
    <t>โรงพยาบาลบางบัวทอง</t>
  </si>
  <si>
    <t>บางบัวทอง</t>
  </si>
  <si>
    <t>001075800</t>
  </si>
  <si>
    <t>10759</t>
  </si>
  <si>
    <t>โรงพยาบาลไทรน้อย</t>
  </si>
  <si>
    <t>ไทรน้อย</t>
  </si>
  <si>
    <t>001075900</t>
  </si>
  <si>
    <t>10760</t>
  </si>
  <si>
    <t>โรงพยาบาลปากเกร็ด</t>
  </si>
  <si>
    <t>ปากเกร็ด</t>
  </si>
  <si>
    <t>001076000</t>
  </si>
  <si>
    <t>28875</t>
  </si>
  <si>
    <t>โรงพยาบาลบางบัวทอง ๒</t>
  </si>
  <si>
    <t>บางบัวทอง ๒</t>
  </si>
  <si>
    <t>002887500</t>
  </si>
  <si>
    <t>10687</t>
  </si>
  <si>
    <t>โรงพยาบาลปทุมธานี</t>
  </si>
  <si>
    <t>001068700</t>
  </si>
  <si>
    <t>10761</t>
  </si>
  <si>
    <t>โรงพยาบาลคลองหลวง</t>
  </si>
  <si>
    <t>คลองหลวง</t>
  </si>
  <si>
    <t>001076100</t>
  </si>
  <si>
    <t>10762</t>
  </si>
  <si>
    <t>โรงพยาบาลธัญบุรี</t>
  </si>
  <si>
    <t>ธัญบุรี</t>
  </si>
  <si>
    <t>001076200</t>
  </si>
  <si>
    <t>10763</t>
  </si>
  <si>
    <t>โรงพยาบาลประชาธิปัตย์</t>
  </si>
  <si>
    <t>ประชาธิปัตย์</t>
  </si>
  <si>
    <t>001076300</t>
  </si>
  <si>
    <t>10764</t>
  </si>
  <si>
    <t>โรงพยาบาลหนองเสือ</t>
  </si>
  <si>
    <t>หนองเสือ</t>
  </si>
  <si>
    <t>001076400</t>
  </si>
  <si>
    <t>10765</t>
  </si>
  <si>
    <t>โรงพยาบาลลาดหลุมแก้ว</t>
  </si>
  <si>
    <t>ลาดหลุมแก้ว</t>
  </si>
  <si>
    <t>001076500</t>
  </si>
  <si>
    <t>10766</t>
  </si>
  <si>
    <t>โรงพยาบาลลำลูกกา</t>
  </si>
  <si>
    <t>ลำลูกกา</t>
  </si>
  <si>
    <t>001076600</t>
  </si>
  <si>
    <t>10767</t>
  </si>
  <si>
    <t>โรงพยาบาลสามโคก</t>
  </si>
  <si>
    <t>สามโคก</t>
  </si>
  <si>
    <t>001076700</t>
  </si>
  <si>
    <t>10660</t>
  </si>
  <si>
    <t>โรงพยาบาลพระนครศรีอยุธยา</t>
  </si>
  <si>
    <t>001066000</t>
  </si>
  <si>
    <t>10688</t>
  </si>
  <si>
    <t>โรงพยาบาลเสนา</t>
  </si>
  <si>
    <t>เสนา</t>
  </si>
  <si>
    <t>001068800</t>
  </si>
  <si>
    <t>10768</t>
  </si>
  <si>
    <t>โรงพยาบาลท่าเรือ</t>
  </si>
  <si>
    <t>ท่าเรือ</t>
  </si>
  <si>
    <t>001076800</t>
  </si>
  <si>
    <t>10769</t>
  </si>
  <si>
    <t>โรงพยาบาลสมเด็จพระสังฆราช(นครหลวง)</t>
  </si>
  <si>
    <t>สมเด็จพระสังฆราช(นครหลวง)</t>
  </si>
  <si>
    <t>001076900</t>
  </si>
  <si>
    <t>10770</t>
  </si>
  <si>
    <t>โรงพยาบาลบางไทร</t>
  </si>
  <si>
    <t>บางไทร</t>
  </si>
  <si>
    <t>001077000</t>
  </si>
  <si>
    <t>10771</t>
  </si>
  <si>
    <t>โรงพยาบาลบางบาล</t>
  </si>
  <si>
    <t>บางบาล</t>
  </si>
  <si>
    <t>001077100</t>
  </si>
  <si>
    <t>10772</t>
  </si>
  <si>
    <t>โรงพยาบาลบางปะอิน</t>
  </si>
  <si>
    <t>บางปะอิน</t>
  </si>
  <si>
    <t>001077200</t>
  </si>
  <si>
    <t>10773</t>
  </si>
  <si>
    <t>โรงพยาบาลบางปะหัน</t>
  </si>
  <si>
    <t>บางปะหัน</t>
  </si>
  <si>
    <t>001077300</t>
  </si>
  <si>
    <t>10774</t>
  </si>
  <si>
    <t>โรงพยาบาลผักไห่</t>
  </si>
  <si>
    <t>ผักไห่</t>
  </si>
  <si>
    <t>001077400</t>
  </si>
  <si>
    <t>10775</t>
  </si>
  <si>
    <t>โรงพยาบาลภาชี</t>
  </si>
  <si>
    <t>ภาชี</t>
  </si>
  <si>
    <t>001077500</t>
  </si>
  <si>
    <t>10776</t>
  </si>
  <si>
    <t>โรงพยาบาลลาดบัวหลวง</t>
  </si>
  <si>
    <t>ลาดบัวหลวง</t>
  </si>
  <si>
    <t>001077600</t>
  </si>
  <si>
    <t>10777</t>
  </si>
  <si>
    <t>โรงพยาบาลวังน้อย</t>
  </si>
  <si>
    <t>วังน้อย</t>
  </si>
  <si>
    <t>001077700</t>
  </si>
  <si>
    <t>10778</t>
  </si>
  <si>
    <t>โรงพยาบาลบางซ้าย</t>
  </si>
  <si>
    <t>บางซ้าย</t>
  </si>
  <si>
    <t>001077800</t>
  </si>
  <si>
    <t>10779</t>
  </si>
  <si>
    <t>โรงพยาบาลอุทัย</t>
  </si>
  <si>
    <t>อุทัย</t>
  </si>
  <si>
    <t>001077900</t>
  </si>
  <si>
    <t>10780</t>
  </si>
  <si>
    <t>โรงพยาบาลมหาราช</t>
  </si>
  <si>
    <t>มหาราช</t>
  </si>
  <si>
    <t>001078000</t>
  </si>
  <si>
    <t>10781</t>
  </si>
  <si>
    <t>โรงพยาบาลบ้านแพรก</t>
  </si>
  <si>
    <t>บ้านแพรก</t>
  </si>
  <si>
    <t>001078100</t>
  </si>
  <si>
    <t>10689</t>
  </si>
  <si>
    <t>โรงพยาบาลอ่างทอง</t>
  </si>
  <si>
    <t>001068900</t>
  </si>
  <si>
    <t>10782</t>
  </si>
  <si>
    <t>โรงพยาบาลไชโย</t>
  </si>
  <si>
    <t>ไชโย</t>
  </si>
  <si>
    <t>001078200</t>
  </si>
  <si>
    <t>10784</t>
  </si>
  <si>
    <t>โรงพยาบาลป่าโมก</t>
  </si>
  <si>
    <t>ป่าโมก</t>
  </si>
  <si>
    <t>001078400</t>
  </si>
  <si>
    <t>10785</t>
  </si>
  <si>
    <t>โรงพยาบาลโพธิ์ทอง</t>
  </si>
  <si>
    <t>โพธิ์ทอง</t>
  </si>
  <si>
    <t>001078500</t>
  </si>
  <si>
    <t>10786</t>
  </si>
  <si>
    <t>โรงพยาบาลแสวงหา</t>
  </si>
  <si>
    <t>แสวงหา</t>
  </si>
  <si>
    <t>001078600</t>
  </si>
  <si>
    <t>10787</t>
  </si>
  <si>
    <t>โรงพยาบาลวิเศษชัยชาญ</t>
  </si>
  <si>
    <t>วิเศษชัยชาญ</t>
  </si>
  <si>
    <t>001078700</t>
  </si>
  <si>
    <t>10788</t>
  </si>
  <si>
    <t>โรงพยาบาลสามโก้</t>
  </si>
  <si>
    <t>สามโก้</t>
  </si>
  <si>
    <t>001078800</t>
  </si>
  <si>
    <t>10690</t>
  </si>
  <si>
    <t>โรงพยาบาลพระนารายณ์มหาราช</t>
  </si>
  <si>
    <t>พระนารายณ์มหาราช</t>
  </si>
  <si>
    <t>001069000</t>
  </si>
  <si>
    <t>10691</t>
  </si>
  <si>
    <t>โรงพยาบาลบ้านหมี่</t>
  </si>
  <si>
    <t>บ้านหมี่</t>
  </si>
  <si>
    <t>001069100</t>
  </si>
  <si>
    <t>10789</t>
  </si>
  <si>
    <t>โรงพยาบาลพัฒนานิคม</t>
  </si>
  <si>
    <t>พัฒนานิคม</t>
  </si>
  <si>
    <t>001078900</t>
  </si>
  <si>
    <t>10790</t>
  </si>
  <si>
    <t>โรงพยาบาลโคกสำโรง</t>
  </si>
  <si>
    <t>โคกสำโรง</t>
  </si>
  <si>
    <t>001079000</t>
  </si>
  <si>
    <t>10791</t>
  </si>
  <si>
    <t>โรงพยาบาลชัยบาดาล</t>
  </si>
  <si>
    <t>ชัยบาดาล</t>
  </si>
  <si>
    <t>001079100</t>
  </si>
  <si>
    <t>10792</t>
  </si>
  <si>
    <t>โรงพยาบาลท่าวุ้ง</t>
  </si>
  <si>
    <t>ท่าวุ้ง</t>
  </si>
  <si>
    <t>001079200</t>
  </si>
  <si>
    <t>10793</t>
  </si>
  <si>
    <t>โรงพยาบาลท่าหลวง</t>
  </si>
  <si>
    <t>ท่าหลวง</t>
  </si>
  <si>
    <t>001079300</t>
  </si>
  <si>
    <t>10794</t>
  </si>
  <si>
    <t>โรงพยาบาลสระโบสถ์</t>
  </si>
  <si>
    <t>สระโบสถ์</t>
  </si>
  <si>
    <t>001079400</t>
  </si>
  <si>
    <t>10795</t>
  </si>
  <si>
    <t>โรงพยาบาลโคกเจริญ</t>
  </si>
  <si>
    <t>โคกเจริญ</t>
  </si>
  <si>
    <t>001079500</t>
  </si>
  <si>
    <t>10796</t>
  </si>
  <si>
    <t>โรงพยาบาลลำสนธิ</t>
  </si>
  <si>
    <t>ลำสนธิ</t>
  </si>
  <si>
    <t>001079600</t>
  </si>
  <si>
    <t>10797</t>
  </si>
  <si>
    <t>โรงพยาบาลหนองม่วง</t>
  </si>
  <si>
    <t>หนองม่วง</t>
  </si>
  <si>
    <t>001079700</t>
  </si>
  <si>
    <t>10692</t>
  </si>
  <si>
    <t>โรงพยาบาลสิงห์บุรี</t>
  </si>
  <si>
    <t>001069200</t>
  </si>
  <si>
    <t>10693</t>
  </si>
  <si>
    <t>โรงพยาบาลอินทร์บุรี</t>
  </si>
  <si>
    <t>อินทร์บุรี</t>
  </si>
  <si>
    <t>001069300</t>
  </si>
  <si>
    <t>10798</t>
  </si>
  <si>
    <t>โรงพยาบาลบางระจัน</t>
  </si>
  <si>
    <t>บางระจัน</t>
  </si>
  <si>
    <t>001079800</t>
  </si>
  <si>
    <t>10799</t>
  </si>
  <si>
    <t>โรงพยาบาลค่ายบางระจัน</t>
  </si>
  <si>
    <t>ค่ายบางระจัน</t>
  </si>
  <si>
    <t>001079900</t>
  </si>
  <si>
    <t>10800</t>
  </si>
  <si>
    <t>โรงพยาบาลพรหมบุรี</t>
  </si>
  <si>
    <t>พรหมบุรี</t>
  </si>
  <si>
    <t>001080000</t>
  </si>
  <si>
    <t>10801</t>
  </si>
  <si>
    <t>โรงพยาบาลท่าช้าง</t>
  </si>
  <si>
    <t>ท่าช้าง</t>
  </si>
  <si>
    <t>001080100</t>
  </si>
  <si>
    <t>10661</t>
  </si>
  <si>
    <t>โรงพยาบาลสระบุรี</t>
  </si>
  <si>
    <t>001066100</t>
  </si>
  <si>
    <t>10695</t>
  </si>
  <si>
    <t>โรงพยาบาลพระพุทธบาท</t>
  </si>
  <si>
    <t>พระพุทธบาท</t>
  </si>
  <si>
    <t>001069500</t>
  </si>
  <si>
    <t>10807</t>
  </si>
  <si>
    <t>โรงพยาบาลแก่งคอย</t>
  </si>
  <si>
    <t>แก่งคอย</t>
  </si>
  <si>
    <t>001080700</t>
  </si>
  <si>
    <t>10808</t>
  </si>
  <si>
    <t>โรงพยาบาลหนองแค</t>
  </si>
  <si>
    <t>หนองแค</t>
  </si>
  <si>
    <t>001080800</t>
  </si>
  <si>
    <t>10809</t>
  </si>
  <si>
    <t>โรงพยาบาลวิหารแดง</t>
  </si>
  <si>
    <t>วิหารแดง</t>
  </si>
  <si>
    <t>001080900</t>
  </si>
  <si>
    <t>10810</t>
  </si>
  <si>
    <t>โรงพยาบาลหนองแซง</t>
  </si>
  <si>
    <t>หนองแซง</t>
  </si>
  <si>
    <t>001081000</t>
  </si>
  <si>
    <t>10811</t>
  </si>
  <si>
    <t>โรงพยาบาลบ้านหมอ</t>
  </si>
  <si>
    <t>บ้านหมอ</t>
  </si>
  <si>
    <t>001081100</t>
  </si>
  <si>
    <t>10812</t>
  </si>
  <si>
    <t>โรงพยาบาลดอนพุด</t>
  </si>
  <si>
    <t>ดอนพุด</t>
  </si>
  <si>
    <t>001081200</t>
  </si>
  <si>
    <t>10813</t>
  </si>
  <si>
    <t>โรงพยาบาลหนองโดน</t>
  </si>
  <si>
    <t>หนองโดน</t>
  </si>
  <si>
    <t>001081300</t>
  </si>
  <si>
    <t>10814</t>
  </si>
  <si>
    <t>โรงพยาบาลเสาไห้</t>
  </si>
  <si>
    <t>เสาไห้</t>
  </si>
  <si>
    <t>001081400</t>
  </si>
  <si>
    <t>10815</t>
  </si>
  <si>
    <t>โรงพยาบาลมวกเหล็ก</t>
  </si>
  <si>
    <t>มวกเหล็ก</t>
  </si>
  <si>
    <t>001081500</t>
  </si>
  <si>
    <t>10816</t>
  </si>
  <si>
    <t>โรงพยาบาลวังม่วง</t>
  </si>
  <si>
    <t>วังม่วง</t>
  </si>
  <si>
    <t>001081600</t>
  </si>
  <si>
    <t>10698</t>
  </si>
  <si>
    <t>โรงพยาบาลนครนายก</t>
  </si>
  <si>
    <t>001069800</t>
  </si>
  <si>
    <t>10863</t>
  </si>
  <si>
    <t>โรงพยาบาลปากพลี</t>
  </si>
  <si>
    <t>ปากพลี</t>
  </si>
  <si>
    <t>001086300</t>
  </si>
  <si>
    <t>10864</t>
  </si>
  <si>
    <t>โรงพยาบาลบ้านนา</t>
  </si>
  <si>
    <t>บ้านนา</t>
  </si>
  <si>
    <t>001086400</t>
  </si>
  <si>
    <t>10865</t>
  </si>
  <si>
    <t>โรงพยาบาลองครักษ์</t>
  </si>
  <si>
    <t>องครักษ์</t>
  </si>
  <si>
    <t>001086500</t>
  </si>
  <si>
    <t>10677</t>
  </si>
  <si>
    <t>โรงพยาบาลราชบุรี</t>
  </si>
  <si>
    <t>001067700</t>
  </si>
  <si>
    <t>10728</t>
  </si>
  <si>
    <t>โรงพยาบาลดำเนินสะดวก</t>
  </si>
  <si>
    <t>ดำเนินสะดวก</t>
  </si>
  <si>
    <t>001072800</t>
  </si>
  <si>
    <t>10729</t>
  </si>
  <si>
    <t>โรงพยาบาลบ้านโป่ง</t>
  </si>
  <si>
    <t>บ้านโป่ง</t>
  </si>
  <si>
    <t>001072900</t>
  </si>
  <si>
    <t>10730</t>
  </si>
  <si>
    <t>โรงพยาบาลโพธาราม</t>
  </si>
  <si>
    <t>โพธาราม</t>
  </si>
  <si>
    <t>001073000</t>
  </si>
  <si>
    <t>11273</t>
  </si>
  <si>
    <t>โรงพยาบาลสวนผึ้ง</t>
  </si>
  <si>
    <t>สวนผึ้ง</t>
  </si>
  <si>
    <t>001127300</t>
  </si>
  <si>
    <t>11274</t>
  </si>
  <si>
    <t>โรงพยาบาลบางแพ</t>
  </si>
  <si>
    <t>บางแพ</t>
  </si>
  <si>
    <t>001127400</t>
  </si>
  <si>
    <t>11275</t>
  </si>
  <si>
    <t>โรงพยาบาลเจ็ดเสมียน</t>
  </si>
  <si>
    <t>เจ็ดเสมียน</t>
  </si>
  <si>
    <t>001127500</t>
  </si>
  <si>
    <t>11276</t>
  </si>
  <si>
    <t>โรงพยาบาลปากท่อ</t>
  </si>
  <si>
    <t>ปากท่อ</t>
  </si>
  <si>
    <t>001127600</t>
  </si>
  <si>
    <t>11277</t>
  </si>
  <si>
    <t>โรงพยาบาลวัดเพลง</t>
  </si>
  <si>
    <t>วัดเพลง</t>
  </si>
  <si>
    <t>001127700</t>
  </si>
  <si>
    <t>11458</t>
  </si>
  <si>
    <t>โรงพยาบาลสมเด็จพระยุพราชจอมบึง</t>
  </si>
  <si>
    <t>สมเด็จพระยุพราชจอมบึง</t>
  </si>
  <si>
    <t>001145800</t>
  </si>
  <si>
    <t>28858</t>
  </si>
  <si>
    <t>โรงพยาบาลบ้านคา</t>
  </si>
  <si>
    <t>บ้านคา</t>
  </si>
  <si>
    <t>002885800</t>
  </si>
  <si>
    <t>10731</t>
  </si>
  <si>
    <t>โรงพยาบาลพหลพลพยุหเสนา</t>
  </si>
  <si>
    <t>พหลพลพยุหเสนา</t>
  </si>
  <si>
    <t>001073100</t>
  </si>
  <si>
    <t>10732</t>
  </si>
  <si>
    <t>โรงพยาบาลมะการักษ์</t>
  </si>
  <si>
    <t>มะการักษ์</t>
  </si>
  <si>
    <t>001073200</t>
  </si>
  <si>
    <t>11278</t>
  </si>
  <si>
    <t>โรงพยาบาลไทรโยค</t>
  </si>
  <si>
    <t>ไทรโยค</t>
  </si>
  <si>
    <t>001127800</t>
  </si>
  <si>
    <t>11279</t>
  </si>
  <si>
    <t>โรงพยาบาลสมเด็จพระปิยะมหาราชรมณียเขต</t>
  </si>
  <si>
    <t>สมเด็จพระปิยะมหาราชรมณียเขต</t>
  </si>
  <si>
    <t>001127900</t>
  </si>
  <si>
    <t>11280</t>
  </si>
  <si>
    <t>โรงพยาบาลบ่อพลอย</t>
  </si>
  <si>
    <t>บ่อพลอย</t>
  </si>
  <si>
    <t>001128000</t>
  </si>
  <si>
    <t>11281</t>
  </si>
  <si>
    <t>โรงพยาบาลท่ากระดาน</t>
  </si>
  <si>
    <t>ท่ากระดาน</t>
  </si>
  <si>
    <t>001128100</t>
  </si>
  <si>
    <t>11282</t>
  </si>
  <si>
    <t>โรงพยาบาลสมเด็จพระสังฆราชองค์ที่ ๑๙</t>
  </si>
  <si>
    <t>สมเด็จพระสังฆราชองค์ที่ ๑๙</t>
  </si>
  <si>
    <t>001128200</t>
  </si>
  <si>
    <t>11283</t>
  </si>
  <si>
    <t>โรงพยาบาลทองผาภูมิ</t>
  </si>
  <si>
    <t>ทองผาภูมิ</t>
  </si>
  <si>
    <t>001128300</t>
  </si>
  <si>
    <t>11284</t>
  </si>
  <si>
    <t>โรงพยาบาลสังขละบุรี</t>
  </si>
  <si>
    <t>สังขละบุรี</t>
  </si>
  <si>
    <t>001128400</t>
  </si>
  <si>
    <t>11285</t>
  </si>
  <si>
    <t>โรงพยาบาลเจ้าคุณไพบูลย์พนมทวน</t>
  </si>
  <si>
    <t>เจ้าคุณไพบูลย์พนมทวน</t>
  </si>
  <si>
    <t>001128500</t>
  </si>
  <si>
    <t>11286</t>
  </si>
  <si>
    <t>โรงพยาบาลเลาขวัญ</t>
  </si>
  <si>
    <t>เลาขวัญ</t>
  </si>
  <si>
    <t>001128600</t>
  </si>
  <si>
    <t>11287</t>
  </si>
  <si>
    <t>โรงพยาบาลด่านมะขามเตี้ย</t>
  </si>
  <si>
    <t>ด่านมะขามเตี้ย</t>
  </si>
  <si>
    <t>001128700</t>
  </si>
  <si>
    <t>11288</t>
  </si>
  <si>
    <t>โรงพยาบาลสถานพระบารมี</t>
  </si>
  <si>
    <t>สถานพระบารมี</t>
  </si>
  <si>
    <t>001128800</t>
  </si>
  <si>
    <t>14136</t>
  </si>
  <si>
    <t>โรงพยาบาลศุกร์ศิริศรีสวัสดิ์</t>
  </si>
  <si>
    <t>ศุกร์ศิริศรีสวัสดิ์</t>
  </si>
  <si>
    <t>001413600</t>
  </si>
  <si>
    <t>21948</t>
  </si>
  <si>
    <t>โรงพยาบาลห้วยกระเจา เฉลิมพระเกียรติ 80 พรรษา</t>
  </si>
  <si>
    <t>ห้วยกระเจา เฉลิมพระเกียรติ 80 พรรษา</t>
  </si>
  <si>
    <t>002194800</t>
  </si>
  <si>
    <t>10678</t>
  </si>
  <si>
    <t>โรงพยาบาลเจ้าพระยายมราช</t>
  </si>
  <si>
    <t>เจ้าพระยายมราช</t>
  </si>
  <si>
    <t>001067800</t>
  </si>
  <si>
    <t>10733</t>
  </si>
  <si>
    <t>โรงพยาบาลสมเด็จพระสังฆราชองค์ที่17</t>
  </si>
  <si>
    <t>สมเด็จพระสังฆราชองค์ที่17</t>
  </si>
  <si>
    <t>001073300</t>
  </si>
  <si>
    <t>11289</t>
  </si>
  <si>
    <t>โรงพยาบาลเดิมบางนางบวช</t>
  </si>
  <si>
    <t>เดิมบางนางบวช</t>
  </si>
  <si>
    <t>001128900</t>
  </si>
  <si>
    <t>11290</t>
  </si>
  <si>
    <t>โรงพยาบาลด่านช้าง</t>
  </si>
  <si>
    <t>ด่านช้าง</t>
  </si>
  <si>
    <t>001129000</t>
  </si>
  <si>
    <t>11291</t>
  </si>
  <si>
    <t>โรงพยาบาลบางปลาม้า</t>
  </si>
  <si>
    <t>บางปลาม้า</t>
  </si>
  <si>
    <t>001129100</t>
  </si>
  <si>
    <t>11292</t>
  </si>
  <si>
    <t>โรงพยาบาลศรีประจันต์</t>
  </si>
  <si>
    <t>ศรีประจันต์</t>
  </si>
  <si>
    <t>001129200</t>
  </si>
  <si>
    <t>11293</t>
  </si>
  <si>
    <t>โรงพยาบาลดอนเจดีย์</t>
  </si>
  <si>
    <t>ดอนเจดีย์</t>
  </si>
  <si>
    <t>001129300</t>
  </si>
  <si>
    <t>11294</t>
  </si>
  <si>
    <t>โรงพยาบาลสามชุก</t>
  </si>
  <si>
    <t>สามชุก</t>
  </si>
  <si>
    <t>001129400</t>
  </si>
  <si>
    <t>11295</t>
  </si>
  <si>
    <t>โรงพยาบาลอู่ทอง</t>
  </si>
  <si>
    <t>อู่ทอง</t>
  </si>
  <si>
    <t>001129500</t>
  </si>
  <si>
    <t>11296</t>
  </si>
  <si>
    <t>โรงพยาบาลหนองหญ้าไซ</t>
  </si>
  <si>
    <t>หนองหญ้าไซ</t>
  </si>
  <si>
    <t>001129600</t>
  </si>
  <si>
    <t>10679</t>
  </si>
  <si>
    <t>โรงพยาบาลนครปฐม</t>
  </si>
  <si>
    <t>001067900</t>
  </si>
  <si>
    <t>11297</t>
  </si>
  <si>
    <t>โรงพยาบาลกำแพงแสน</t>
  </si>
  <si>
    <t>กำแพงแสน</t>
  </si>
  <si>
    <t>001129700</t>
  </si>
  <si>
    <t>11298</t>
  </si>
  <si>
    <t>โรงพยาบาลนครชัยศรี</t>
  </si>
  <si>
    <t>นครชัยศรี</t>
  </si>
  <si>
    <t>001129800</t>
  </si>
  <si>
    <t>11299</t>
  </si>
  <si>
    <t>โรงพยาบาลห้วยพลู</t>
  </si>
  <si>
    <t>ห้วยพลู</t>
  </si>
  <si>
    <t>001129900</t>
  </si>
  <si>
    <t>11300</t>
  </si>
  <si>
    <t>โรงพยาบาลดอนตูม</t>
  </si>
  <si>
    <t>ดอนตูม</t>
  </si>
  <si>
    <t>001130000</t>
  </si>
  <si>
    <t>11301</t>
  </si>
  <si>
    <t>โรงพยาบาลบางเลน</t>
  </si>
  <si>
    <t>บางเลน</t>
  </si>
  <si>
    <t>001130100</t>
  </si>
  <si>
    <t>11302</t>
  </si>
  <si>
    <t>โรงพยาบาลสามพราน</t>
  </si>
  <si>
    <t>สามพราน</t>
  </si>
  <si>
    <t>001130200</t>
  </si>
  <si>
    <t>11303</t>
  </si>
  <si>
    <t>โรงพยาบาลพุทธมณฑล</t>
  </si>
  <si>
    <t>พุทธมณฑล</t>
  </si>
  <si>
    <t>001130300</t>
  </si>
  <si>
    <t>13819</t>
  </si>
  <si>
    <t>โรงพยาบาลหลวงพ่อเปิ่น</t>
  </si>
  <si>
    <t>หลวงพ่อเปิ่น</t>
  </si>
  <si>
    <t>001381900</t>
  </si>
  <si>
    <t>10734</t>
  </si>
  <si>
    <t>โรงพยาบาลสมุทรสาคร</t>
  </si>
  <si>
    <t>สมุทรสาคร,รพศ.</t>
  </si>
  <si>
    <t>001073400</t>
  </si>
  <si>
    <t>11304</t>
  </si>
  <si>
    <t>โรงพยาบาลกระทุ่มแบน</t>
  </si>
  <si>
    <t>กระทุ่มแบน</t>
  </si>
  <si>
    <t>001130400</t>
  </si>
  <si>
    <t>10735</t>
  </si>
  <si>
    <t>โรงพยาบาลสมเด็จพระพุทธเลิศหล้า</t>
  </si>
  <si>
    <t>สมเด็จพระพุทธเลิศหล้า</t>
  </si>
  <si>
    <t>001073500</t>
  </si>
  <si>
    <t>11306</t>
  </si>
  <si>
    <t>โรงพยาบาลนภาลัย</t>
  </si>
  <si>
    <t>นภาลัย</t>
  </si>
  <si>
    <t>001130600</t>
  </si>
  <si>
    <t>11307</t>
  </si>
  <si>
    <t>โรงพยาบาลอัมพวา</t>
  </si>
  <si>
    <t>อัมพวา</t>
  </si>
  <si>
    <t>001130700</t>
  </si>
  <si>
    <t>10736</t>
  </si>
  <si>
    <t>โรงพยาบาลพระจอมเกล้า</t>
  </si>
  <si>
    <t>พระจอมเกล้า</t>
  </si>
  <si>
    <t>001073600</t>
  </si>
  <si>
    <t>11308</t>
  </si>
  <si>
    <t>โรงพยาบาลเขาย้อย</t>
  </si>
  <si>
    <t>เขาย้อย</t>
  </si>
  <si>
    <t>001130800</t>
  </si>
  <si>
    <t>11309</t>
  </si>
  <si>
    <t>โรงพยาบาลหนองหญ้าปล้อง</t>
  </si>
  <si>
    <t>หนองหญ้าปล้อง</t>
  </si>
  <si>
    <t>001130900</t>
  </si>
  <si>
    <t>11310</t>
  </si>
  <si>
    <t>โรงพยาบาลชะอำ</t>
  </si>
  <si>
    <t>ชะอำ</t>
  </si>
  <si>
    <t>001131000</t>
  </si>
  <si>
    <t>11311</t>
  </si>
  <si>
    <t>โรงพยาบาลท่ายาง</t>
  </si>
  <si>
    <t>ท่ายาง</t>
  </si>
  <si>
    <t>001131100</t>
  </si>
  <si>
    <t>11312</t>
  </si>
  <si>
    <t>โรงพยาบาลบ้านลาด</t>
  </si>
  <si>
    <t>บ้านลาด</t>
  </si>
  <si>
    <t>001131200</t>
  </si>
  <si>
    <t>11313</t>
  </si>
  <si>
    <t>โรงพยาบาลบ้านแหลม</t>
  </si>
  <si>
    <t>บ้านแหลม</t>
  </si>
  <si>
    <t>001131300</t>
  </si>
  <si>
    <t>11314</t>
  </si>
  <si>
    <t>โรงพยาบาลแก่งกระจาน</t>
  </si>
  <si>
    <t>แก่งกระจาน</t>
  </si>
  <si>
    <t>001131400</t>
  </si>
  <si>
    <t>10737</t>
  </si>
  <si>
    <t>โรงพยาบาลประจวบคีรีขันธ์</t>
  </si>
  <si>
    <t>001073700</t>
  </si>
  <si>
    <t>11315</t>
  </si>
  <si>
    <t>โรงพยาบาลกุยบุรี</t>
  </si>
  <si>
    <t>กุยบุรี</t>
  </si>
  <si>
    <t>001131500</t>
  </si>
  <si>
    <t>11316</t>
  </si>
  <si>
    <t>โรงพยาบาลทับสะแก</t>
  </si>
  <si>
    <t>ทับสะแก</t>
  </si>
  <si>
    <t>001131600</t>
  </si>
  <si>
    <t>11317</t>
  </si>
  <si>
    <t>โรงพยาบาลบางสะพาน</t>
  </si>
  <si>
    <t>บางสะพาน</t>
  </si>
  <si>
    <t>001131700</t>
  </si>
  <si>
    <t>11318</t>
  </si>
  <si>
    <t>โรงพยาบาลบางสะพานน้อย</t>
  </si>
  <si>
    <t>บางสะพานน้อย</t>
  </si>
  <si>
    <t>001131800</t>
  </si>
  <si>
    <t>11319</t>
  </si>
  <si>
    <t>โรงพยาบาลปราณบุรี</t>
  </si>
  <si>
    <t>ปราณบุรี</t>
  </si>
  <si>
    <t>001131900</t>
  </si>
  <si>
    <t>11320</t>
  </si>
  <si>
    <t>โรงพยาบาลหัวหิน</t>
  </si>
  <si>
    <t>หัวหิน</t>
  </si>
  <si>
    <t>001132000</t>
  </si>
  <si>
    <t>11321</t>
  </si>
  <si>
    <t>โรงพยาบาลสามร้อยยอด</t>
  </si>
  <si>
    <t>สามร้อยยอด</t>
  </si>
  <si>
    <t>001132100</t>
  </si>
  <si>
    <t>10685</t>
  </si>
  <si>
    <t>โรงพยาบาลสมุทรปราการ</t>
  </si>
  <si>
    <t>สมุทรปราการ,รพศ.</t>
  </si>
  <si>
    <t>001068500</t>
  </si>
  <si>
    <t>10752</t>
  </si>
  <si>
    <t>โรงพยาบาลบางบ่อ</t>
  </si>
  <si>
    <t>บางบ่อ</t>
  </si>
  <si>
    <t>001075200</t>
  </si>
  <si>
    <t>10753</t>
  </si>
  <si>
    <t>โรงพยาบาลบางพลี</t>
  </si>
  <si>
    <t>บางพลี</t>
  </si>
  <si>
    <t>001075300</t>
  </si>
  <si>
    <t>10754</t>
  </si>
  <si>
    <t>โรงพยาบาลบางจาก</t>
  </si>
  <si>
    <t>บางจาก</t>
  </si>
  <si>
    <t>001075400</t>
  </si>
  <si>
    <t>10755</t>
  </si>
  <si>
    <t>โรงพยาบาลพระสมุทรเจดีย์</t>
  </si>
  <si>
    <t>พระสมุทรเจดีย์</t>
  </si>
  <si>
    <t>001075500</t>
  </si>
  <si>
    <t>28785</t>
  </si>
  <si>
    <t>โรงพยาบาลบางเสาธง</t>
  </si>
  <si>
    <t>บางเสาธง</t>
  </si>
  <si>
    <t>002878500</t>
  </si>
  <si>
    <t>10662</t>
  </si>
  <si>
    <t>โรงพยาบาลชลบุรี</t>
  </si>
  <si>
    <t>001066200</t>
  </si>
  <si>
    <t>10817</t>
  </si>
  <si>
    <t>โรงพยาบาลบ้านบึง</t>
  </si>
  <si>
    <t>บ้านบึง</t>
  </si>
  <si>
    <t>001081700</t>
  </si>
  <si>
    <t>10818</t>
  </si>
  <si>
    <t>โรงพยาบาลหนองใหญ่</t>
  </si>
  <si>
    <t>หนองใหญ่</t>
  </si>
  <si>
    <t>001081800</t>
  </si>
  <si>
    <t>10819</t>
  </si>
  <si>
    <t>โรงพยาบาลบางละมุง</t>
  </si>
  <si>
    <t>บางละมุง</t>
  </si>
  <si>
    <t>001081900</t>
  </si>
  <si>
    <t>10820</t>
  </si>
  <si>
    <t>โรงพยาบาลวัดญาณสังวราราม</t>
  </si>
  <si>
    <t>วัดญาณสังวราราม</t>
  </si>
  <si>
    <t>001082000</t>
  </si>
  <si>
    <t>10821</t>
  </si>
  <si>
    <t>โรงพยาบาลพานทอง</t>
  </si>
  <si>
    <t>พานทอง</t>
  </si>
  <si>
    <t>001082100</t>
  </si>
  <si>
    <t>10822</t>
  </si>
  <si>
    <t>โรงพยาบาลพนัสนิคม</t>
  </si>
  <si>
    <t>พนัสนิคม</t>
  </si>
  <si>
    <t>001082200</t>
  </si>
  <si>
    <t>10823</t>
  </si>
  <si>
    <t>โรงพยาบาลแหลมฉบัง</t>
  </si>
  <si>
    <t>แหลมฉบัง</t>
  </si>
  <si>
    <t>001082300</t>
  </si>
  <si>
    <t>10824</t>
  </si>
  <si>
    <t>โรงพยาบาลเกาะสีชัง</t>
  </si>
  <si>
    <t>เกาะสีชัง</t>
  </si>
  <si>
    <t>001082400</t>
  </si>
  <si>
    <t>10825</t>
  </si>
  <si>
    <t>โรงพยาบาลสัตหีบกม10</t>
  </si>
  <si>
    <t>สัตหีบกม10</t>
  </si>
  <si>
    <t>001082500</t>
  </si>
  <si>
    <t>10826</t>
  </si>
  <si>
    <t>โรงพยาบาลบ่อทอง</t>
  </si>
  <si>
    <t>บ่อทอง</t>
  </si>
  <si>
    <t>001082600</t>
  </si>
  <si>
    <t>28006</t>
  </si>
  <si>
    <t>โรงพยาบาลเกาะจันทร์</t>
  </si>
  <si>
    <t>เกาะจันทร์</t>
  </si>
  <si>
    <t>002800600</t>
  </si>
  <si>
    <t>10663</t>
  </si>
  <si>
    <t>โรงพยาบาลระยอง</t>
  </si>
  <si>
    <t>001066300</t>
  </si>
  <si>
    <t>10827</t>
  </si>
  <si>
    <t>โรงพยาบาลเฉลิมพระเกียรติสมเด็จพระเทพรัตนราชสุดาฯ สยามบรมราชกุมารี ระยอง</t>
  </si>
  <si>
    <t>เฉลิมพระเกียรติสมเด็จพระเทพรัตนราชสุดาฯ สยามบรมราช,รพท.</t>
  </si>
  <si>
    <t>เฉลิมพระเกียรติสมเด็จพระเทพรัตนราชสุดาฯ สยามบรมราช</t>
  </si>
  <si>
    <t>001082700</t>
  </si>
  <si>
    <t>10828</t>
  </si>
  <si>
    <t>โรงพยาบาลบ้านฉาง</t>
  </si>
  <si>
    <t>บ้านฉาง</t>
  </si>
  <si>
    <t>001082800</t>
  </si>
  <si>
    <t>10829</t>
  </si>
  <si>
    <t>โรงพยาบาลแกลง</t>
  </si>
  <si>
    <t>แกลง</t>
  </si>
  <si>
    <t>001082900</t>
  </si>
  <si>
    <t>10830</t>
  </si>
  <si>
    <t>โรงพยาบาลวังจันทร์</t>
  </si>
  <si>
    <t>วังจันทร์</t>
  </si>
  <si>
    <t>001083000</t>
  </si>
  <si>
    <t>10831</t>
  </si>
  <si>
    <t>โรงพยาบาลบ้านค่าย</t>
  </si>
  <si>
    <t>บ้านค่าย</t>
  </si>
  <si>
    <t>001083100</t>
  </si>
  <si>
    <t>10832</t>
  </si>
  <si>
    <t>โรงพยาบาลปลวกแดง</t>
  </si>
  <si>
    <t>ปลวกแดง</t>
  </si>
  <si>
    <t>001083200</t>
  </si>
  <si>
    <t>22734</t>
  </si>
  <si>
    <t>โรงพยาบาลเขาชะเมา เฉลิมพระเกียรติ 80 พรรษา</t>
  </si>
  <si>
    <t>เขาชะเมา เฉลิมพระเกียรติ 80 พรรษา</t>
  </si>
  <si>
    <t>002273400</t>
  </si>
  <si>
    <t>23962</t>
  </si>
  <si>
    <t>โรงพยาบาลนิคมพัฒนา</t>
  </si>
  <si>
    <t>นิคมพัฒนา</t>
  </si>
  <si>
    <t>002396200</t>
  </si>
  <si>
    <t>10664</t>
  </si>
  <si>
    <t>โรงพยาบาลพระปกเกล้า</t>
  </si>
  <si>
    <t>พระปกเกล้า</t>
  </si>
  <si>
    <t>001066400</t>
  </si>
  <si>
    <t>10834</t>
  </si>
  <si>
    <t>โรงพยาบาลขลุง</t>
  </si>
  <si>
    <t>ขลุง</t>
  </si>
  <si>
    <t>001083400</t>
  </si>
  <si>
    <t>10835</t>
  </si>
  <si>
    <t>โรงพยาบาลท่าใหม่</t>
  </si>
  <si>
    <t>ท่าใหม่</t>
  </si>
  <si>
    <t>001083500</t>
  </si>
  <si>
    <t>10836</t>
  </si>
  <si>
    <t>โรงพยาบาลเขาสุกิม</t>
  </si>
  <si>
    <t>เขาสุกิม</t>
  </si>
  <si>
    <t>001083600</t>
  </si>
  <si>
    <t>10837</t>
  </si>
  <si>
    <t>โรงพยาบาลสองพี่น้อง</t>
  </si>
  <si>
    <t>สองพี่น้อง</t>
  </si>
  <si>
    <t>001083700</t>
  </si>
  <si>
    <t>10838</t>
  </si>
  <si>
    <t>โรงพยาบาลโป่งน้ำร้อน</t>
  </si>
  <si>
    <t>โป่งน้ำร้อน</t>
  </si>
  <si>
    <t>001083800</t>
  </si>
  <si>
    <t>10839</t>
  </si>
  <si>
    <t>โรงพยาบาลมะขาม</t>
  </si>
  <si>
    <t>มะขาม</t>
  </si>
  <si>
    <t>001083900</t>
  </si>
  <si>
    <t>10840</t>
  </si>
  <si>
    <t>โรงพยาบาลแหลมสิงห์</t>
  </si>
  <si>
    <t>แหลมสิงห์</t>
  </si>
  <si>
    <t>001084000</t>
  </si>
  <si>
    <t>10841</t>
  </si>
  <si>
    <t>โรงพยาบาลสอยดาว</t>
  </si>
  <si>
    <t>สอยดาว</t>
  </si>
  <si>
    <t>001084100</t>
  </si>
  <si>
    <t>10842</t>
  </si>
  <si>
    <t>โรงพยาบาลแก่งหางแมว</t>
  </si>
  <si>
    <t>แก่งหางแมว</t>
  </si>
  <si>
    <t>001084200</t>
  </si>
  <si>
    <t>10843</t>
  </si>
  <si>
    <t>โรงพยาบาลนายายอาม</t>
  </si>
  <si>
    <t>นายายอาม</t>
  </si>
  <si>
    <t>001084300</t>
  </si>
  <si>
    <t>10844</t>
  </si>
  <si>
    <t>โรงพยาบาลเขาคิชฌกูฏ</t>
  </si>
  <si>
    <t>เขาคิชฌกูฏ</t>
  </si>
  <si>
    <t>001084400</t>
  </si>
  <si>
    <t>10696</t>
  </si>
  <si>
    <t>โรงพยาบาลตราด</t>
  </si>
  <si>
    <t>001069600</t>
  </si>
  <si>
    <t>10845</t>
  </si>
  <si>
    <t>โรงพยาบาลคลองใหญ่</t>
  </si>
  <si>
    <t>คลองใหญ่</t>
  </si>
  <si>
    <t>001084500</t>
  </si>
  <si>
    <t>10846</t>
  </si>
  <si>
    <t>โรงพยาบาลเขาสมิง</t>
  </si>
  <si>
    <t>เขาสมิง</t>
  </si>
  <si>
    <t>001084600</t>
  </si>
  <si>
    <t>10847</t>
  </si>
  <si>
    <t>โรงพยาบาลบ่อไร่</t>
  </si>
  <si>
    <t>บ่อไร่</t>
  </si>
  <si>
    <t>001084700</t>
  </si>
  <si>
    <t>10848</t>
  </si>
  <si>
    <t>โรงพยาบาลแหลมงอบ</t>
  </si>
  <si>
    <t>แหลมงอบ</t>
  </si>
  <si>
    <t>001084800</t>
  </si>
  <si>
    <t>10849</t>
  </si>
  <si>
    <t>โรงพยาบาลเกาะกูด</t>
  </si>
  <si>
    <t>เกาะกูด</t>
  </si>
  <si>
    <t>001084900</t>
  </si>
  <si>
    <t>13816</t>
  </si>
  <si>
    <t>โรงพยาบาลเกาะช้าง</t>
  </si>
  <si>
    <t>เกาะช้าง</t>
  </si>
  <si>
    <t>001381600</t>
  </si>
  <si>
    <t>10697</t>
  </si>
  <si>
    <t>โรงพยาบาลพุทธโสธร</t>
  </si>
  <si>
    <t>พุทธโสธร,รพศ.</t>
  </si>
  <si>
    <t>พุทธโสธร</t>
  </si>
  <si>
    <t>001069700</t>
  </si>
  <si>
    <t>10833</t>
  </si>
  <si>
    <t>โรงพยาบาลท่าตะเกียบ</t>
  </si>
  <si>
    <t>ท่าตะเกียบ</t>
  </si>
  <si>
    <t>001083300</t>
  </si>
  <si>
    <t>10850</t>
  </si>
  <si>
    <t>โรงพยาบาลบางคล้า</t>
  </si>
  <si>
    <t>บางคล้า</t>
  </si>
  <si>
    <t>001085000</t>
  </si>
  <si>
    <t>10851</t>
  </si>
  <si>
    <t>โรงพยาบาลบางน้ำเปรี้ยว</t>
  </si>
  <si>
    <t>บางน้ำเปรี้ยว</t>
  </si>
  <si>
    <t>001085100</t>
  </si>
  <si>
    <t>10852</t>
  </si>
  <si>
    <t>โรงพยาบาลบางปะกง</t>
  </si>
  <si>
    <t>บางปะกง</t>
  </si>
  <si>
    <t>001085200</t>
  </si>
  <si>
    <t>10853</t>
  </si>
  <si>
    <t>โรงพยาบาลบ้านโพธิ์</t>
  </si>
  <si>
    <t>บ้านโพธิ์</t>
  </si>
  <si>
    <t>001085300</t>
  </si>
  <si>
    <t>10854</t>
  </si>
  <si>
    <t>โรงพยาบาลพนมสารคาม</t>
  </si>
  <si>
    <t>พนมสารคาม</t>
  </si>
  <si>
    <t>001085400</t>
  </si>
  <si>
    <t>10855</t>
  </si>
  <si>
    <t>โรงพยาบาลสนามชัยเขต</t>
  </si>
  <si>
    <t>สนามชัยเขต</t>
  </si>
  <si>
    <t>001085500</t>
  </si>
  <si>
    <t>10856</t>
  </si>
  <si>
    <t>โรงพยาบาลแปลงยาว</t>
  </si>
  <si>
    <t>แปลงยาว</t>
  </si>
  <si>
    <t>001085600</t>
  </si>
  <si>
    <t>13747</t>
  </si>
  <si>
    <t>โรงพยาบาลราชสาส์น</t>
  </si>
  <si>
    <t>ราชสาส์น</t>
  </si>
  <si>
    <t>001374700</t>
  </si>
  <si>
    <t>31327</t>
  </si>
  <si>
    <t>โรงพยาบาลคลองเขื่อน</t>
  </si>
  <si>
    <t>คลองเขื่อน</t>
  </si>
  <si>
    <t>003132700</t>
  </si>
  <si>
    <t>10665</t>
  </si>
  <si>
    <t>โรงพยาบาลเจ้าพระยาอภัยภูเบศร</t>
  </si>
  <si>
    <t>เจ้าพระยาอภัยภูเบศร</t>
  </si>
  <si>
    <t>001066500</t>
  </si>
  <si>
    <t>10857</t>
  </si>
  <si>
    <t>โรงพยาบาลกบินทร์บุรี</t>
  </si>
  <si>
    <t>กบินทร์บุรี</t>
  </si>
  <si>
    <t>001085700</t>
  </si>
  <si>
    <t>10858</t>
  </si>
  <si>
    <t>โรงพยาบาลนาดี</t>
  </si>
  <si>
    <t>นาดี</t>
  </si>
  <si>
    <t>001085800</t>
  </si>
  <si>
    <t>10859</t>
  </si>
  <si>
    <t>โรงพยาบาลบ้านสร้าง</t>
  </si>
  <si>
    <t>บ้านสร้าง</t>
  </si>
  <si>
    <t>001085900</t>
  </si>
  <si>
    <t>10860</t>
  </si>
  <si>
    <t>โรงพยาบาลประจันตคาม</t>
  </si>
  <si>
    <t>ประจันตคาม</t>
  </si>
  <si>
    <t>001086000</t>
  </si>
  <si>
    <t>10861</t>
  </si>
  <si>
    <t>โรงพยาบาลศรีมหาโพธิ</t>
  </si>
  <si>
    <t>ศรีมหาโพธิ</t>
  </si>
  <si>
    <t>001086100</t>
  </si>
  <si>
    <t>10862</t>
  </si>
  <si>
    <t>โรงพยาบาลศรีมโหสถ</t>
  </si>
  <si>
    <t>ศรีมโหสถ</t>
  </si>
  <si>
    <t>001086200</t>
  </si>
  <si>
    <t>10699</t>
  </si>
  <si>
    <t>โรงพยาบาลสมเด็จพระยุพราชสระแก้ว</t>
  </si>
  <si>
    <t>สมเด็จพระยุพราชสระแก้ว</t>
  </si>
  <si>
    <t>001069900</t>
  </si>
  <si>
    <t>10866</t>
  </si>
  <si>
    <t>โรงพยาบาลคลองหาด</t>
  </si>
  <si>
    <t>คลองหาด</t>
  </si>
  <si>
    <t>001086600</t>
  </si>
  <si>
    <t>10867</t>
  </si>
  <si>
    <t>โรงพยาบาลตาพระยา</t>
  </si>
  <si>
    <t>ตาพระยา</t>
  </si>
  <si>
    <t>001086700</t>
  </si>
  <si>
    <t>10868</t>
  </si>
  <si>
    <t>โรงพยาบาลวังน้ำเย็น</t>
  </si>
  <si>
    <t>วังน้ำเย็น</t>
  </si>
  <si>
    <t>001086800</t>
  </si>
  <si>
    <t>10869</t>
  </si>
  <si>
    <t>โรงพยาบาลวัฒนานคร</t>
  </si>
  <si>
    <t>วัฒนานคร</t>
  </si>
  <si>
    <t>001086900</t>
  </si>
  <si>
    <t>10870</t>
  </si>
  <si>
    <t>โรงพยาบาลอรัญประเทศ</t>
  </si>
  <si>
    <t>อรัญประเทศ</t>
  </si>
  <si>
    <t>001087000</t>
  </si>
  <si>
    <t>13817</t>
  </si>
  <si>
    <t>โรงพยาบาลเขาฉกรรจ์</t>
  </si>
  <si>
    <t>เขาฉกรรจ์</t>
  </si>
  <si>
    <t>001381700</t>
  </si>
  <si>
    <t>28849</t>
  </si>
  <si>
    <t>โรงพยาบาลวังสมบูรณ์</t>
  </si>
  <si>
    <t>วังสมบูรณ์</t>
  </si>
  <si>
    <t>002884900</t>
  </si>
  <si>
    <t>28850</t>
  </si>
  <si>
    <t>โรงพยาบาลโคกสูง</t>
  </si>
  <si>
    <t>โคกสูง</t>
  </si>
  <si>
    <t>002885000</t>
  </si>
  <si>
    <t>10670</t>
  </si>
  <si>
    <t>โรงพยาบาลขอนแก่น</t>
  </si>
  <si>
    <t>001067000</t>
  </si>
  <si>
    <t>10995</t>
  </si>
  <si>
    <t>โรงพยาบาลบ้านฝาง</t>
  </si>
  <si>
    <t>บ้านฝาง</t>
  </si>
  <si>
    <t>001099500</t>
  </si>
  <si>
    <t>10996</t>
  </si>
  <si>
    <t>โรงพยาบาลพระยืน</t>
  </si>
  <si>
    <t>พระยืน</t>
  </si>
  <si>
    <t>001099600</t>
  </si>
  <si>
    <t>10997</t>
  </si>
  <si>
    <t>โรงพยาบาลหนองเรือ</t>
  </si>
  <si>
    <t>หนองเรือ</t>
  </si>
  <si>
    <t>001099700</t>
  </si>
  <si>
    <t>10998</t>
  </si>
  <si>
    <t>โรงพยาบาลชุมแพ</t>
  </si>
  <si>
    <t>ชุมแพ</t>
  </si>
  <si>
    <t>001099800</t>
  </si>
  <si>
    <t>10999</t>
  </si>
  <si>
    <t>โรงพยาบาลสีชมพู</t>
  </si>
  <si>
    <t>สีชมพู</t>
  </si>
  <si>
    <t>001099900</t>
  </si>
  <si>
    <t>11000</t>
  </si>
  <si>
    <t>โรงพยาบาลน้ำพอง</t>
  </si>
  <si>
    <t>น้ำพอง</t>
  </si>
  <si>
    <t>001100000</t>
  </si>
  <si>
    <t>11001</t>
  </si>
  <si>
    <t>โรงพยาบาลอุบลรัตน์</t>
  </si>
  <si>
    <t>อุบลรัตน์</t>
  </si>
  <si>
    <t>001100100</t>
  </si>
  <si>
    <t>11002</t>
  </si>
  <si>
    <t>โรงพยาบาลบ้านไผ่</t>
  </si>
  <si>
    <t>บ้านไผ่</t>
  </si>
  <si>
    <t>001100200</t>
  </si>
  <si>
    <t>11003</t>
  </si>
  <si>
    <t>โรงพยาบาลเปือยน้อย</t>
  </si>
  <si>
    <t>เปือยน้อย</t>
  </si>
  <si>
    <t>001100300</t>
  </si>
  <si>
    <t>11004</t>
  </si>
  <si>
    <t>โรงพยาบาลพล</t>
  </si>
  <si>
    <t>พล</t>
  </si>
  <si>
    <t>001100400</t>
  </si>
  <si>
    <t>11005</t>
  </si>
  <si>
    <t>โรงพยาบาลแวงใหญ่</t>
  </si>
  <si>
    <t>แวงใหญ่</t>
  </si>
  <si>
    <t>001100500</t>
  </si>
  <si>
    <t>11006</t>
  </si>
  <si>
    <t>โรงพยาบาลแวงน้อย</t>
  </si>
  <si>
    <t>แวงน้อย</t>
  </si>
  <si>
    <t>001100600</t>
  </si>
  <si>
    <t>11007</t>
  </si>
  <si>
    <t>โรงพยาบาลหนองสองห้อง</t>
  </si>
  <si>
    <t>หนองสองห้อง</t>
  </si>
  <si>
    <t>001100700</t>
  </si>
  <si>
    <t>11008</t>
  </si>
  <si>
    <t>โรงพยาบาลภูเวียง</t>
  </si>
  <si>
    <t>ภูเวียง</t>
  </si>
  <si>
    <t>001100800</t>
  </si>
  <si>
    <t>11009</t>
  </si>
  <si>
    <t>โรงพยาบาลมัญจาคีรี</t>
  </si>
  <si>
    <t>มัญจาคีรี</t>
  </si>
  <si>
    <t>001100900</t>
  </si>
  <si>
    <t>11010</t>
  </si>
  <si>
    <t>โรงพยาบาลชนบท</t>
  </si>
  <si>
    <t>ชนบท</t>
  </si>
  <si>
    <t>001101000</t>
  </si>
  <si>
    <t>11011</t>
  </si>
  <si>
    <t>โรงพยาบาลเขาสวนกวาง</t>
  </si>
  <si>
    <t>เขาสวนกวาง</t>
  </si>
  <si>
    <t>001101100</t>
  </si>
  <si>
    <t>11012</t>
  </si>
  <si>
    <t>โรงพยาบาลภูผาม่าน</t>
  </si>
  <si>
    <t>ภูผาม่าน</t>
  </si>
  <si>
    <t>001101200</t>
  </si>
  <si>
    <t>11445</t>
  </si>
  <si>
    <t>โรงพยาบาลสมเด็จพระยุพราชกระนวน</t>
  </si>
  <si>
    <t>สมเด็จพระยุพราชกระนวน</t>
  </si>
  <si>
    <t>001144500</t>
  </si>
  <si>
    <t>12275</t>
  </si>
  <si>
    <t>โรงพยาบาลสิรินธร(ภาคตะวันออกเฉียงเหนือ)</t>
  </si>
  <si>
    <t>สิรินธร(ภาคตะวันออกเฉียงเหนือ)</t>
  </si>
  <si>
    <t>001227500</t>
  </si>
  <si>
    <t>14132</t>
  </si>
  <si>
    <t>โรงพยาบาลซำสูง</t>
  </si>
  <si>
    <t>ซำสูง</t>
  </si>
  <si>
    <t>001413200</t>
  </si>
  <si>
    <t>77649</t>
  </si>
  <si>
    <t>โรงพยาบาลหนองนาคำ</t>
  </si>
  <si>
    <t>หนองนาคำ</t>
  </si>
  <si>
    <t>007764900</t>
  </si>
  <si>
    <t>77650</t>
  </si>
  <si>
    <t>โรงพยาบาลเวียงเก่า</t>
  </si>
  <si>
    <t>เวียงเก่า</t>
  </si>
  <si>
    <t>007765000</t>
  </si>
  <si>
    <t>77651</t>
  </si>
  <si>
    <t>โรงพยาบาลโคกโพธิ์ไชย</t>
  </si>
  <si>
    <t>โคกโพธิ์ไชย</t>
  </si>
  <si>
    <t>007765100</t>
  </si>
  <si>
    <t>77652</t>
  </si>
  <si>
    <t>โรงพยาบาลโนนศิลา</t>
  </si>
  <si>
    <t>โนนศิลา</t>
  </si>
  <si>
    <t>007765200</t>
  </si>
  <si>
    <t>10707</t>
  </si>
  <si>
    <t>โรงพยาบาลมหาสารคาม</t>
  </si>
  <si>
    <t>001070700</t>
  </si>
  <si>
    <t>11051</t>
  </si>
  <si>
    <t>โรงพยาบาลแกดำ</t>
  </si>
  <si>
    <t>แกดำ</t>
  </si>
  <si>
    <t>001105100</t>
  </si>
  <si>
    <t>11052</t>
  </si>
  <si>
    <t>โรงพยาบาลโกสุมพิสัย</t>
  </si>
  <si>
    <t>โกสุมพิสัย</t>
  </si>
  <si>
    <t>001105200</t>
  </si>
  <si>
    <t>11053</t>
  </si>
  <si>
    <t>โรงพยาบาลกันทรวิชัย</t>
  </si>
  <si>
    <t>กันทรวิชัย</t>
  </si>
  <si>
    <t>001105300</t>
  </si>
  <si>
    <t>11054</t>
  </si>
  <si>
    <t>โรงพยาบาลเชียงยืน</t>
  </si>
  <si>
    <t>เชียงยืน</t>
  </si>
  <si>
    <t>001105400</t>
  </si>
  <si>
    <t>11055</t>
  </si>
  <si>
    <t>โรงพยาบาลบรบือ</t>
  </si>
  <si>
    <t>บรบือ</t>
  </si>
  <si>
    <t>001105500</t>
  </si>
  <si>
    <t>11056</t>
  </si>
  <si>
    <t>โรงพยาบาลนาเชือก</t>
  </si>
  <si>
    <t>นาเชือก</t>
  </si>
  <si>
    <t>001105600</t>
  </si>
  <si>
    <t>11057</t>
  </si>
  <si>
    <t>โรงพยาบาลพยัคฆภูมิพิสัย</t>
  </si>
  <si>
    <t>พยัคฆภูมิพิสัย</t>
  </si>
  <si>
    <t>001105700</t>
  </si>
  <si>
    <t>11058</t>
  </si>
  <si>
    <t>โรงพยาบาลวาปีปทุม</t>
  </si>
  <si>
    <t>วาปีปทุม</t>
  </si>
  <si>
    <t>001105800</t>
  </si>
  <si>
    <t>11059</t>
  </si>
  <si>
    <t>โรงพยาบาลนาดูน</t>
  </si>
  <si>
    <t>นาดูน</t>
  </si>
  <si>
    <t>001105900</t>
  </si>
  <si>
    <t>11060</t>
  </si>
  <si>
    <t>โรงพยาบาลยางสีสุราช</t>
  </si>
  <si>
    <t>ยางสีสุราช</t>
  </si>
  <si>
    <t>001106000</t>
  </si>
  <si>
    <t>24704</t>
  </si>
  <si>
    <t>โรงพยาบาลกุดรัง</t>
  </si>
  <si>
    <t>กุดรัง</t>
  </si>
  <si>
    <t>002470400</t>
  </si>
  <si>
    <t>28843</t>
  </si>
  <si>
    <t>โรงพยาบาลชื่นชม</t>
  </si>
  <si>
    <t>ชื่นชม</t>
  </si>
  <si>
    <t>002884300</t>
  </si>
  <si>
    <t>10708</t>
  </si>
  <si>
    <t>โรงพยาบาลร้อยเอ็ด</t>
  </si>
  <si>
    <t>ร้อยเอ็ด,รพศ.</t>
  </si>
  <si>
    <t>001070800</t>
  </si>
  <si>
    <t>11061</t>
  </si>
  <si>
    <t>โรงพยาบาลเกษตรวิสัย</t>
  </si>
  <si>
    <t>เกษตรวิสัย</t>
  </si>
  <si>
    <t>001106100</t>
  </si>
  <si>
    <t>11062</t>
  </si>
  <si>
    <t>โรงพยาบาลปทุมรัตต์</t>
  </si>
  <si>
    <t>ปทุมรัตต์</t>
  </si>
  <si>
    <t>001106200</t>
  </si>
  <si>
    <t>11063</t>
  </si>
  <si>
    <t>โรงพยาบาลจตุรพักตรพิมาน</t>
  </si>
  <si>
    <t>จตุรพักตรพิมาน</t>
  </si>
  <si>
    <t>001106300</t>
  </si>
  <si>
    <t>11064</t>
  </si>
  <si>
    <t>โรงพยาบาลธวัชบุรี</t>
  </si>
  <si>
    <t>ธวัชบุรี</t>
  </si>
  <si>
    <t>001106400</t>
  </si>
  <si>
    <t>11065</t>
  </si>
  <si>
    <t>โรงพยาบาลพนมไพร</t>
  </si>
  <si>
    <t>พนมไพร</t>
  </si>
  <si>
    <t>001106500</t>
  </si>
  <si>
    <t>11066</t>
  </si>
  <si>
    <t>โรงพยาบาลโพนทอง</t>
  </si>
  <si>
    <t>โพนทอง</t>
  </si>
  <si>
    <t>001106600</t>
  </si>
  <si>
    <t>11067</t>
  </si>
  <si>
    <t>โรงพยาบาลโพธิ์ชัย</t>
  </si>
  <si>
    <t>โพธิ์ชัย</t>
  </si>
  <si>
    <t>001106700</t>
  </si>
  <si>
    <t>11068</t>
  </si>
  <si>
    <t>โรงพยาบาลหนองพอก</t>
  </si>
  <si>
    <t>หนองพอก</t>
  </si>
  <si>
    <t>001106800</t>
  </si>
  <si>
    <t>11069</t>
  </si>
  <si>
    <t>โรงพยาบาลเสลภูมิ</t>
  </si>
  <si>
    <t>เสลภูมิ</t>
  </si>
  <si>
    <t>001106900</t>
  </si>
  <si>
    <t>11070</t>
  </si>
  <si>
    <t>โรงพยาบาลสุวรรณภูมิ</t>
  </si>
  <si>
    <t>สุวรรณภูมิ</t>
  </si>
  <si>
    <t>001107000</t>
  </si>
  <si>
    <t>11071</t>
  </si>
  <si>
    <t>โรงพยาบาลเมืองสรวง</t>
  </si>
  <si>
    <t>เมืองสรวง</t>
  </si>
  <si>
    <t>001107100</t>
  </si>
  <si>
    <t>11072</t>
  </si>
  <si>
    <t>โรงพยาบาลโพนทราย</t>
  </si>
  <si>
    <t>โพนทราย</t>
  </si>
  <si>
    <t>001107200</t>
  </si>
  <si>
    <t>11073</t>
  </si>
  <si>
    <t>โรงพยาบาลอาจสามารถ</t>
  </si>
  <si>
    <t>อาจสามารถ</t>
  </si>
  <si>
    <t>001107300</t>
  </si>
  <si>
    <t>11074</t>
  </si>
  <si>
    <t>โรงพยาบาลเมยวดี</t>
  </si>
  <si>
    <t>เมยวดี</t>
  </si>
  <si>
    <t>001107400</t>
  </si>
  <si>
    <t>11075</t>
  </si>
  <si>
    <t>โรงพยาบาลศรีสมเด็จ</t>
  </si>
  <si>
    <t>ศรีสมเด็จ</t>
  </si>
  <si>
    <t>001107500</t>
  </si>
  <si>
    <t>11076</t>
  </si>
  <si>
    <t>โรงพยาบาลจังหาร</t>
  </si>
  <si>
    <t>จังหาร</t>
  </si>
  <si>
    <t>001107600</t>
  </si>
  <si>
    <t>27988</t>
  </si>
  <si>
    <t>โรงพยาบาลทุ่งเขาหลวง</t>
  </si>
  <si>
    <t>ทุ่งเขาหลวง</t>
  </si>
  <si>
    <t>002798800</t>
  </si>
  <si>
    <t>27989</t>
  </si>
  <si>
    <t>โรงพยาบาลเชียงขวัญ</t>
  </si>
  <si>
    <t>เชียงขวัญ</t>
  </si>
  <si>
    <t>002798900</t>
  </si>
  <si>
    <t>27990</t>
  </si>
  <si>
    <t>โรงพยาบาลหนองฮี</t>
  </si>
  <si>
    <t>หนองฮี</t>
  </si>
  <si>
    <t>002799000</t>
  </si>
  <si>
    <t>10709</t>
  </si>
  <si>
    <t>โรงพยาบาลกาฬสินธุ์</t>
  </si>
  <si>
    <t>001070900</t>
  </si>
  <si>
    <t>11077</t>
  </si>
  <si>
    <t>โรงพยาบาลนามน</t>
  </si>
  <si>
    <t>นามน</t>
  </si>
  <si>
    <t>001107700</t>
  </si>
  <si>
    <t>11078</t>
  </si>
  <si>
    <t>โรงพยาบาลกมลาไสย</t>
  </si>
  <si>
    <t>กมลาไสย</t>
  </si>
  <si>
    <t>001107800</t>
  </si>
  <si>
    <t>11079</t>
  </si>
  <si>
    <t>โรงพยาบาลร่องคำ</t>
  </si>
  <si>
    <t>ร่องคำ</t>
  </si>
  <si>
    <t>001107900</t>
  </si>
  <si>
    <t>11080</t>
  </si>
  <si>
    <t>โรงพยาบาลเขาวง</t>
  </si>
  <si>
    <t>เขาวง</t>
  </si>
  <si>
    <t>001108000</t>
  </si>
  <si>
    <t>11081</t>
  </si>
  <si>
    <t>โรงพยาบาลยางตลาด</t>
  </si>
  <si>
    <t>ยางตลาด</t>
  </si>
  <si>
    <t>001108100</t>
  </si>
  <si>
    <t>11082</t>
  </si>
  <si>
    <t>โรงพยาบาลห้วยเม็ก</t>
  </si>
  <si>
    <t>ห้วยเม็ก</t>
  </si>
  <si>
    <t>001108200</t>
  </si>
  <si>
    <t>11083</t>
  </si>
  <si>
    <t>โรงพยาบาลสหัสขันธ์</t>
  </si>
  <si>
    <t>สหัสขันธ์</t>
  </si>
  <si>
    <t>001108300</t>
  </si>
  <si>
    <t>11084</t>
  </si>
  <si>
    <t>โรงพยาบาลคำม่วง</t>
  </si>
  <si>
    <t>คำม่วง</t>
  </si>
  <si>
    <t>001108400</t>
  </si>
  <si>
    <t>11085</t>
  </si>
  <si>
    <t>โรงพยาบาลท่าคันโท</t>
  </si>
  <si>
    <t>ท่าคันโท</t>
  </si>
  <si>
    <t>001108500</t>
  </si>
  <si>
    <t>11086</t>
  </si>
  <si>
    <t>โรงพยาบาลหนองกุงศรี</t>
  </si>
  <si>
    <t>หนองกุงศรี</t>
  </si>
  <si>
    <t>001108600</t>
  </si>
  <si>
    <t>11087</t>
  </si>
  <si>
    <t>โรงพยาบาลสมเด็จ</t>
  </si>
  <si>
    <t>สมเด็จ</t>
  </si>
  <si>
    <t>001108700</t>
  </si>
  <si>
    <t>11088</t>
  </si>
  <si>
    <t>โรงพยาบาลห้วยผึ้ง</t>
  </si>
  <si>
    <t>ห้วยผึ้ง</t>
  </si>
  <si>
    <t>001108800</t>
  </si>
  <si>
    <t>11449</t>
  </si>
  <si>
    <t>โรงพยาบาลสมเด็จพระยุพราชกุฉินารายณ์</t>
  </si>
  <si>
    <t>สมเด็จพระยุพราชกุฉินารายณ์</t>
  </si>
  <si>
    <t>001144900</t>
  </si>
  <si>
    <t>28017</t>
  </si>
  <si>
    <t>โรงพยาบาลนาคู</t>
  </si>
  <si>
    <t>นาคู</t>
  </si>
  <si>
    <t>002801700</t>
  </si>
  <si>
    <t>28789</t>
  </si>
  <si>
    <t>โรงพยาบาลฆ้องชัย</t>
  </si>
  <si>
    <t>ฆ้องชัย</t>
  </si>
  <si>
    <t>002878900</t>
  </si>
  <si>
    <t>28790</t>
  </si>
  <si>
    <t>โรงพยาบาลดอนจาน</t>
  </si>
  <si>
    <t>ดอนจาน</t>
  </si>
  <si>
    <t>002879000</t>
  </si>
  <si>
    <t>28791</t>
  </si>
  <si>
    <t>โรงพยาบาลสามชัย</t>
  </si>
  <si>
    <t>สามชัย</t>
  </si>
  <si>
    <t>002879100</t>
  </si>
  <si>
    <t>11040</t>
  </si>
  <si>
    <t>โรงพยาบาลบึงกาฬ</t>
  </si>
  <si>
    <t>001104000</t>
  </si>
  <si>
    <t>11041</t>
  </si>
  <si>
    <t>โรงพยาบาลพรเจริญ</t>
  </si>
  <si>
    <t>พรเจริญ</t>
  </si>
  <si>
    <t>001104100</t>
  </si>
  <si>
    <t>11043</t>
  </si>
  <si>
    <t>โรงพยาบาลโซ่พิสัย</t>
  </si>
  <si>
    <t>โซ่พิสัย</t>
  </si>
  <si>
    <t>001104300</t>
  </si>
  <si>
    <t>11046</t>
  </si>
  <si>
    <t>โรงพยาบาลเซกา</t>
  </si>
  <si>
    <t>เซกา</t>
  </si>
  <si>
    <t>001104600</t>
  </si>
  <si>
    <t>11047</t>
  </si>
  <si>
    <t>โรงพยาบาลปากคาด</t>
  </si>
  <si>
    <t>ปากคาด</t>
  </si>
  <si>
    <t>001104700</t>
  </si>
  <si>
    <t>11048</t>
  </si>
  <si>
    <t>โรงพยาบาลบึงโขงหลง</t>
  </si>
  <si>
    <t>บึงโขงหลง</t>
  </si>
  <si>
    <t>001104800</t>
  </si>
  <si>
    <t>11049</t>
  </si>
  <si>
    <t>โรงพยาบาลศรีวิไล</t>
  </si>
  <si>
    <t>ศรีวิไล</t>
  </si>
  <si>
    <t>001104900</t>
  </si>
  <si>
    <t>11050</t>
  </si>
  <si>
    <t>โรงพยาบาลบุ่งคล้า</t>
  </si>
  <si>
    <t>บุ่งคล้า</t>
  </si>
  <si>
    <t>001105000</t>
  </si>
  <si>
    <t>10704</t>
  </si>
  <si>
    <t>โรงพยาบาลหนองบัวลำภู</t>
  </si>
  <si>
    <t>001070400</t>
  </si>
  <si>
    <t>10991</t>
  </si>
  <si>
    <t>โรงพยาบาลนากลาง</t>
  </si>
  <si>
    <t>นากลาง</t>
  </si>
  <si>
    <t>001099100</t>
  </si>
  <si>
    <t>10992</t>
  </si>
  <si>
    <t>โรงพยาบาลโนนสัง</t>
  </si>
  <si>
    <t>โนนสัง</t>
  </si>
  <si>
    <t>001099200</t>
  </si>
  <si>
    <t>10993</t>
  </si>
  <si>
    <t>โรงพยาบาลศรีบุญเรือง</t>
  </si>
  <si>
    <t>ศรีบุญเรือง</t>
  </si>
  <si>
    <t>001099300</t>
  </si>
  <si>
    <t>10994</t>
  </si>
  <si>
    <t>โรงพยาบาลสุวรรณคูหา</t>
  </si>
  <si>
    <t>สุวรรณคูหา</t>
  </si>
  <si>
    <t>001099400</t>
  </si>
  <si>
    <t>23367</t>
  </si>
  <si>
    <t>โรงพยาบาลนาวัง เฉลิมพระเกียรติ 80 พรรษา</t>
  </si>
  <si>
    <t>นาวัง เฉลิมพระเกียรติ 80 พรรษา</t>
  </si>
  <si>
    <t>002336700</t>
  </si>
  <si>
    <t>10671</t>
  </si>
  <si>
    <t>โรงพยาบาลอุดรธานี</t>
  </si>
  <si>
    <t>001067100</t>
  </si>
  <si>
    <t>11013</t>
  </si>
  <si>
    <t>โรงพยาบาลกุดจับ</t>
  </si>
  <si>
    <t>กุดจับ</t>
  </si>
  <si>
    <t>001101300</t>
  </si>
  <si>
    <t>11014</t>
  </si>
  <si>
    <t>โรงพยาบาลหนองวัวซอ</t>
  </si>
  <si>
    <t>หนองวัวซอ</t>
  </si>
  <si>
    <t>001101400</t>
  </si>
  <si>
    <t>11015</t>
  </si>
  <si>
    <t>โรงพยาบาลกุมภวาปี</t>
  </si>
  <si>
    <t>กุมภวาปี</t>
  </si>
  <si>
    <t>001101500</t>
  </si>
  <si>
    <t>11016</t>
  </si>
  <si>
    <t>โรงพยาบาลห้วยเกิ้ง</t>
  </si>
  <si>
    <t>ห้วยเกิ้ง</t>
  </si>
  <si>
    <t>001101600</t>
  </si>
  <si>
    <t>11017</t>
  </si>
  <si>
    <t>โรงพยาบาลโนนสะอาด</t>
  </si>
  <si>
    <t>โนนสะอาด</t>
  </si>
  <si>
    <t>001101700</t>
  </si>
  <si>
    <t>11018</t>
  </si>
  <si>
    <t>โรงพยาบาลหนองหาน</t>
  </si>
  <si>
    <t>หนองหาน</t>
  </si>
  <si>
    <t>001101800</t>
  </si>
  <si>
    <t>11019</t>
  </si>
  <si>
    <t>โรงพยาบาลทุ่งฝน</t>
  </si>
  <si>
    <t>ทุ่งฝน</t>
  </si>
  <si>
    <t>001101900</t>
  </si>
  <si>
    <t>11020</t>
  </si>
  <si>
    <t>โรงพยาบาลไชยวาน</t>
  </si>
  <si>
    <t>ไชยวาน</t>
  </si>
  <si>
    <t>001102000</t>
  </si>
  <si>
    <t>11021</t>
  </si>
  <si>
    <t>โรงพยาบาลศรีธาตุ</t>
  </si>
  <si>
    <t>ศรีธาตุ</t>
  </si>
  <si>
    <t>001102100</t>
  </si>
  <si>
    <t>11022</t>
  </si>
  <si>
    <t>โรงพยาบาลวังสามหมอ</t>
  </si>
  <si>
    <t>วังสามหมอ</t>
  </si>
  <si>
    <t>001102200</t>
  </si>
  <si>
    <t>11023</t>
  </si>
  <si>
    <t>โรงพยาบาลบ้านผือ</t>
  </si>
  <si>
    <t>บ้านผือ</t>
  </si>
  <si>
    <t>001102300</t>
  </si>
  <si>
    <t>11024</t>
  </si>
  <si>
    <t>โรงพยาบาลน้ำโสม</t>
  </si>
  <si>
    <t>น้ำโสม</t>
  </si>
  <si>
    <t>001102400</t>
  </si>
  <si>
    <t>11025</t>
  </si>
  <si>
    <t>โรงพยาบาลเพ็ญ</t>
  </si>
  <si>
    <t>เพ็ญ</t>
  </si>
  <si>
    <t>001102500</t>
  </si>
  <si>
    <t>11026</t>
  </si>
  <si>
    <t>โรงพยาบาลสร้างคอม</t>
  </si>
  <si>
    <t>สร้างคอม</t>
  </si>
  <si>
    <t>001102600</t>
  </si>
  <si>
    <t>11027</t>
  </si>
  <si>
    <t>โรงพยาบาลหนองแสง</t>
  </si>
  <si>
    <t>หนองแสง</t>
  </si>
  <si>
    <t>001102700</t>
  </si>
  <si>
    <t>11028</t>
  </si>
  <si>
    <t>โรงพยาบาลนายูง</t>
  </si>
  <si>
    <t>นายูง</t>
  </si>
  <si>
    <t>001102800</t>
  </si>
  <si>
    <t>11029</t>
  </si>
  <si>
    <t>โรงพยาบาลพิบูลย์รักษ์</t>
  </si>
  <si>
    <t>พิบูลย์รักษ์</t>
  </si>
  <si>
    <t>001102900</t>
  </si>
  <si>
    <t>11446</t>
  </si>
  <si>
    <t>โรงพยาบาลสมเด็จพระยุพราชบ้านดุง</t>
  </si>
  <si>
    <t>สมเด็จพระยุพราชบ้านดุง</t>
  </si>
  <si>
    <t>001144600</t>
  </si>
  <si>
    <t>25058</t>
  </si>
  <si>
    <t>โรงพยาบาลกู่แก้ว</t>
  </si>
  <si>
    <t>กู่แก้ว</t>
  </si>
  <si>
    <t>002505800</t>
  </si>
  <si>
    <t>25059</t>
  </si>
  <si>
    <t>โรงพยาบาลประจักษ์ศิลปาคม</t>
  </si>
  <si>
    <t>ประจักษ์ศิลปาคม</t>
  </si>
  <si>
    <t>002505900</t>
  </si>
  <si>
    <t>10705</t>
  </si>
  <si>
    <t>โรงพยาบาลเลย</t>
  </si>
  <si>
    <t>001070500</t>
  </si>
  <si>
    <t>11030</t>
  </si>
  <si>
    <t>โรงพยาบาลนาด้วง</t>
  </si>
  <si>
    <t>นาด้วง</t>
  </si>
  <si>
    <t>001103000</t>
  </si>
  <si>
    <t>11031</t>
  </si>
  <si>
    <t>โรงพยาบาลเชียงคาน</t>
  </si>
  <si>
    <t>เชียงคาน</t>
  </si>
  <si>
    <t>001103100</t>
  </si>
  <si>
    <t>11032</t>
  </si>
  <si>
    <t>โรงพยาบาลปากชม</t>
  </si>
  <si>
    <t>ปากชม</t>
  </si>
  <si>
    <t>001103200</t>
  </si>
  <si>
    <t>11033</t>
  </si>
  <si>
    <t>โรงพยาบาลนาแห้ว</t>
  </si>
  <si>
    <t>นาแห้ว</t>
  </si>
  <si>
    <t>001103300</t>
  </si>
  <si>
    <t>11034</t>
  </si>
  <si>
    <t>โรงพยาบาลภูเรือ</t>
  </si>
  <si>
    <t>ภูเรือ</t>
  </si>
  <si>
    <t>001103400</t>
  </si>
  <si>
    <t>11035</t>
  </si>
  <si>
    <t>โรงพยาบาลท่าลี่</t>
  </si>
  <si>
    <t>ท่าลี่</t>
  </si>
  <si>
    <t>001103500</t>
  </si>
  <si>
    <t>11036</t>
  </si>
  <si>
    <t>โรงพยาบาลวังสะพุง</t>
  </si>
  <si>
    <t>วังสะพุง</t>
  </si>
  <si>
    <t>001103600</t>
  </si>
  <si>
    <t>11037</t>
  </si>
  <si>
    <t>โรงพยาบาลภูกระดึง</t>
  </si>
  <si>
    <t>ภูกระดึง</t>
  </si>
  <si>
    <t>001103700</t>
  </si>
  <si>
    <t>11038</t>
  </si>
  <si>
    <t>โรงพยาบาลภูหลวง</t>
  </si>
  <si>
    <t>ภูหลวง</t>
  </si>
  <si>
    <t>001103800</t>
  </si>
  <si>
    <t>11039</t>
  </si>
  <si>
    <t>โรงพยาบาลผาขาว</t>
  </si>
  <si>
    <t>ผาขาว</t>
  </si>
  <si>
    <t>001103900</t>
  </si>
  <si>
    <t>11447</t>
  </si>
  <si>
    <t>โรงพยาบาลสมเด็จพระยุพราชด่านซ้าย</t>
  </si>
  <si>
    <t>สมเด็จพระยุพราชด่านซ้าย</t>
  </si>
  <si>
    <t>001144700</t>
  </si>
  <si>
    <t>14133</t>
  </si>
  <si>
    <t>โรงพยาบาลเอราวัณ</t>
  </si>
  <si>
    <t>เอราวัณ</t>
  </si>
  <si>
    <t>001413300</t>
  </si>
  <si>
    <t>28861</t>
  </si>
  <si>
    <t>โรงพยาบาลหนองหิน</t>
  </si>
  <si>
    <t>หนองหิน</t>
  </si>
  <si>
    <t>002886100</t>
  </si>
  <si>
    <t>10706</t>
  </si>
  <si>
    <t>โรงพยาบาลหนองคาย</t>
  </si>
  <si>
    <t>001070600</t>
  </si>
  <si>
    <t>11042</t>
  </si>
  <si>
    <t>โรงพยาบาลโพนพิสัย</t>
  </si>
  <si>
    <t>โพนพิสัย</t>
  </si>
  <si>
    <t>001104200</t>
  </si>
  <si>
    <t>11044</t>
  </si>
  <si>
    <t>โรงพยาบาลศรีเชียงใหม่</t>
  </si>
  <si>
    <t>ศรีเชียงใหม่</t>
  </si>
  <si>
    <t>001104400</t>
  </si>
  <si>
    <t>11045</t>
  </si>
  <si>
    <t>โรงพยาบาลสังคม</t>
  </si>
  <si>
    <t>สังคม</t>
  </si>
  <si>
    <t>001104500</t>
  </si>
  <si>
    <t>11448</t>
  </si>
  <si>
    <t>โรงพยาบาลสมเด็จพระยุพราชท่าบ่อ</t>
  </si>
  <si>
    <t>สมเด็จพระยุพราชท่าบ่อ</t>
  </si>
  <si>
    <t>001144800</t>
  </si>
  <si>
    <t>21356</t>
  </si>
  <si>
    <t>โรงพยาบาลสระใคร</t>
  </si>
  <si>
    <t>สระใคร</t>
  </si>
  <si>
    <t>002135600</t>
  </si>
  <si>
    <t>28778</t>
  </si>
  <si>
    <t>โรงพยาบาลโพธิ์ตาก</t>
  </si>
  <si>
    <t>โพธิ์ตาก</t>
  </si>
  <si>
    <t>002877800</t>
  </si>
  <si>
    <t>28811</t>
  </si>
  <si>
    <t>โรงพยาบาลเฝ้าไร่</t>
  </si>
  <si>
    <t>เฝ้าไร่</t>
  </si>
  <si>
    <t>002881100</t>
  </si>
  <si>
    <t>28815</t>
  </si>
  <si>
    <t>โรงพยาบาลรัตนวาปี</t>
  </si>
  <si>
    <t>รัตนวาปี</t>
  </si>
  <si>
    <t>002881500</t>
  </si>
  <si>
    <t>10710</t>
  </si>
  <si>
    <t>โรงพยาบาลสกลนคร</t>
  </si>
  <si>
    <t>001071000</t>
  </si>
  <si>
    <t>11089</t>
  </si>
  <si>
    <t>โรงพยาบาลกุสุมาลย์</t>
  </si>
  <si>
    <t>กุสุมาลย์</t>
  </si>
  <si>
    <t>001108900</t>
  </si>
  <si>
    <t>11090</t>
  </si>
  <si>
    <t>โรงพยาบาลกุดบาก</t>
  </si>
  <si>
    <t>กุดบาก</t>
  </si>
  <si>
    <t>001109000</t>
  </si>
  <si>
    <t>11091</t>
  </si>
  <si>
    <t>โรงพยาบาลพระอาจารย์ฝั้นอาจาโร</t>
  </si>
  <si>
    <t>พระอาจารย์ฝั้นอาจาโร</t>
  </si>
  <si>
    <t>001109100</t>
  </si>
  <si>
    <t>11092</t>
  </si>
  <si>
    <t>โรงพยาบาลพังโคน</t>
  </si>
  <si>
    <t>พังโคน</t>
  </si>
  <si>
    <t>001109200</t>
  </si>
  <si>
    <t>11093</t>
  </si>
  <si>
    <t>โรงพยาบาลวาริชภูมิ</t>
  </si>
  <si>
    <t>วาริชภูมิ</t>
  </si>
  <si>
    <t>001109300</t>
  </si>
  <si>
    <t>11094</t>
  </si>
  <si>
    <t>โรงพยาบาลนิคมน้ำอูน</t>
  </si>
  <si>
    <t>นิคมน้ำอูน</t>
  </si>
  <si>
    <t>001109400</t>
  </si>
  <si>
    <t>11095</t>
  </si>
  <si>
    <t>โรงพยาบาลวานรนิวาส</t>
  </si>
  <si>
    <t>วานรนิวาส</t>
  </si>
  <si>
    <t>001109500</t>
  </si>
  <si>
    <t>11096</t>
  </si>
  <si>
    <t>โรงพยาบาลคำตากล้า</t>
  </si>
  <si>
    <t>คำตากล้า</t>
  </si>
  <si>
    <t>001109600</t>
  </si>
  <si>
    <t>11097</t>
  </si>
  <si>
    <t>โรงพยาบาลบ้านม่วง</t>
  </si>
  <si>
    <t>บ้านม่วง</t>
  </si>
  <si>
    <t>001109700</t>
  </si>
  <si>
    <t>11098</t>
  </si>
  <si>
    <t>โรงพยาบาลอากาศอำนวย</t>
  </si>
  <si>
    <t>อากาศอำนวย</t>
  </si>
  <si>
    <t>001109800</t>
  </si>
  <si>
    <t>11099</t>
  </si>
  <si>
    <t>โรงพยาบาลส่องดาว</t>
  </si>
  <si>
    <t>ส่องดาว</t>
  </si>
  <si>
    <t>001109900</t>
  </si>
  <si>
    <t>11100</t>
  </si>
  <si>
    <t>โรงพยาบาลเต่างอย</t>
  </si>
  <si>
    <t>เต่างอย</t>
  </si>
  <si>
    <t>001110000</t>
  </si>
  <si>
    <t>11101</t>
  </si>
  <si>
    <t>โรงพยาบาลโคกศรีสุพรรณ</t>
  </si>
  <si>
    <t>โคกศรีสุพรรณ</t>
  </si>
  <si>
    <t>001110100</t>
  </si>
  <si>
    <t>11102</t>
  </si>
  <si>
    <t>โรงพยาบาลเจริญศิลป์</t>
  </si>
  <si>
    <t>เจริญศิลป์</t>
  </si>
  <si>
    <t>001110200</t>
  </si>
  <si>
    <t>11103</t>
  </si>
  <si>
    <t>โรงพยาบาลโพนนาแก้ว</t>
  </si>
  <si>
    <t>โพนนาแก้ว</t>
  </si>
  <si>
    <t>001110300</t>
  </si>
  <si>
    <t>11450</t>
  </si>
  <si>
    <t>โรงพยาบาลสมเด็จพระยุพราชสว่างแดนดิน</t>
  </si>
  <si>
    <t>สมเด็จพระยุพราชสว่างแดนดิน</t>
  </si>
  <si>
    <t>001145000</t>
  </si>
  <si>
    <t>21323</t>
  </si>
  <si>
    <t>โรงพยาบาลพระอาจารย์แบน  ธนากโร</t>
  </si>
  <si>
    <t>พระอาจารย์แบน  ธนากโร</t>
  </si>
  <si>
    <t>002132300</t>
  </si>
  <si>
    <t>10711</t>
  </si>
  <si>
    <t>โรงพยาบาลนครพนม</t>
  </si>
  <si>
    <t>001071100</t>
  </si>
  <si>
    <t>11104</t>
  </si>
  <si>
    <t>โรงพยาบาลปลาปาก</t>
  </si>
  <si>
    <t>ปลาปาก</t>
  </si>
  <si>
    <t>001110400</t>
  </si>
  <si>
    <t>11105</t>
  </si>
  <si>
    <t>โรงพยาบาลท่าอุเทน</t>
  </si>
  <si>
    <t>ท่าอุเทน</t>
  </si>
  <si>
    <t>001110500</t>
  </si>
  <si>
    <t>11106</t>
  </si>
  <si>
    <t>โรงพยาบาลบ้านแพง</t>
  </si>
  <si>
    <t>บ้านแพง</t>
  </si>
  <si>
    <t>001110600</t>
  </si>
  <si>
    <t>11107</t>
  </si>
  <si>
    <t>โรงพยาบาลนาทม</t>
  </si>
  <si>
    <t>นาทม</t>
  </si>
  <si>
    <t>001110700</t>
  </si>
  <si>
    <t>11108</t>
  </si>
  <si>
    <t>โรงพยาบาลเรณูนคร</t>
  </si>
  <si>
    <t>เรณูนคร</t>
  </si>
  <si>
    <t>001110800</t>
  </si>
  <si>
    <t>11109</t>
  </si>
  <si>
    <t>โรงพยาบาลนาแก</t>
  </si>
  <si>
    <t>นาแก</t>
  </si>
  <si>
    <t>001110900</t>
  </si>
  <si>
    <t>11110</t>
  </si>
  <si>
    <t>โรงพยาบาลศรีสงคราม</t>
  </si>
  <si>
    <t>ศรีสงคราม</t>
  </si>
  <si>
    <t>001111000</t>
  </si>
  <si>
    <t>11111</t>
  </si>
  <si>
    <t>โรงพยาบาลนาหว้า</t>
  </si>
  <si>
    <t>นาหว้า</t>
  </si>
  <si>
    <t>001111100</t>
  </si>
  <si>
    <t>11112</t>
  </si>
  <si>
    <t>โรงพยาบาลโพนสวรรค์</t>
  </si>
  <si>
    <t>โพนสวรรค์</t>
  </si>
  <si>
    <t>001111200</t>
  </si>
  <si>
    <t>11451</t>
  </si>
  <si>
    <t>โรงพยาบาลสมเด็จพระยุพราชธาตุพนม</t>
  </si>
  <si>
    <t>สมเด็จพระยุพราชธาตุพนม</t>
  </si>
  <si>
    <t>001145100</t>
  </si>
  <si>
    <t>40840</t>
  </si>
  <si>
    <t>โรงพยาบาลวังยาง</t>
  </si>
  <si>
    <t>วังยาง</t>
  </si>
  <si>
    <t>004084000</t>
  </si>
  <si>
    <t>10666</t>
  </si>
  <si>
    <t>โรงพยาบาลมหาราชนครราชสีมา</t>
  </si>
  <si>
    <t>มหาราชนครราชสีมา</t>
  </si>
  <si>
    <t>001066600</t>
  </si>
  <si>
    <t>10871</t>
  </si>
  <si>
    <t>โรงพยาบาลครบุรี</t>
  </si>
  <si>
    <t>ครบุรี</t>
  </si>
  <si>
    <t>001087100</t>
  </si>
  <si>
    <t>10872</t>
  </si>
  <si>
    <t>โรงพยาบาลเสิงสาง</t>
  </si>
  <si>
    <t>เสิงสาง</t>
  </si>
  <si>
    <t>001087200</t>
  </si>
  <si>
    <t>10873</t>
  </si>
  <si>
    <t>โรงพยาบาลคง</t>
  </si>
  <si>
    <t>คง</t>
  </si>
  <si>
    <t>001087300</t>
  </si>
  <si>
    <t>10874</t>
  </si>
  <si>
    <t>โรงพยาบาลบ้านเหลื่อม</t>
  </si>
  <si>
    <t>บ้านเหลื่อม</t>
  </si>
  <si>
    <t>001087400</t>
  </si>
  <si>
    <t>10875</t>
  </si>
  <si>
    <t>โรงพยาบาลจักราช</t>
  </si>
  <si>
    <t>จักราช</t>
  </si>
  <si>
    <t>001087500</t>
  </si>
  <si>
    <t>10876</t>
  </si>
  <si>
    <t>โรงพยาบาลโชคชัย</t>
  </si>
  <si>
    <t>โชคชัย</t>
  </si>
  <si>
    <t>001087600</t>
  </si>
  <si>
    <t>10877</t>
  </si>
  <si>
    <t>โรงพยาบาลด่านขุนทด</t>
  </si>
  <si>
    <t>ด่านขุนทด</t>
  </si>
  <si>
    <t>001087700</t>
  </si>
  <si>
    <t>10878</t>
  </si>
  <si>
    <t>โรงพยาบาลโนนไทย</t>
  </si>
  <si>
    <t>โนนไทย</t>
  </si>
  <si>
    <t>001087800</t>
  </si>
  <si>
    <t>10879</t>
  </si>
  <si>
    <t>โรงพยาบาลโนนสูง</t>
  </si>
  <si>
    <t>โนนสูง</t>
  </si>
  <si>
    <t>001087900</t>
  </si>
  <si>
    <t>10880</t>
  </si>
  <si>
    <t>โรงพยาบาลขามสะแกแสง</t>
  </si>
  <si>
    <t>ขามสะแกแสง</t>
  </si>
  <si>
    <t>001088000</t>
  </si>
  <si>
    <t>10881</t>
  </si>
  <si>
    <t>โรงพยาบาลบัวใหญ่</t>
  </si>
  <si>
    <t>บัวใหญ่</t>
  </si>
  <si>
    <t>001088100</t>
  </si>
  <si>
    <t>10882</t>
  </si>
  <si>
    <t>โรงพยาบาลประทาย</t>
  </si>
  <si>
    <t>ประทาย</t>
  </si>
  <si>
    <t>001088200</t>
  </si>
  <si>
    <t>10883</t>
  </si>
  <si>
    <t>โรงพยาบาลปักธงชัย</t>
  </si>
  <si>
    <t>ปักธงชัย</t>
  </si>
  <si>
    <t>001088300</t>
  </si>
  <si>
    <t>10884</t>
  </si>
  <si>
    <t>โรงพยาบาลพิมาย</t>
  </si>
  <si>
    <t>พิมาย</t>
  </si>
  <si>
    <t>001088400</t>
  </si>
  <si>
    <t>10885</t>
  </si>
  <si>
    <t>โรงพยาบาลห้วยแถลง</t>
  </si>
  <si>
    <t>ห้วยแถลง</t>
  </si>
  <si>
    <t>001088500</t>
  </si>
  <si>
    <t>10886</t>
  </si>
  <si>
    <t>โรงพยาบาลชุมพวง</t>
  </si>
  <si>
    <t>ชุมพวง</t>
  </si>
  <si>
    <t>001088600</t>
  </si>
  <si>
    <t>10887</t>
  </si>
  <si>
    <t>โรงพยาบาลสูงเนิน</t>
  </si>
  <si>
    <t>สูงเนิน</t>
  </si>
  <si>
    <t>001088700</t>
  </si>
  <si>
    <t>10888</t>
  </si>
  <si>
    <t>โรงพยาบาลขามทะเลสอ</t>
  </si>
  <si>
    <t>ขามทะเลสอ</t>
  </si>
  <si>
    <t>001088800</t>
  </si>
  <si>
    <t>10889</t>
  </si>
  <si>
    <t>โรงพยาบาลสีคิ้ว</t>
  </si>
  <si>
    <t>สีคิ้ว</t>
  </si>
  <si>
    <t>001088900</t>
  </si>
  <si>
    <t>10890</t>
  </si>
  <si>
    <t>โรงพยาบาลปากช่องนานา</t>
  </si>
  <si>
    <t>ปากช่องนานา</t>
  </si>
  <si>
    <t>001089000</t>
  </si>
  <si>
    <t>10891</t>
  </si>
  <si>
    <t>โรงพยาบาลหนองบุญมาก</t>
  </si>
  <si>
    <t>หนองบุญมาก</t>
  </si>
  <si>
    <t>001089100</t>
  </si>
  <si>
    <t>10892</t>
  </si>
  <si>
    <t>โรงพยาบาลแก้งสนามนาง</t>
  </si>
  <si>
    <t>แก้งสนามนาง</t>
  </si>
  <si>
    <t>001089200</t>
  </si>
  <si>
    <t>10893</t>
  </si>
  <si>
    <t>โรงพยาบาลโนนแดง</t>
  </si>
  <si>
    <t>โนนแดง</t>
  </si>
  <si>
    <t>001089300</t>
  </si>
  <si>
    <t>10894</t>
  </si>
  <si>
    <t>โรงพยาบาลวังน้ำเขียว</t>
  </si>
  <si>
    <t>วังน้ำเขียว</t>
  </si>
  <si>
    <t>001089400</t>
  </si>
  <si>
    <t>11602</t>
  </si>
  <si>
    <t>โรงพยาบาลเฉลิมพระเกียรติสมเด็จย่า 100 ปี</t>
  </si>
  <si>
    <t>เฉลิมพระเกียรติสมเด็จย่า 100 ปี</t>
  </si>
  <si>
    <t>001160200</t>
  </si>
  <si>
    <t>11608</t>
  </si>
  <si>
    <t>โรงพยาบาลลำทะเมนชัย</t>
  </si>
  <si>
    <t>ลำทะเมนชัย</t>
  </si>
  <si>
    <t>001160800</t>
  </si>
  <si>
    <t>22456</t>
  </si>
  <si>
    <t>โรงพยาบาลพระทองคำ เฉลิมพระเกียรติ 80 พรรษา</t>
  </si>
  <si>
    <t>พระทองคำ เฉลิมพระเกียรติ 80 พรรษา</t>
  </si>
  <si>
    <t>002245600</t>
  </si>
  <si>
    <t>23839</t>
  </si>
  <si>
    <t>โรงพยาบาลเทพรัตน์นครราชสีมา</t>
  </si>
  <si>
    <t>เทพรัตน์นครราชสีมา</t>
  </si>
  <si>
    <t>002383900</t>
  </si>
  <si>
    <t>24692</t>
  </si>
  <si>
    <t>เฉลิมพระเกียรติ</t>
  </si>
  <si>
    <t>002469200</t>
  </si>
  <si>
    <t>27839</t>
  </si>
  <si>
    <t>โรงพยาบาลบัวลาย</t>
  </si>
  <si>
    <t>บัวลาย</t>
  </si>
  <si>
    <t>002783900</t>
  </si>
  <si>
    <t>27840</t>
  </si>
  <si>
    <t>โรงพยาบาลสีดา</t>
  </si>
  <si>
    <t>สีดา</t>
  </si>
  <si>
    <t>002784000</t>
  </si>
  <si>
    <t>27841</t>
  </si>
  <si>
    <t>โรงพยาบาลเทพารักษ์</t>
  </si>
  <si>
    <t>เทพารักษ์</t>
  </si>
  <si>
    <t>002784100</t>
  </si>
  <si>
    <t>10667</t>
  </si>
  <si>
    <t>โรงพยาบาลบุรีรัมย์</t>
  </si>
  <si>
    <t>001066700</t>
  </si>
  <si>
    <t>10895</t>
  </si>
  <si>
    <t>โรงพยาบาลคูเมือง</t>
  </si>
  <si>
    <t>คูเมือง</t>
  </si>
  <si>
    <t>001089500</t>
  </si>
  <si>
    <t>10896</t>
  </si>
  <si>
    <t>โรงพยาบาลกระสัง</t>
  </si>
  <si>
    <t>กระสัง</t>
  </si>
  <si>
    <t>001089600</t>
  </si>
  <si>
    <t>10897</t>
  </si>
  <si>
    <t>โรงพยาบาลนางรอง</t>
  </si>
  <si>
    <t>นางรอง</t>
  </si>
  <si>
    <t>001089700</t>
  </si>
  <si>
    <t>10898</t>
  </si>
  <si>
    <t>โรงพยาบาลหนองกี่</t>
  </si>
  <si>
    <t>หนองกี่</t>
  </si>
  <si>
    <t>001089800</t>
  </si>
  <si>
    <t>10899</t>
  </si>
  <si>
    <t>โรงพยาบาลละหานทราย</t>
  </si>
  <si>
    <t>ละหานทราย</t>
  </si>
  <si>
    <t>001089900</t>
  </si>
  <si>
    <t>10900</t>
  </si>
  <si>
    <t>โรงพยาบาลประโคนชัย</t>
  </si>
  <si>
    <t>ประโคนชัย</t>
  </si>
  <si>
    <t>001090000</t>
  </si>
  <si>
    <t>10901</t>
  </si>
  <si>
    <t>โรงพยาบาลบ้านกรวด</t>
  </si>
  <si>
    <t>บ้านกรวด</t>
  </si>
  <si>
    <t>001090100</t>
  </si>
  <si>
    <t>10902</t>
  </si>
  <si>
    <t>โรงพยาบาลพุทไธสง</t>
  </si>
  <si>
    <t>พุทไธสง</t>
  </si>
  <si>
    <t>001090200</t>
  </si>
  <si>
    <t>10904</t>
  </si>
  <si>
    <t>โรงพยาบาลลำปลายมาศ</t>
  </si>
  <si>
    <t>ลำปลายมาศ</t>
  </si>
  <si>
    <t>001090400</t>
  </si>
  <si>
    <t>10905</t>
  </si>
  <si>
    <t>โรงพยาบาลสตึก</t>
  </si>
  <si>
    <t>สตึก</t>
  </si>
  <si>
    <t>001090500</t>
  </si>
  <si>
    <t>10906</t>
  </si>
  <si>
    <t>โรงพยาบาลปะคำ</t>
  </si>
  <si>
    <t>ปะคำ</t>
  </si>
  <si>
    <t>001090600</t>
  </si>
  <si>
    <t>10907</t>
  </si>
  <si>
    <t>โรงพยาบาลนาโพธิ์</t>
  </si>
  <si>
    <t>นาโพธิ์</t>
  </si>
  <si>
    <t>001090700</t>
  </si>
  <si>
    <t>10908</t>
  </si>
  <si>
    <t>โรงพยาบาลหนองหงส์</t>
  </si>
  <si>
    <t>หนองหงส์</t>
  </si>
  <si>
    <t>001090800</t>
  </si>
  <si>
    <t>10909</t>
  </si>
  <si>
    <t>โรงพยาบาลพลับพลาชัย</t>
  </si>
  <si>
    <t>พลับพลาชัย</t>
  </si>
  <si>
    <t>001090900</t>
  </si>
  <si>
    <t>10910</t>
  </si>
  <si>
    <t>โรงพยาบาลห้วยราช</t>
  </si>
  <si>
    <t>ห้วยราช</t>
  </si>
  <si>
    <t>001091000</t>
  </si>
  <si>
    <t>10911</t>
  </si>
  <si>
    <t>โรงพยาบาลโนนสุวรรณ</t>
  </si>
  <si>
    <t>โนนสุวรรณ</t>
  </si>
  <si>
    <t>001091100</t>
  </si>
  <si>
    <t>10912</t>
  </si>
  <si>
    <t>โรงพยาบาลชำนิ</t>
  </si>
  <si>
    <t>ชำนิ</t>
  </si>
  <si>
    <t>001091200</t>
  </si>
  <si>
    <t>10913</t>
  </si>
  <si>
    <t>โรงพยาบาลบ้านใหม่ไชยพจน์</t>
  </si>
  <si>
    <t>บ้านใหม่ไชยพจน์</t>
  </si>
  <si>
    <t>001091300</t>
  </si>
  <si>
    <t>10914</t>
  </si>
  <si>
    <t>โรงพยาบาลโนนดินแดง</t>
  </si>
  <si>
    <t>โนนดินแดง</t>
  </si>
  <si>
    <t>001091400</t>
  </si>
  <si>
    <t>11619</t>
  </si>
  <si>
    <t>เฉลิมพระเกียรติ(บุรีรัมย์)</t>
  </si>
  <si>
    <t>001161900</t>
  </si>
  <si>
    <t>23578</t>
  </si>
  <si>
    <t>โรงพยาบาลแคนดง</t>
  </si>
  <si>
    <t>แคนดง</t>
  </si>
  <si>
    <t>002357800</t>
  </si>
  <si>
    <t>28020</t>
  </si>
  <si>
    <t>โรงพยาบาลบ้านด่าน</t>
  </si>
  <si>
    <t>บ้านด่าน</t>
  </si>
  <si>
    <t>002802000</t>
  </si>
  <si>
    <t>10668</t>
  </si>
  <si>
    <t>โรงพยาบาลสุรินทร์</t>
  </si>
  <si>
    <t>001066800</t>
  </si>
  <si>
    <t>10915</t>
  </si>
  <si>
    <t>โรงพยาบาลชุมพลบุรี</t>
  </si>
  <si>
    <t>ชุมพลบุรี</t>
  </si>
  <si>
    <t>001091500</t>
  </si>
  <si>
    <t>10916</t>
  </si>
  <si>
    <t>โรงพยาบาลท่าตูม</t>
  </si>
  <si>
    <t>ท่าตูม</t>
  </si>
  <si>
    <t>001091600</t>
  </si>
  <si>
    <t>10917</t>
  </si>
  <si>
    <t>โรงพยาบาลจอมพระ</t>
  </si>
  <si>
    <t>จอมพระ</t>
  </si>
  <si>
    <t>001091700</t>
  </si>
  <si>
    <t>10918</t>
  </si>
  <si>
    <t>โรงพยาบาลปราสาท</t>
  </si>
  <si>
    <t>ปราสาท</t>
  </si>
  <si>
    <t>001091800</t>
  </si>
  <si>
    <t>10919</t>
  </si>
  <si>
    <t>โรงพยาบาลกาบเชิง</t>
  </si>
  <si>
    <t>กาบเชิง</t>
  </si>
  <si>
    <t>001091900</t>
  </si>
  <si>
    <t>10920</t>
  </si>
  <si>
    <t>โรงพยาบาลรัตนบุรี</t>
  </si>
  <si>
    <t>รัตนบุรี</t>
  </si>
  <si>
    <t>001092000</t>
  </si>
  <si>
    <t>10921</t>
  </si>
  <si>
    <t>โรงพยาบาลสนม</t>
  </si>
  <si>
    <t>สนม</t>
  </si>
  <si>
    <t>001092100</t>
  </si>
  <si>
    <t>10922</t>
  </si>
  <si>
    <t>โรงพยาบาลศีขรภูมิ</t>
  </si>
  <si>
    <t>ศีขรภูมิ</t>
  </si>
  <si>
    <t>001092200</t>
  </si>
  <si>
    <t>10923</t>
  </si>
  <si>
    <t>โรงพยาบาลสังขะ</t>
  </si>
  <si>
    <t>สังขะ</t>
  </si>
  <si>
    <t>001092300</t>
  </si>
  <si>
    <t>10924</t>
  </si>
  <si>
    <t>โรงพยาบาลลำดวน</t>
  </si>
  <si>
    <t>ลำดวน</t>
  </si>
  <si>
    <t>001092400</t>
  </si>
  <si>
    <t>10925</t>
  </si>
  <si>
    <t>โรงพยาบาลสำโรงทาบ</t>
  </si>
  <si>
    <t>สำโรงทาบ</t>
  </si>
  <si>
    <t>001092500</t>
  </si>
  <si>
    <t>10926</t>
  </si>
  <si>
    <t>โรงพยาบาลบัวเชด</t>
  </si>
  <si>
    <t>บัวเชด</t>
  </si>
  <si>
    <t>001092600</t>
  </si>
  <si>
    <t>22302</t>
  </si>
  <si>
    <t>โรงพยาบาลพนมดงรัก เฉลิมพระเกียรติ 80 พรรษา</t>
  </si>
  <si>
    <t>พนมดงรัก เฉลิมพระเกียรติ 80 พรรษา</t>
  </si>
  <si>
    <t>002230200</t>
  </si>
  <si>
    <t>27842</t>
  </si>
  <si>
    <t>โรงพยาบาลเขวาสินรินทร์</t>
  </si>
  <si>
    <t>เขวาสินรินทร์</t>
  </si>
  <si>
    <t>002784200</t>
  </si>
  <si>
    <t>27843</t>
  </si>
  <si>
    <t>โรงพยาบาลศรีณรงค์</t>
  </si>
  <si>
    <t>ศรีณรงค์</t>
  </si>
  <si>
    <t>002784300</t>
  </si>
  <si>
    <t>27844</t>
  </si>
  <si>
    <t>โรงพยาบาลโนนนารายณ์</t>
  </si>
  <si>
    <t>โนนนารายณ์</t>
  </si>
  <si>
    <t>002784400</t>
  </si>
  <si>
    <t>04007</t>
  </si>
  <si>
    <t>โรงพยาบาลซับใหญ่</t>
  </si>
  <si>
    <t>ซับใหญ่</t>
  </si>
  <si>
    <t>000400700</t>
  </si>
  <si>
    <t>10702</t>
  </si>
  <si>
    <t>โรงพยาบาลชัยภูมิ</t>
  </si>
  <si>
    <t>001070200</t>
  </si>
  <si>
    <t>10970</t>
  </si>
  <si>
    <t>โรงพยาบาลบ้านเขว้า</t>
  </si>
  <si>
    <t>บ้านเขว้า</t>
  </si>
  <si>
    <t>001097000</t>
  </si>
  <si>
    <t>10971</t>
  </si>
  <si>
    <t>โรงพยาบาลคอนสวรรค์</t>
  </si>
  <si>
    <t>คอนสวรรค์</t>
  </si>
  <si>
    <t>001097100</t>
  </si>
  <si>
    <t>10972</t>
  </si>
  <si>
    <t>โรงพยาบาลเกษตรสมบูรณ์</t>
  </si>
  <si>
    <t>เกษตรสมบูรณ์</t>
  </si>
  <si>
    <t>001097200</t>
  </si>
  <si>
    <t>10973</t>
  </si>
  <si>
    <t>โรงพยาบาลหนองบัวแดง</t>
  </si>
  <si>
    <t>หนองบัวแดง</t>
  </si>
  <si>
    <t>001097300</t>
  </si>
  <si>
    <t>10974</t>
  </si>
  <si>
    <t>โรงพยาบาลจัตุรัส</t>
  </si>
  <si>
    <t>จัตุรัส</t>
  </si>
  <si>
    <t>001097400</t>
  </si>
  <si>
    <t>10975</t>
  </si>
  <si>
    <t>โรงพยาบาลบำเหน็จณรงค์</t>
  </si>
  <si>
    <t>บำเหน็จณรงค์</t>
  </si>
  <si>
    <t>001097500</t>
  </si>
  <si>
    <t>10976</t>
  </si>
  <si>
    <t>โรงพยาบาลหนองบัวระเหว</t>
  </si>
  <si>
    <t>หนองบัวระเหว</t>
  </si>
  <si>
    <t>001097600</t>
  </si>
  <si>
    <t>10977</t>
  </si>
  <si>
    <t>โรงพยาบาลเทพสถิต</t>
  </si>
  <si>
    <t>เทพสถิต</t>
  </si>
  <si>
    <t>001097700</t>
  </si>
  <si>
    <t>10978</t>
  </si>
  <si>
    <t>โรงพยาบาลภูเขียวเฉลิมพระเกียรติ</t>
  </si>
  <si>
    <t>ภูเขียวเฉลิมพระเกียรติ</t>
  </si>
  <si>
    <t>001097800</t>
  </si>
  <si>
    <t>10979</t>
  </si>
  <si>
    <t>โรงพยาบาลบ้านแท่น</t>
  </si>
  <si>
    <t>บ้านแท่น</t>
  </si>
  <si>
    <t>001097900</t>
  </si>
  <si>
    <t>10980</t>
  </si>
  <si>
    <t>โรงพยาบาลแก้งคร้อ</t>
  </si>
  <si>
    <t>แก้งคร้อ</t>
  </si>
  <si>
    <t>001098000</t>
  </si>
  <si>
    <t>10981</t>
  </si>
  <si>
    <t>โรงพยาบาลคอนสาร</t>
  </si>
  <si>
    <t>คอนสาร</t>
  </si>
  <si>
    <t>001098100</t>
  </si>
  <si>
    <t>10982</t>
  </si>
  <si>
    <t>โรงพยาบาลภักดีชุมพล</t>
  </si>
  <si>
    <t>ภักดีชุมพล</t>
  </si>
  <si>
    <t>001098200</t>
  </si>
  <si>
    <t>10983</t>
  </si>
  <si>
    <t>โรงพยาบาลเนินสง่า</t>
  </si>
  <si>
    <t>เนินสง่า</t>
  </si>
  <si>
    <t>001098300</t>
  </si>
  <si>
    <t>10700</t>
  </si>
  <si>
    <t>โรงพยาบาลศรีสะเกษ</t>
  </si>
  <si>
    <t>ศรีสะเกษ,รพศ.</t>
  </si>
  <si>
    <t>001070000</t>
  </si>
  <si>
    <t>10927</t>
  </si>
  <si>
    <t>โรงพยาบาลยางชุมน้อย</t>
  </si>
  <si>
    <t>ยางชุมน้อย</t>
  </si>
  <si>
    <t>001092700</t>
  </si>
  <si>
    <t>10928</t>
  </si>
  <si>
    <t>โรงพยาบาลกันทรารมย์</t>
  </si>
  <si>
    <t>กันทรารมย์</t>
  </si>
  <si>
    <t>001092800</t>
  </si>
  <si>
    <t>10929</t>
  </si>
  <si>
    <t>โรงพยาบาลกันทรลักษ์</t>
  </si>
  <si>
    <t>กันทรลักษ์</t>
  </si>
  <si>
    <t>001092900</t>
  </si>
  <si>
    <t>10930</t>
  </si>
  <si>
    <t>โรงพยาบาลขุขันธ์</t>
  </si>
  <si>
    <t>ขุขันธ์</t>
  </si>
  <si>
    <t>001093000</t>
  </si>
  <si>
    <t>10931</t>
  </si>
  <si>
    <t>โรงพยาบาลไพรบึง</t>
  </si>
  <si>
    <t>ไพรบึง</t>
  </si>
  <si>
    <t>001093100</t>
  </si>
  <si>
    <t>10932</t>
  </si>
  <si>
    <t>โรงพยาบาลปรางค์กู่</t>
  </si>
  <si>
    <t>ปรางค์กู่</t>
  </si>
  <si>
    <t>001093200</t>
  </si>
  <si>
    <t>10933</t>
  </si>
  <si>
    <t>โรงพยาบาลขุนหาญ</t>
  </si>
  <si>
    <t>ขุนหาญ</t>
  </si>
  <si>
    <t>001093300</t>
  </si>
  <si>
    <t>10934</t>
  </si>
  <si>
    <t>โรงพยาบาลราษีไศล</t>
  </si>
  <si>
    <t>ราษีไศล</t>
  </si>
  <si>
    <t>001093400</t>
  </si>
  <si>
    <t>10935</t>
  </si>
  <si>
    <t>โรงพยาบาลอุทุมพรพิสัย</t>
  </si>
  <si>
    <t>อุทุมพรพิสัย</t>
  </si>
  <si>
    <t>001093500</t>
  </si>
  <si>
    <t>10936</t>
  </si>
  <si>
    <t>โรงพยาบาลบึงบูรพ์</t>
  </si>
  <si>
    <t>บึงบูรพ์</t>
  </si>
  <si>
    <t>001093600</t>
  </si>
  <si>
    <t>10937</t>
  </si>
  <si>
    <t>โรงพยาบาลห้วยทับทัน</t>
  </si>
  <si>
    <t>ห้วยทับทัน</t>
  </si>
  <si>
    <t>001093700</t>
  </si>
  <si>
    <t>10938</t>
  </si>
  <si>
    <t>โรงพยาบาลโนนคูณ</t>
  </si>
  <si>
    <t>โนนคูณ</t>
  </si>
  <si>
    <t>001093800</t>
  </si>
  <si>
    <t>10939</t>
  </si>
  <si>
    <t>โรงพยาบาลศรีรัตนะ</t>
  </si>
  <si>
    <t>ศรีรัตนะ</t>
  </si>
  <si>
    <t>001093900</t>
  </si>
  <si>
    <t>10940</t>
  </si>
  <si>
    <t>โรงพยาบาลวังหิน</t>
  </si>
  <si>
    <t>วังหิน</t>
  </si>
  <si>
    <t>001094000</t>
  </si>
  <si>
    <t>10941</t>
  </si>
  <si>
    <t>โรงพยาบาลน้ำเกลี้ยง</t>
  </si>
  <si>
    <t>น้ำเกลี้ยง</t>
  </si>
  <si>
    <t>001094100</t>
  </si>
  <si>
    <t>10942</t>
  </si>
  <si>
    <t>โรงพยาบาลภูสิงห์</t>
  </si>
  <si>
    <t>ภูสิงห์</t>
  </si>
  <si>
    <t>001094200</t>
  </si>
  <si>
    <t>10943</t>
  </si>
  <si>
    <t>โรงพยาบาลเมืองจันทร์</t>
  </si>
  <si>
    <t>เมืองจันทร์</t>
  </si>
  <si>
    <t>001094300</t>
  </si>
  <si>
    <t>23125</t>
  </si>
  <si>
    <t>โรงพยาบาลเบญจลักษ์เฉลิมพระเกียรติ 80 พรรษา</t>
  </si>
  <si>
    <t>เบญจลักษ์เฉลิมพระเกียรติ 80 พรรษา</t>
  </si>
  <si>
    <t>002312500</t>
  </si>
  <si>
    <t>28014</t>
  </si>
  <si>
    <t>โรงพยาบาลพยุห์</t>
  </si>
  <si>
    <t>พยุห์</t>
  </si>
  <si>
    <t>002801400</t>
  </si>
  <si>
    <t>28015</t>
  </si>
  <si>
    <t>โรงพยาบาลโพธิ์ศรีสุวรรณ</t>
  </si>
  <si>
    <t>โพธิ์ศรีสุวรรณ</t>
  </si>
  <si>
    <t>002801500</t>
  </si>
  <si>
    <t>28016</t>
  </si>
  <si>
    <t>โรงพยาบาลศิลาลาด</t>
  </si>
  <si>
    <t>ศิลาลาด</t>
  </si>
  <si>
    <t>002801600</t>
  </si>
  <si>
    <t>10669</t>
  </si>
  <si>
    <t>โรงพยาบาลสรรพสิทธิประสงค์</t>
  </si>
  <si>
    <t>สรรพสิทธิประสงค์</t>
  </si>
  <si>
    <t>001066900</t>
  </si>
  <si>
    <t>10944</t>
  </si>
  <si>
    <t>โรงพยาบาลศรีเมืองใหม่</t>
  </si>
  <si>
    <t>ศรีเมืองใหม่</t>
  </si>
  <si>
    <t>001094400</t>
  </si>
  <si>
    <t>10945</t>
  </si>
  <si>
    <t>โรงพยาบาลโขงเจียม</t>
  </si>
  <si>
    <t>โขงเจียม</t>
  </si>
  <si>
    <t>001094500</t>
  </si>
  <si>
    <t>10946</t>
  </si>
  <si>
    <t>โรงพยาบาลเขื่องใน</t>
  </si>
  <si>
    <t>เขื่องใน</t>
  </si>
  <si>
    <t>001094600</t>
  </si>
  <si>
    <t>10947</t>
  </si>
  <si>
    <t>โรงพยาบาลเขมราฐ</t>
  </si>
  <si>
    <t>เขมราฐ</t>
  </si>
  <si>
    <t>001094700</t>
  </si>
  <si>
    <t>10948</t>
  </si>
  <si>
    <t>โรงพยาบาลนาจะหลวย</t>
  </si>
  <si>
    <t>นาจะหลวย</t>
  </si>
  <si>
    <t>001094800</t>
  </si>
  <si>
    <t>10949</t>
  </si>
  <si>
    <t>โรงพยาบาลน้ำยืน</t>
  </si>
  <si>
    <t>น้ำยืน</t>
  </si>
  <si>
    <t>001094900</t>
  </si>
  <si>
    <t>10950</t>
  </si>
  <si>
    <t>โรงพยาบาลบุณฑริก</t>
  </si>
  <si>
    <t>บุณฑริก</t>
  </si>
  <si>
    <t>001095000</t>
  </si>
  <si>
    <t>10951</t>
  </si>
  <si>
    <t>โรงพยาบาลตระการพืชผล</t>
  </si>
  <si>
    <t>ตระการพืชผล</t>
  </si>
  <si>
    <t>001095100</t>
  </si>
  <si>
    <t>10952</t>
  </si>
  <si>
    <t>โรงพยาบาลกุดข้าวปุ้น</t>
  </si>
  <si>
    <t>กุดข้าวปุ้น</t>
  </si>
  <si>
    <t>001095200</t>
  </si>
  <si>
    <t>10953</t>
  </si>
  <si>
    <t>โรงพยาบาลม่วงสามสิบ</t>
  </si>
  <si>
    <t>ม่วงสามสิบ</t>
  </si>
  <si>
    <t>001095300</t>
  </si>
  <si>
    <t>10954</t>
  </si>
  <si>
    <t>โรงพยาบาลวารินชำราบ</t>
  </si>
  <si>
    <t>วารินชำราบ</t>
  </si>
  <si>
    <t>001095400</t>
  </si>
  <si>
    <t>10956</t>
  </si>
  <si>
    <t>โรงพยาบาลพิบูลมังสาหาร</t>
  </si>
  <si>
    <t>พิบูลมังสาหาร</t>
  </si>
  <si>
    <t>001095600</t>
  </si>
  <si>
    <t>10957</t>
  </si>
  <si>
    <t>โรงพยาบาลตาลสุม</t>
  </si>
  <si>
    <t>ตาลสุม</t>
  </si>
  <si>
    <t>001095700</t>
  </si>
  <si>
    <t>10958</t>
  </si>
  <si>
    <t>โรงพยาบาลโพธิ์ไทร</t>
  </si>
  <si>
    <t>โพธิ์ไทร</t>
  </si>
  <si>
    <t>001095800</t>
  </si>
  <si>
    <t>10959</t>
  </si>
  <si>
    <t>โรงพยาบาลสำโรง</t>
  </si>
  <si>
    <t>สำโรง</t>
  </si>
  <si>
    <t>001095900</t>
  </si>
  <si>
    <t>10960</t>
  </si>
  <si>
    <t>โรงพยาบาลดอนมดแดง</t>
  </si>
  <si>
    <t>ดอนมดแดง</t>
  </si>
  <si>
    <t>001096000</t>
  </si>
  <si>
    <t>10961</t>
  </si>
  <si>
    <t>โรงพยาบาลสิรินธร</t>
  </si>
  <si>
    <t>สิรินธร</t>
  </si>
  <si>
    <t>001096100</t>
  </si>
  <si>
    <t>10962</t>
  </si>
  <si>
    <t>โรงพยาบาลทุ่งศรีอุดม</t>
  </si>
  <si>
    <t>ทุ่งศรีอุดม</t>
  </si>
  <si>
    <t>001096200</t>
  </si>
  <si>
    <t>11443</t>
  </si>
  <si>
    <t>โรงพยาบาลสมเด็จพระยุพราชเดชอุดม</t>
  </si>
  <si>
    <t>สมเด็จพระยุพราชเดชอุดม</t>
  </si>
  <si>
    <t>001144300</t>
  </si>
  <si>
    <t>21984</t>
  </si>
  <si>
    <t>โรงพยาบาล๕๐ พรรษา มหาวชิราลงกรณ์</t>
  </si>
  <si>
    <t>๕๐ พรรษา มหาวชิราลงกรณ์</t>
  </si>
  <si>
    <t>002198400</t>
  </si>
  <si>
    <t>24032</t>
  </si>
  <si>
    <t>โรงพยาบาลนาตาล</t>
  </si>
  <si>
    <t>นาตาล</t>
  </si>
  <si>
    <t>002403200</t>
  </si>
  <si>
    <t>24821</t>
  </si>
  <si>
    <t>โรงพยาบาลนาเยีย</t>
  </si>
  <si>
    <t>นาเยีย</t>
  </si>
  <si>
    <t>002482100</t>
  </si>
  <si>
    <t>27967</t>
  </si>
  <si>
    <t>โรงพยาบาลสว่างวีระวงศ์</t>
  </si>
  <si>
    <t>สว่างวีระวงศ์</t>
  </si>
  <si>
    <t>002796700</t>
  </si>
  <si>
    <t>27968</t>
  </si>
  <si>
    <t>โรงพยาบาลน้ำขุ่น</t>
  </si>
  <si>
    <t>น้ำขุ่น</t>
  </si>
  <si>
    <t>002796800</t>
  </si>
  <si>
    <t>27976</t>
  </si>
  <si>
    <t>โรงพยาบาลเหล่าเสือโก้ก</t>
  </si>
  <si>
    <t>เหล่าเสือโก้ก</t>
  </si>
  <si>
    <t>002797600</t>
  </si>
  <si>
    <t>10701</t>
  </si>
  <si>
    <t>โรงพยาบาลยโสธร</t>
  </si>
  <si>
    <t>001070100</t>
  </si>
  <si>
    <t>10963</t>
  </si>
  <si>
    <t>โรงพยาบาลทรายมูล</t>
  </si>
  <si>
    <t>ทรายมูล</t>
  </si>
  <si>
    <t>001096300</t>
  </si>
  <si>
    <t>10964</t>
  </si>
  <si>
    <t>โรงพยาบาลกุดชุม</t>
  </si>
  <si>
    <t>กุดชุม</t>
  </si>
  <si>
    <t>001096400</t>
  </si>
  <si>
    <t>10965</t>
  </si>
  <si>
    <t>โรงพยาบาลคำเขื่อนแก้ว</t>
  </si>
  <si>
    <t>คำเขื่อนแก้ว</t>
  </si>
  <si>
    <t>001096500</t>
  </si>
  <si>
    <t>10966</t>
  </si>
  <si>
    <t>โรงพยาบาลป่าติ้ว</t>
  </si>
  <si>
    <t>ป่าติ้ว</t>
  </si>
  <si>
    <t>001096600</t>
  </si>
  <si>
    <t>10967</t>
  </si>
  <si>
    <t>โรงพยาบาลมหาชนะชัย</t>
  </si>
  <si>
    <t>มหาชนะชัย</t>
  </si>
  <si>
    <t>001096700</t>
  </si>
  <si>
    <t>10968</t>
  </si>
  <si>
    <t>โรงพยาบาลค้อวัง</t>
  </si>
  <si>
    <t>ค้อวัง</t>
  </si>
  <si>
    <t>001096800</t>
  </si>
  <si>
    <t>10969</t>
  </si>
  <si>
    <t>โรงพยาบาลไทยเจริญ</t>
  </si>
  <si>
    <t>ไทยเจริญ</t>
  </si>
  <si>
    <t>001096900</t>
  </si>
  <si>
    <t>11444</t>
  </si>
  <si>
    <t>โรงพยาบาลสมเด็จพระยุพราชเลิงนกทา</t>
  </si>
  <si>
    <t>สมเด็จพระยุพราชเลิงนกทา</t>
  </si>
  <si>
    <t>001144400</t>
  </si>
  <si>
    <t>10703</t>
  </si>
  <si>
    <t>โรงพยาบาลอำนาจเจริญ</t>
  </si>
  <si>
    <t>001070300</t>
  </si>
  <si>
    <t>10985</t>
  </si>
  <si>
    <t>โรงพยาบาลชานุมาน</t>
  </si>
  <si>
    <t>ชานุมาน</t>
  </si>
  <si>
    <t>001098500</t>
  </si>
  <si>
    <t>10986</t>
  </si>
  <si>
    <t>โรงพยาบาลปทุมราชวงศา</t>
  </si>
  <si>
    <t>ปทุมราชวงศา</t>
  </si>
  <si>
    <t>001098600</t>
  </si>
  <si>
    <t>10987</t>
  </si>
  <si>
    <t>โรงพยาบาลพนา</t>
  </si>
  <si>
    <t>พนา</t>
  </si>
  <si>
    <t>001098700</t>
  </si>
  <si>
    <t>10988</t>
  </si>
  <si>
    <t>โรงพยาบาลเสนางคนิคม</t>
  </si>
  <si>
    <t>เสนางคนิคม</t>
  </si>
  <si>
    <t>001098800</t>
  </si>
  <si>
    <t>10989</t>
  </si>
  <si>
    <t>โรงพยาบาลหัวตะพาน</t>
  </si>
  <si>
    <t>หัวตะพาน</t>
  </si>
  <si>
    <t>001098900</t>
  </si>
  <si>
    <t>10990</t>
  </si>
  <si>
    <t>โรงพยาบาลลืออำนาจ</t>
  </si>
  <si>
    <t>ลืออำนาจ</t>
  </si>
  <si>
    <t>001099000</t>
  </si>
  <si>
    <t>10712</t>
  </si>
  <si>
    <t>โรงพยาบาลมุกดาหาร</t>
  </si>
  <si>
    <t>001071200</t>
  </si>
  <si>
    <t>11113</t>
  </si>
  <si>
    <t>โรงพยาบาลนิคมคำสร้อย</t>
  </si>
  <si>
    <t>นิคมคำสร้อย</t>
  </si>
  <si>
    <t>001111300</t>
  </si>
  <si>
    <t>11114</t>
  </si>
  <si>
    <t>โรงพยาบาลดอนตาล</t>
  </si>
  <si>
    <t>ดอนตาล</t>
  </si>
  <si>
    <t>001111400</t>
  </si>
  <si>
    <t>11115</t>
  </si>
  <si>
    <t>โรงพยาบาลดงหลวง</t>
  </si>
  <si>
    <t>ดงหลวง</t>
  </si>
  <si>
    <t>001111500</t>
  </si>
  <si>
    <t>11116</t>
  </si>
  <si>
    <t>โรงพยาบาลคำชะอี</t>
  </si>
  <si>
    <t>คำชะอี</t>
  </si>
  <si>
    <t>001111600</t>
  </si>
  <si>
    <t>11117</t>
  </si>
  <si>
    <t>โรงพยาบาลหว้านใหญ่</t>
  </si>
  <si>
    <t>หว้านใหญ่</t>
  </si>
  <si>
    <t>001111700</t>
  </si>
  <si>
    <t>11118</t>
  </si>
  <si>
    <t>โรงพยาบาลหนองสูง</t>
  </si>
  <si>
    <t>หนองสูง</t>
  </si>
  <si>
    <t>001111800</t>
  </si>
  <si>
    <t>10680</t>
  </si>
  <si>
    <t>โรงพยาบาลมหาราชนครศรีธรรมราช</t>
  </si>
  <si>
    <t>มหาราชนครศรีธรรมราช</t>
  </si>
  <si>
    <t>001068000</t>
  </si>
  <si>
    <t>11322</t>
  </si>
  <si>
    <t>โรงพยาบาลพรหมคีรี</t>
  </si>
  <si>
    <t>พรหมคีรี</t>
  </si>
  <si>
    <t>001132200</t>
  </si>
  <si>
    <t>11324</t>
  </si>
  <si>
    <t>โรงพยาบาลลานสะกา</t>
  </si>
  <si>
    <t>ลานสะกา</t>
  </si>
  <si>
    <t>001132400</t>
  </si>
  <si>
    <t>11325</t>
  </si>
  <si>
    <t>โรงพยาบาลสมเด็จพระยุพราชฉวาง</t>
  </si>
  <si>
    <t>สมเด็จพระยุพราชฉวาง</t>
  </si>
  <si>
    <t>001132500</t>
  </si>
  <si>
    <t>11326</t>
  </si>
  <si>
    <t>โรงพยาบาลพิปูน</t>
  </si>
  <si>
    <t>พิปูน</t>
  </si>
  <si>
    <t>001132600</t>
  </si>
  <si>
    <t>11327</t>
  </si>
  <si>
    <t>โรงพยาบาลเชียรใหญ่</t>
  </si>
  <si>
    <t>เชียรใหญ่</t>
  </si>
  <si>
    <t>001132700</t>
  </si>
  <si>
    <t>11328</t>
  </si>
  <si>
    <t>โรงพยาบาลชะอวด</t>
  </si>
  <si>
    <t>ชะอวด</t>
  </si>
  <si>
    <t>001132800</t>
  </si>
  <si>
    <t>11329</t>
  </si>
  <si>
    <t>โรงพยาบาลท่าศาลา</t>
  </si>
  <si>
    <t>ท่าศาลา</t>
  </si>
  <si>
    <t>001132900</t>
  </si>
  <si>
    <t>11330</t>
  </si>
  <si>
    <t>โรงพยาบาลทุ่งสง</t>
  </si>
  <si>
    <t>ทุ่งสง</t>
  </si>
  <si>
    <t>001133000</t>
  </si>
  <si>
    <t>11331</t>
  </si>
  <si>
    <t>โรงพยาบาลนาบอน</t>
  </si>
  <si>
    <t>นาบอน</t>
  </si>
  <si>
    <t>001133100</t>
  </si>
  <si>
    <t>11332</t>
  </si>
  <si>
    <t>โรงพยาบาลทุ่งใหญ่</t>
  </si>
  <si>
    <t>ทุ่งใหญ่</t>
  </si>
  <si>
    <t>001133200</t>
  </si>
  <si>
    <t>11333</t>
  </si>
  <si>
    <t>โรงพยาบาลปากพนัง</t>
  </si>
  <si>
    <t>ปากพนัง</t>
  </si>
  <si>
    <t>001133300</t>
  </si>
  <si>
    <t>11334</t>
  </si>
  <si>
    <t>โรงพยาบาลร่อนพิบูลย์</t>
  </si>
  <si>
    <t>ร่อนพิบูลย์</t>
  </si>
  <si>
    <t>001133400</t>
  </si>
  <si>
    <t>11335</t>
  </si>
  <si>
    <t>โรงพยาบาลสิชล</t>
  </si>
  <si>
    <t>สิชล</t>
  </si>
  <si>
    <t>001133500</t>
  </si>
  <si>
    <t>11336</t>
  </si>
  <si>
    <t>โรงพยาบาลขนอม</t>
  </si>
  <si>
    <t>ขนอม</t>
  </si>
  <si>
    <t>001133600</t>
  </si>
  <si>
    <t>11337</t>
  </si>
  <si>
    <t>โรงพยาบาลหัวไทร</t>
  </si>
  <si>
    <t>หัวไทร</t>
  </si>
  <si>
    <t>001133700</t>
  </si>
  <si>
    <t>11338</t>
  </si>
  <si>
    <t>โรงพยาบาลบางขัน</t>
  </si>
  <si>
    <t>บางขัน</t>
  </si>
  <si>
    <t>001133800</t>
  </si>
  <si>
    <t>11339</t>
  </si>
  <si>
    <t>โรงพยาบาลถ้ำพรรณรา</t>
  </si>
  <si>
    <t>ถ้ำพรรณรา</t>
  </si>
  <si>
    <t>001133900</t>
  </si>
  <si>
    <t>11660</t>
  </si>
  <si>
    <t>โรงพยาบาลจุฬาภรณ์</t>
  </si>
  <si>
    <t>จุฬาภรณ์</t>
  </si>
  <si>
    <t>001166000</t>
  </si>
  <si>
    <t>40491</t>
  </si>
  <si>
    <t>004049100</t>
  </si>
  <si>
    <t>40492</t>
  </si>
  <si>
    <t>โรงพยาบาลพ่อท่านคล้ายวาจาสิทธิ์</t>
  </si>
  <si>
    <t>พ่อท่านคล้ายวาจาสิทธิ์</t>
  </si>
  <si>
    <t>004049200</t>
  </si>
  <si>
    <t>40742</t>
  </si>
  <si>
    <t>โรงพยาบาลนบพิตำ</t>
  </si>
  <si>
    <t>นบพิตำ</t>
  </si>
  <si>
    <t>004074200</t>
  </si>
  <si>
    <t>40743</t>
  </si>
  <si>
    <t>โรงพยาบาลพระพรหม</t>
  </si>
  <si>
    <t>พระพรหม</t>
  </si>
  <si>
    <t>004074300</t>
  </si>
  <si>
    <t>10738</t>
  </si>
  <si>
    <t>โรงพยาบาลกระบี่</t>
  </si>
  <si>
    <t>001073800</t>
  </si>
  <si>
    <t>11340</t>
  </si>
  <si>
    <t>โรงพยาบาลเขาพนม</t>
  </si>
  <si>
    <t>เขาพนม</t>
  </si>
  <si>
    <t>001134000</t>
  </si>
  <si>
    <t>11341</t>
  </si>
  <si>
    <t>โรงพยาบาลเกาะลันตา</t>
  </si>
  <si>
    <t>เกาะลันตา</t>
  </si>
  <si>
    <t>001134100</t>
  </si>
  <si>
    <t>11342</t>
  </si>
  <si>
    <t>โรงพยาบาลคลองท่อม</t>
  </si>
  <si>
    <t>คลองท่อม</t>
  </si>
  <si>
    <t>001134200</t>
  </si>
  <si>
    <t>11343</t>
  </si>
  <si>
    <t>โรงพยาบาลอ่าวลึก</t>
  </si>
  <si>
    <t>อ่าวลึก</t>
  </si>
  <si>
    <t>001134300</t>
  </si>
  <si>
    <t>11344</t>
  </si>
  <si>
    <t>โรงพยาบาลปลายพระยา</t>
  </si>
  <si>
    <t>ปลายพระยา</t>
  </si>
  <si>
    <t>001134400</t>
  </si>
  <si>
    <t>11345</t>
  </si>
  <si>
    <t>โรงพยาบาลลำทับ</t>
  </si>
  <si>
    <t>ลำทับ</t>
  </si>
  <si>
    <t>001134500</t>
  </si>
  <si>
    <t>11346</t>
  </si>
  <si>
    <t>โรงพยาบาลเหนือคลอง</t>
  </si>
  <si>
    <t>เหนือคลอง</t>
  </si>
  <si>
    <t>001134600</t>
  </si>
  <si>
    <t>77753</t>
  </si>
  <si>
    <t>โรงพยาบาลเกาะพีพี</t>
  </si>
  <si>
    <t>เกาะพีพี</t>
  </si>
  <si>
    <t>007775300</t>
  </si>
  <si>
    <t>10739</t>
  </si>
  <si>
    <t>โรงพยาบาลพังงา</t>
  </si>
  <si>
    <t>001073900</t>
  </si>
  <si>
    <t>10740</t>
  </si>
  <si>
    <t>โรงพยาบาลตะกั่วป่า</t>
  </si>
  <si>
    <t>ตะกั่วป่า</t>
  </si>
  <si>
    <t>001074000</t>
  </si>
  <si>
    <t>11347</t>
  </si>
  <si>
    <t>โรงพยาบาลเกาะยาวชัยพัฒน์</t>
  </si>
  <si>
    <t>เกาะยาวชัยพัฒน์</t>
  </si>
  <si>
    <t>001134700</t>
  </si>
  <si>
    <t>11348</t>
  </si>
  <si>
    <t>โรงพยาบาลกะปงชัยพัฒน์</t>
  </si>
  <si>
    <t>กะปงชัยพัฒน์</t>
  </si>
  <si>
    <t>001134800</t>
  </si>
  <si>
    <t>11349</t>
  </si>
  <si>
    <t>โรงพยาบาลตะกั่วทุ่ง</t>
  </si>
  <si>
    <t>ตะกั่วทุ่ง</t>
  </si>
  <si>
    <t>001134900</t>
  </si>
  <si>
    <t>11350</t>
  </si>
  <si>
    <t>001135000</t>
  </si>
  <si>
    <t>11352</t>
  </si>
  <si>
    <t>โรงพยาบาลคุระบุรีชัยพัฒน์</t>
  </si>
  <si>
    <t>คุระบุรีชัยพัฒน์</t>
  </si>
  <si>
    <t>001135200</t>
  </si>
  <si>
    <t>11353</t>
  </si>
  <si>
    <t>โรงพยาบาลทับปุด</t>
  </si>
  <si>
    <t>ทับปุด</t>
  </si>
  <si>
    <t>001135300</t>
  </si>
  <si>
    <t>11354</t>
  </si>
  <si>
    <t>โรงพยาบาลท้ายเหมืองชัยพัฒน์</t>
  </si>
  <si>
    <t>ท้ายเหมืองชัยพัฒน์</t>
  </si>
  <si>
    <t>001135400</t>
  </si>
  <si>
    <t>10741</t>
  </si>
  <si>
    <t>โรงพยาบาลวชิระภูเก็ต</t>
  </si>
  <si>
    <t>วชิระภูเก็ต</t>
  </si>
  <si>
    <t>001074100</t>
  </si>
  <si>
    <t>11355</t>
  </si>
  <si>
    <t>โรงพยาบาลป่าตอง</t>
  </si>
  <si>
    <t>ป่าตอง</t>
  </si>
  <si>
    <t>001135500</t>
  </si>
  <si>
    <t>11356</t>
  </si>
  <si>
    <t>โรงพยาบาลถลาง</t>
  </si>
  <si>
    <t>ถลาง</t>
  </si>
  <si>
    <t>001135600</t>
  </si>
  <si>
    <t>10681</t>
  </si>
  <si>
    <t>โรงพยาบาลสุราษฎร์ธานี</t>
  </si>
  <si>
    <t>001068100</t>
  </si>
  <si>
    <t>10742</t>
  </si>
  <si>
    <t>โรงพยาบาลเกาะสมุย</t>
  </si>
  <si>
    <t>เกาะสมุย</t>
  </si>
  <si>
    <t>001074200</t>
  </si>
  <si>
    <t>11357</t>
  </si>
  <si>
    <t>โรงพยาบาลกาญจนดิษฐ์</t>
  </si>
  <si>
    <t>กาญจนดิษฐ์</t>
  </si>
  <si>
    <t>001135700</t>
  </si>
  <si>
    <t>11358</t>
  </si>
  <si>
    <t>โรงพยาบาลดอนสัก</t>
  </si>
  <si>
    <t>ดอนสัก</t>
  </si>
  <si>
    <t>001135800</t>
  </si>
  <si>
    <t>11359</t>
  </si>
  <si>
    <t>โรงพยาบาลเกาะพงัน</t>
  </si>
  <si>
    <t>เกาะพงัน</t>
  </si>
  <si>
    <t>001135900</t>
  </si>
  <si>
    <t>11360</t>
  </si>
  <si>
    <t>โรงพยาบาลไชยา</t>
  </si>
  <si>
    <t>ไชยา</t>
  </si>
  <si>
    <t>001136000</t>
  </si>
  <si>
    <t>11361</t>
  </si>
  <si>
    <t>โรงพยาบาลท่าชนะ</t>
  </si>
  <si>
    <t>ท่าชนะ</t>
  </si>
  <si>
    <t>001136100</t>
  </si>
  <si>
    <t>11362</t>
  </si>
  <si>
    <t>โรงพยาบาลคีรีรัฐนิคม</t>
  </si>
  <si>
    <t>คีรีรัฐนิคม</t>
  </si>
  <si>
    <t>001136200</t>
  </si>
  <si>
    <t>11363</t>
  </si>
  <si>
    <t>โรงพยาบาลบ้านตาขุน</t>
  </si>
  <si>
    <t>บ้านตาขุน</t>
  </si>
  <si>
    <t>001136300</t>
  </si>
  <si>
    <t>11364</t>
  </si>
  <si>
    <t>โรงพยาบาลพนม</t>
  </si>
  <si>
    <t>พนม</t>
  </si>
  <si>
    <t>001136400</t>
  </si>
  <si>
    <t>11365</t>
  </si>
  <si>
    <t>โรงพยาบาลท่าฉาง</t>
  </si>
  <si>
    <t>ท่าฉาง</t>
  </si>
  <si>
    <t>001136500</t>
  </si>
  <si>
    <t>11366</t>
  </si>
  <si>
    <t>โรงพยาบาลบ้านนาสาร</t>
  </si>
  <si>
    <t>บ้านนาสาร</t>
  </si>
  <si>
    <t>001136600</t>
  </si>
  <si>
    <t>11367</t>
  </si>
  <si>
    <t>โรงพยาบาลบ้านนาเดิม</t>
  </si>
  <si>
    <t>บ้านนาเดิม</t>
  </si>
  <si>
    <t>001136700</t>
  </si>
  <si>
    <t>11368</t>
  </si>
  <si>
    <t>โรงพยาบาลเคียนซา</t>
  </si>
  <si>
    <t>เคียนซา</t>
  </si>
  <si>
    <t>001136800</t>
  </si>
  <si>
    <t>11369</t>
  </si>
  <si>
    <t>โรงพยาบาลพระแสง</t>
  </si>
  <si>
    <t>พระแสง</t>
  </si>
  <si>
    <t>001136900</t>
  </si>
  <si>
    <t>11370</t>
  </si>
  <si>
    <t>โรงพยาบาลพุนพิน</t>
  </si>
  <si>
    <t>พุนพิน</t>
  </si>
  <si>
    <t>001137000</t>
  </si>
  <si>
    <t>11371</t>
  </si>
  <si>
    <t>โรงพยาบาลชัยบุรี</t>
  </si>
  <si>
    <t>ชัยบุรี</t>
  </si>
  <si>
    <t>001137100</t>
  </si>
  <si>
    <t>11459</t>
  </si>
  <si>
    <t>โรงพยาบาลสมเด็จพระยุพราชเวียงสระ</t>
  </si>
  <si>
    <t>สมเด็จพระยุพราชเวียงสระ</t>
  </si>
  <si>
    <t>001145900</t>
  </si>
  <si>
    <t>11654</t>
  </si>
  <si>
    <t>โรงพยาบาลวิภาวดี</t>
  </si>
  <si>
    <t>วิภาวดี</t>
  </si>
  <si>
    <t>001165400</t>
  </si>
  <si>
    <t>14138</t>
  </si>
  <si>
    <t>โรงพยาบาลท่าโรงช้าง</t>
  </si>
  <si>
    <t>ท่าโรงช้าง</t>
  </si>
  <si>
    <t>001413800</t>
  </si>
  <si>
    <t>10743</t>
  </si>
  <si>
    <t>โรงพยาบาลระนอง</t>
  </si>
  <si>
    <t>001074300</t>
  </si>
  <si>
    <t>11323</t>
  </si>
  <si>
    <t>โรงพยาบาลละอุ่น</t>
  </si>
  <si>
    <t>ละอุ่น</t>
  </si>
  <si>
    <t>001132300</t>
  </si>
  <si>
    <t>11372</t>
  </si>
  <si>
    <t>โรงพยาบาลกะเปอร์</t>
  </si>
  <si>
    <t>กะเปอร์</t>
  </si>
  <si>
    <t>001137200</t>
  </si>
  <si>
    <t>11373</t>
  </si>
  <si>
    <t>โรงพยาบาลกระบุรี</t>
  </si>
  <si>
    <t>กระบุรี</t>
  </si>
  <si>
    <t>001137300</t>
  </si>
  <si>
    <t>11374</t>
  </si>
  <si>
    <t>โรงพยาบาลสุขสำราญ</t>
  </si>
  <si>
    <t>สุขสำราญ</t>
  </si>
  <si>
    <t>001137400</t>
  </si>
  <si>
    <t>10744</t>
  </si>
  <si>
    <t>โรงพยาบาลชุมพรเขตรอุดมศักดิ์</t>
  </si>
  <si>
    <t>ชุมพรเขตรอุดมศักดิ์</t>
  </si>
  <si>
    <t>001074400</t>
  </si>
  <si>
    <t>11375</t>
  </si>
  <si>
    <t>โรงพยาบาลปากน้ำชุมพร</t>
  </si>
  <si>
    <t>ปากน้ำชุมพร</t>
  </si>
  <si>
    <t>001137500</t>
  </si>
  <si>
    <t>11376</t>
  </si>
  <si>
    <t>โรงพยาบาลท่าแซะ</t>
  </si>
  <si>
    <t>ท่าแซะ</t>
  </si>
  <si>
    <t>001137600</t>
  </si>
  <si>
    <t>11377</t>
  </si>
  <si>
    <t>โรงพยาบาลปะทิว</t>
  </si>
  <si>
    <t>ปะทิว</t>
  </si>
  <si>
    <t>001137700</t>
  </si>
  <si>
    <t>11378</t>
  </si>
  <si>
    <t>โรงพยาบาลมาบอำมฤต</t>
  </si>
  <si>
    <t>มาบอำมฤต</t>
  </si>
  <si>
    <t>001137800</t>
  </si>
  <si>
    <t>11379</t>
  </si>
  <si>
    <t>โรงพยาบาลหลังสวน</t>
  </si>
  <si>
    <t>หลังสวน</t>
  </si>
  <si>
    <t>001137900</t>
  </si>
  <si>
    <t>11380</t>
  </si>
  <si>
    <t>โรงพยาบาลปากน้ำหลังสวน</t>
  </si>
  <si>
    <t>ปากน้ำหลังสวน</t>
  </si>
  <si>
    <t>001138000</t>
  </si>
  <si>
    <t>11381</t>
  </si>
  <si>
    <t>โรงพยาบาลละแม</t>
  </si>
  <si>
    <t>ละแม</t>
  </si>
  <si>
    <t>001138100</t>
  </si>
  <si>
    <t>11382</t>
  </si>
  <si>
    <t>โรงพยาบาลพะโต๊ะ</t>
  </si>
  <si>
    <t>พะโต๊ะ</t>
  </si>
  <si>
    <t>001138200</t>
  </si>
  <si>
    <t>11383</t>
  </si>
  <si>
    <t>โรงพยาบาลสวี</t>
  </si>
  <si>
    <t>สวี</t>
  </si>
  <si>
    <t>001138300</t>
  </si>
  <si>
    <t>11385</t>
  </si>
  <si>
    <t>โรงพยาบาลทุ่งตะโก</t>
  </si>
  <si>
    <t>ทุ่งตะโก</t>
  </si>
  <si>
    <t>001138500</t>
  </si>
  <si>
    <t>10682</t>
  </si>
  <si>
    <t>โรงพยาบาลหาดใหญ่</t>
  </si>
  <si>
    <t>หาดใหญ่</t>
  </si>
  <si>
    <t>001068200</t>
  </si>
  <si>
    <t>10745</t>
  </si>
  <si>
    <t>โรงพยาบาลสงขลา</t>
  </si>
  <si>
    <t>001074500</t>
  </si>
  <si>
    <t>11386</t>
  </si>
  <si>
    <t>โรงพยาบาลสทิงพระ</t>
  </si>
  <si>
    <t>สทิงพระ</t>
  </si>
  <si>
    <t>001138600</t>
  </si>
  <si>
    <t>11387</t>
  </si>
  <si>
    <t>โรงพยาบาลจะนะ</t>
  </si>
  <si>
    <t>จะนะ</t>
  </si>
  <si>
    <t>001138700</t>
  </si>
  <si>
    <t>11388</t>
  </si>
  <si>
    <t>โรงพยาบาลสมเด็จพระบรมราชินีนาถ ณ  อำเภอนาทวี</t>
  </si>
  <si>
    <t>สมเด็จพระบรมราชินีนาถ ณ  อำเภอนาทวี</t>
  </si>
  <si>
    <t>001138800</t>
  </si>
  <si>
    <t>11390</t>
  </si>
  <si>
    <t>โรงพยาบาลเทพา</t>
  </si>
  <si>
    <t>เทพา</t>
  </si>
  <si>
    <t>001139000</t>
  </si>
  <si>
    <t>11391</t>
  </si>
  <si>
    <t>โรงพยาบาลสะบ้าย้อย</t>
  </si>
  <si>
    <t>สะบ้าย้อย</t>
  </si>
  <si>
    <t>001139100</t>
  </si>
  <si>
    <t>11392</t>
  </si>
  <si>
    <t>โรงพยาบาลระโนด</t>
  </si>
  <si>
    <t>ระโนด</t>
  </si>
  <si>
    <t>001139200</t>
  </si>
  <si>
    <t>11393</t>
  </si>
  <si>
    <t>โรงพยาบาลกระแสสินธุ์</t>
  </si>
  <si>
    <t>กระแสสินธุ์</t>
  </si>
  <si>
    <t>001139300</t>
  </si>
  <si>
    <t>11394</t>
  </si>
  <si>
    <t>โรงพยาบาลรัตภูมิ</t>
  </si>
  <si>
    <t>รัตภูมิ</t>
  </si>
  <si>
    <t>001139400</t>
  </si>
  <si>
    <t>11395</t>
  </si>
  <si>
    <t>โรงพยาบาลสะเดา</t>
  </si>
  <si>
    <t>สะเดา</t>
  </si>
  <si>
    <t>001139500</t>
  </si>
  <si>
    <t>11396</t>
  </si>
  <si>
    <t>โรงพยาบาลนาหม่อม</t>
  </si>
  <si>
    <t>นาหม่อม</t>
  </si>
  <si>
    <t>001139600</t>
  </si>
  <si>
    <t>11397</t>
  </si>
  <si>
    <t>โรงพยาบาลควนเนียง</t>
  </si>
  <si>
    <t>ควนเนียง</t>
  </si>
  <si>
    <t>001139700</t>
  </si>
  <si>
    <t>11398</t>
  </si>
  <si>
    <t>โรงพยาบาลปาดังเบซาร์</t>
  </si>
  <si>
    <t>ปาดังเบซาร์</t>
  </si>
  <si>
    <t>001139800</t>
  </si>
  <si>
    <t>11399</t>
  </si>
  <si>
    <t>โรงพยาบาลบางกล่ำ</t>
  </si>
  <si>
    <t>บางกล่ำ</t>
  </si>
  <si>
    <t>001139900</t>
  </si>
  <si>
    <t>11400</t>
  </si>
  <si>
    <t>โรงพยาบาลสิงหนคร</t>
  </si>
  <si>
    <t>สิงหนคร</t>
  </si>
  <si>
    <t>001140000</t>
  </si>
  <si>
    <t>11401</t>
  </si>
  <si>
    <t>โรงพยาบาลคลองหอยโข่ง</t>
  </si>
  <si>
    <t>คลองหอยโข่ง</t>
  </si>
  <si>
    <t>001140100</t>
  </si>
  <si>
    <t>10746</t>
  </si>
  <si>
    <t>โรงพยาบาลสตูล</t>
  </si>
  <si>
    <t>001074600</t>
  </si>
  <si>
    <t>11402</t>
  </si>
  <si>
    <t>โรงพยาบาลควนโดน</t>
  </si>
  <si>
    <t>ควนโดน</t>
  </si>
  <si>
    <t>001140200</t>
  </si>
  <si>
    <t>11403</t>
  </si>
  <si>
    <t>โรงพยาบาลควนกาหลง</t>
  </si>
  <si>
    <t>ควนกาหลง</t>
  </si>
  <si>
    <t>001140300</t>
  </si>
  <si>
    <t>11404</t>
  </si>
  <si>
    <t>โรงพยาบาลท่าแพ</t>
  </si>
  <si>
    <t>ท่าแพ</t>
  </si>
  <si>
    <t>001140400</t>
  </si>
  <si>
    <t>11405</t>
  </si>
  <si>
    <t>โรงพยาบาลละงู</t>
  </si>
  <si>
    <t>ละงู</t>
  </si>
  <si>
    <t>001140500</t>
  </si>
  <si>
    <t>11406</t>
  </si>
  <si>
    <t>โรงพยาบาลทุ่งหว้า</t>
  </si>
  <si>
    <t>ทุ่งหว้า</t>
  </si>
  <si>
    <t>001140600</t>
  </si>
  <si>
    <t>28786</t>
  </si>
  <si>
    <t>โรงพยาบาลมะนัง</t>
  </si>
  <si>
    <t>มะนัง</t>
  </si>
  <si>
    <t>002878600</t>
  </si>
  <si>
    <t>10683</t>
  </si>
  <si>
    <t>โรงพยาบาลตรัง</t>
  </si>
  <si>
    <t>001068300</t>
  </si>
  <si>
    <t>11407</t>
  </si>
  <si>
    <t>โรงพยาบาลกันตัง</t>
  </si>
  <si>
    <t>กันตัง</t>
  </si>
  <si>
    <t>001140700</t>
  </si>
  <si>
    <t>11408</t>
  </si>
  <si>
    <t>โรงพยาบาลย่านตาขาว</t>
  </si>
  <si>
    <t>ย่านตาขาว</t>
  </si>
  <si>
    <t>001140800</t>
  </si>
  <si>
    <t>11409</t>
  </si>
  <si>
    <t>โรงพยาบาลปะเหลียน</t>
  </si>
  <si>
    <t>ปะเหลียน</t>
  </si>
  <si>
    <t>001140900</t>
  </si>
  <si>
    <t>11410</t>
  </si>
  <si>
    <t>โรงพยาบาลสิเกา</t>
  </si>
  <si>
    <t>สิเกา</t>
  </si>
  <si>
    <t>001141000</t>
  </si>
  <si>
    <t>11411</t>
  </si>
  <si>
    <t>โรงพยาบาลห้วยยอด</t>
  </si>
  <si>
    <t>ห้วยยอด</t>
  </si>
  <si>
    <t>001141100</t>
  </si>
  <si>
    <t>11412</t>
  </si>
  <si>
    <t>โรงพยาบาลวังวิเศษ</t>
  </si>
  <si>
    <t>วังวิเศษ</t>
  </si>
  <si>
    <t>001141200</t>
  </si>
  <si>
    <t>11413</t>
  </si>
  <si>
    <t>โรงพยาบาลนาโยง</t>
  </si>
  <si>
    <t>นาโยง</t>
  </si>
  <si>
    <t>001141300</t>
  </si>
  <si>
    <t>14139</t>
  </si>
  <si>
    <t>โรงพยาบาลรัษฎา</t>
  </si>
  <si>
    <t>รัษฎา</t>
  </si>
  <si>
    <t>001413900</t>
  </si>
  <si>
    <t>28817</t>
  </si>
  <si>
    <t>โรงพยาบาลหาดสำราญเฉลิมพระเกียรติ 80 พรรษา</t>
  </si>
  <si>
    <t>หาดสำราญเฉลิมพระเกียรติ 80 พรรษา</t>
  </si>
  <si>
    <t>002881700</t>
  </si>
  <si>
    <t>10747</t>
  </si>
  <si>
    <t>โรงพยาบาลพัทลุง</t>
  </si>
  <si>
    <t>001074700</t>
  </si>
  <si>
    <t>11414</t>
  </si>
  <si>
    <t>โรงพยาบาลกงหรา</t>
  </si>
  <si>
    <t>กงหรา</t>
  </si>
  <si>
    <t>001141400</t>
  </si>
  <si>
    <t>11415</t>
  </si>
  <si>
    <t>โรงพยาบาลเขาชัยสน</t>
  </si>
  <si>
    <t>เขาชัยสน</t>
  </si>
  <si>
    <t>001141500</t>
  </si>
  <si>
    <t>11416</t>
  </si>
  <si>
    <t>โรงพยาบาลตะโหมด</t>
  </si>
  <si>
    <t>ตะโหมด</t>
  </si>
  <si>
    <t>001141600</t>
  </si>
  <si>
    <t>11417</t>
  </si>
  <si>
    <t>โรงพยาบาลควนขนุน</t>
  </si>
  <si>
    <t>ควนขนุน</t>
  </si>
  <si>
    <t>001141700</t>
  </si>
  <si>
    <t>11418</t>
  </si>
  <si>
    <t>โรงพยาบาลปากพะยูน</t>
  </si>
  <si>
    <t>ปากพะยูน</t>
  </si>
  <si>
    <t>001141800</t>
  </si>
  <si>
    <t>11419</t>
  </si>
  <si>
    <t>โรงพยาบาลศรีบรรพต</t>
  </si>
  <si>
    <t>ศรีบรรพต</t>
  </si>
  <si>
    <t>001141900</t>
  </si>
  <si>
    <t>11420</t>
  </si>
  <si>
    <t>โรงพยาบาลป่าบอน</t>
  </si>
  <si>
    <t>ป่าบอน</t>
  </si>
  <si>
    <t>001142000</t>
  </si>
  <si>
    <t>11421</t>
  </si>
  <si>
    <t>โรงพยาบาลบางแก้ว</t>
  </si>
  <si>
    <t>บางแก้ว</t>
  </si>
  <si>
    <t>001142100</t>
  </si>
  <si>
    <t>11422</t>
  </si>
  <si>
    <t>โรงพยาบาลป่าพะยอม</t>
  </si>
  <si>
    <t>ป่าพะยอม</t>
  </si>
  <si>
    <t>001142200</t>
  </si>
  <si>
    <t>24673</t>
  </si>
  <si>
    <t>โรงพยาบาลศรีนครินทร์(ปัญญานันทภิขุ)</t>
  </si>
  <si>
    <t>ศรีนครินทร์(ปัญญานันทภิขุ)</t>
  </si>
  <si>
    <t>002467300</t>
  </si>
  <si>
    <t>10748</t>
  </si>
  <si>
    <t>โรงพยาบาลปัตตานี</t>
  </si>
  <si>
    <t>001074800</t>
  </si>
  <si>
    <t>11423</t>
  </si>
  <si>
    <t>โรงพยาบาลโคกโพธิ์</t>
  </si>
  <si>
    <t>โคกโพธิ์</t>
  </si>
  <si>
    <t>001142300</t>
  </si>
  <si>
    <t>11424</t>
  </si>
  <si>
    <t>โรงพยาบาลหนองจิก</t>
  </si>
  <si>
    <t>หนองจิก</t>
  </si>
  <si>
    <t>001142400</t>
  </si>
  <si>
    <t>11425</t>
  </si>
  <si>
    <t>โรงพยาบาลปะนาเระ</t>
  </si>
  <si>
    <t>ปะนาเระ</t>
  </si>
  <si>
    <t>001142500</t>
  </si>
  <si>
    <t>11426</t>
  </si>
  <si>
    <t>โรงพยาบาลมายอ</t>
  </si>
  <si>
    <t>มายอ</t>
  </si>
  <si>
    <t>001142600</t>
  </si>
  <si>
    <t>11427</t>
  </si>
  <si>
    <t>โรงพยาบาลทุ่งยางแดง</t>
  </si>
  <si>
    <t>ทุ่งยางแดง</t>
  </si>
  <si>
    <t>001142700</t>
  </si>
  <si>
    <t>11428</t>
  </si>
  <si>
    <t>โรงพยาบาลไม้แก่น</t>
  </si>
  <si>
    <t>ไม้แก่น</t>
  </si>
  <si>
    <t>001142800</t>
  </si>
  <si>
    <t>11429</t>
  </si>
  <si>
    <t>โรงพยาบาลยะหริ่ง</t>
  </si>
  <si>
    <t>ยะหริ่ง</t>
  </si>
  <si>
    <t>001142900</t>
  </si>
  <si>
    <t>11430</t>
  </si>
  <si>
    <t>โรงพยาบาลยะรัง</t>
  </si>
  <si>
    <t>ยะรัง</t>
  </si>
  <si>
    <t>001143000</t>
  </si>
  <si>
    <t>11431</t>
  </si>
  <si>
    <t>โรงพยาบาลแม่ลาน</t>
  </si>
  <si>
    <t>แม่ลาน</t>
  </si>
  <si>
    <t>001143100</t>
  </si>
  <si>
    <t>11460</t>
  </si>
  <si>
    <t>โรงพยาบาลสมเด็จพระยุพราชสายบุรี</t>
  </si>
  <si>
    <t>สมเด็จพระยุพราชสายบุรี</t>
  </si>
  <si>
    <t>001146000</t>
  </si>
  <si>
    <t>11464</t>
  </si>
  <si>
    <t>โรงพยาบาลกะพ้อ</t>
  </si>
  <si>
    <t>กะพ้อ</t>
  </si>
  <si>
    <t>001146400</t>
  </si>
  <si>
    <t>10684</t>
  </si>
  <si>
    <t>โรงพยาบาลยะลา</t>
  </si>
  <si>
    <t>001068400</t>
  </si>
  <si>
    <t>10749</t>
  </si>
  <si>
    <t>โรงพยาบาลเบตง</t>
  </si>
  <si>
    <t>เบตง</t>
  </si>
  <si>
    <t>001074900</t>
  </si>
  <si>
    <t>11432</t>
  </si>
  <si>
    <t>โรงพยาบาลบันนังสตา</t>
  </si>
  <si>
    <t>บันนังสตา</t>
  </si>
  <si>
    <t>001143200</t>
  </si>
  <si>
    <t>11433</t>
  </si>
  <si>
    <t>โรงพยาบาลธารโต</t>
  </si>
  <si>
    <t>ธารโต</t>
  </si>
  <si>
    <t>001143300</t>
  </si>
  <si>
    <t>11434</t>
  </si>
  <si>
    <t>โรงพยาบาลรามัน</t>
  </si>
  <si>
    <t>รามัน</t>
  </si>
  <si>
    <t>001143400</t>
  </si>
  <si>
    <t>11461</t>
  </si>
  <si>
    <t>โรงพยาบาลสมเด็จพระยุพราชยะหา</t>
  </si>
  <si>
    <t>สมเด็จพระยุพราชยะหา</t>
  </si>
  <si>
    <t>001146100</t>
  </si>
  <si>
    <t>13806</t>
  </si>
  <si>
    <t>โรงพยาบาลกาบัง</t>
  </si>
  <si>
    <t>กาบัง</t>
  </si>
  <si>
    <t>001380600</t>
  </si>
  <si>
    <t>24689</t>
  </si>
  <si>
    <t>โรงพยาบาลกรงปินัง</t>
  </si>
  <si>
    <t>กรงปินัง</t>
  </si>
  <si>
    <t>002468900</t>
  </si>
  <si>
    <t>10750</t>
  </si>
  <si>
    <t>โรงพยาบาลนราธิวาสราชนครินทร์</t>
  </si>
  <si>
    <t>นราธิวาสราชนครินทร์</t>
  </si>
  <si>
    <t>001075000</t>
  </si>
  <si>
    <t>10751</t>
  </si>
  <si>
    <t>โรงพยาบาลสุไหงโก-ลก</t>
  </si>
  <si>
    <t>สุไหงโก-ลก</t>
  </si>
  <si>
    <t>001075100</t>
  </si>
  <si>
    <t>11435</t>
  </si>
  <si>
    <t>โรงพยาบาลตากใบ</t>
  </si>
  <si>
    <t>ตากใบ</t>
  </si>
  <si>
    <t>001143500</t>
  </si>
  <si>
    <t>11436</t>
  </si>
  <si>
    <t>โรงพยาบาลบาเจาะ</t>
  </si>
  <si>
    <t>บาเจาะ</t>
  </si>
  <si>
    <t>001143600</t>
  </si>
  <si>
    <t>11437</t>
  </si>
  <si>
    <t>โรงพยาบาลระแงะ</t>
  </si>
  <si>
    <t>ระแงะ</t>
  </si>
  <si>
    <t>001143700</t>
  </si>
  <si>
    <t>11438</t>
  </si>
  <si>
    <t>โรงพยาบาลรือเสาะ</t>
  </si>
  <si>
    <t>รือเสาะ</t>
  </si>
  <si>
    <t>001143800</t>
  </si>
  <si>
    <t>11439</t>
  </si>
  <si>
    <t>โรงพยาบาลศรีสาคร</t>
  </si>
  <si>
    <t>ศรีสาคร</t>
  </si>
  <si>
    <t>001143900</t>
  </si>
  <si>
    <t>11440</t>
  </si>
  <si>
    <t>โรงพยาบาลแว้ง</t>
  </si>
  <si>
    <t>แว้ง</t>
  </si>
  <si>
    <t>001144000</t>
  </si>
  <si>
    <t>11441</t>
  </si>
  <si>
    <t>โรงพยาบาลสุคิริน</t>
  </si>
  <si>
    <t>สุคิริน</t>
  </si>
  <si>
    <t>001144100</t>
  </si>
  <si>
    <t>11442</t>
  </si>
  <si>
    <t>โรงพยาบาลสุไหงปาดี</t>
  </si>
  <si>
    <t>สุไหงปาดี</t>
  </si>
  <si>
    <t>001144200</t>
  </si>
  <si>
    <t>13818</t>
  </si>
  <si>
    <t>โรงพยาบาลจะแนะ</t>
  </si>
  <si>
    <t>จะแนะ</t>
  </si>
  <si>
    <t>001381800</t>
  </si>
  <si>
    <t>15010</t>
  </si>
  <si>
    <t>โรงพยาบาลเจาะไอร้อง</t>
  </si>
  <si>
    <t>เจาะไอร้อง</t>
  </si>
  <si>
    <t>001501000</t>
  </si>
  <si>
    <t>23771</t>
  </si>
  <si>
    <t>โรงพยาบาลยี่งอเฉลิมพระเกียรติ 80 พรรษา</t>
  </si>
  <si>
    <t>ยี่งอเฉลิมพระเกียรติ 80 พรรษา</t>
  </si>
  <si>
    <t>002377100</t>
  </si>
  <si>
    <t>ลำดับ</t>
  </si>
  <si>
    <t>กรอกรหัสหน่วยบริการของท่านตรงช่องสีเหลือง</t>
  </si>
  <si>
    <t>ค่าเฉลี่ย ของ AmtY</t>
  </si>
  <si>
    <t>ID.GroupID</t>
  </si>
  <si>
    <t>ผลรวมทั้งหมด</t>
  </si>
  <si>
    <t>Ordering</t>
  </si>
  <si>
    <t>Plan&amp;Performance.GroupID</t>
  </si>
  <si>
    <t>รวมรายได้ ผลรวม</t>
  </si>
  <si>
    <t>รวมค่าใช้จ่าย ผลรวม</t>
  </si>
  <si>
    <t>สรุป ทุนสำรองสุทธิ (NWC) ผลรวม</t>
  </si>
  <si>
    <t>เงินบำรุงคงเหลือ(หักภาระผูกพัน) ผลรวม</t>
  </si>
  <si>
    <t>ส่วนเบี่ยงเบนมาตรฐาน ของ AmtY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</si>
</sst>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_-* #,##0.00_-;\-* #,##0.00_-;_-* &quot;-&quot;??_-;_-@_-"/>
    <numFmt numFmtId="188" formatCode="#,##0.00_ ;[Red]\-#,##0.00\ "/>
    <numFmt numFmtId="189" formatCode="#,##0_ ;[Red]\-#,##0\ 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color indexed="8"/>
      <name val="Tahoma"/>
      <family val="2"/>
    </font>
    <font>
      <sz val="16"/>
      <color indexed="8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20"/>
      <color theme="1"/>
      <name val="TH SarabunPSK"/>
      <family val="2"/>
    </font>
    <font>
      <b/>
      <u/>
      <sz val="16"/>
      <color rgb="FFFF0000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22"/>
      <color theme="1"/>
      <name val="TH SarabunPSK"/>
      <family val="2"/>
    </font>
    <font>
      <b/>
      <sz val="18"/>
      <color theme="1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rgb="FF92D050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2" fillId="0" borderId="0"/>
    <xf numFmtId="0" fontId="3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188" fontId="0" fillId="0" borderId="0" xfId="0" applyNumberFormat="1"/>
    <xf numFmtId="0" fontId="4" fillId="3" borderId="2" xfId="3" applyFont="1" applyFill="1" applyBorder="1" applyAlignment="1">
      <alignment horizontal="center"/>
    </xf>
    <xf numFmtId="0" fontId="4" fillId="4" borderId="2" xfId="3" applyFont="1" applyFill="1" applyBorder="1" applyAlignment="1">
      <alignment horizontal="center"/>
    </xf>
    <xf numFmtId="0" fontId="4" fillId="5" borderId="2" xfId="3" applyFont="1" applyFill="1" applyBorder="1" applyAlignment="1">
      <alignment horizontal="center"/>
    </xf>
    <xf numFmtId="0" fontId="5" fillId="0" borderId="0" xfId="0" applyFont="1"/>
    <xf numFmtId="0" fontId="4" fillId="0" borderId="3" xfId="3" applyFont="1" applyFill="1" applyBorder="1" applyAlignment="1"/>
    <xf numFmtId="0" fontId="4" fillId="0" borderId="3" xfId="3" applyFont="1" applyFill="1" applyBorder="1" applyAlignment="1">
      <alignment horizontal="right"/>
    </xf>
    <xf numFmtId="189" fontId="4" fillId="0" borderId="3" xfId="3" applyNumberFormat="1" applyFont="1" applyFill="1" applyBorder="1" applyAlignment="1"/>
    <xf numFmtId="22" fontId="4" fillId="0" borderId="3" xfId="3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187" fontId="5" fillId="0" borderId="0" xfId="1" applyFont="1"/>
    <xf numFmtId="0" fontId="6" fillId="2" borderId="0" xfId="0" applyFont="1" applyFill="1"/>
    <xf numFmtId="0" fontId="5" fillId="0" borderId="0" xfId="2" applyFont="1"/>
    <xf numFmtId="0" fontId="5" fillId="0" borderId="0" xfId="2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0" applyFont="1"/>
    <xf numFmtId="188" fontId="5" fillId="0" borderId="0" xfId="0" applyNumberFormat="1" applyFont="1"/>
    <xf numFmtId="188" fontId="6" fillId="0" borderId="0" xfId="0" applyNumberFormat="1" applyFont="1"/>
    <xf numFmtId="40" fontId="5" fillId="0" borderId="0" xfId="2" applyNumberFormat="1" applyFont="1"/>
    <xf numFmtId="0" fontId="6" fillId="0" borderId="0" xfId="0" applyFont="1" applyAlignment="1">
      <alignment horizontal="center"/>
    </xf>
    <xf numFmtId="40" fontId="5" fillId="0" borderId="0" xfId="2" applyNumberFormat="1" applyFont="1" applyAlignment="1">
      <alignment horizontal="center"/>
    </xf>
    <xf numFmtId="0" fontId="6" fillId="6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187" fontId="7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6" fillId="2" borderId="0" xfId="0" applyFont="1" applyFill="1" applyBorder="1" applyAlignment="1">
      <alignment horizontal="center" vertical="center" wrapText="1"/>
    </xf>
    <xf numFmtId="0" fontId="11" fillId="0" borderId="0" xfId="0" applyFont="1"/>
    <xf numFmtId="188" fontId="11" fillId="7" borderId="0" xfId="0" applyNumberFormat="1" applyFont="1" applyFill="1" applyAlignment="1"/>
    <xf numFmtId="188" fontId="11" fillId="7" borderId="4" xfId="0" applyNumberFormat="1" applyFont="1" applyFill="1" applyBorder="1" applyAlignment="1"/>
    <xf numFmtId="0" fontId="10" fillId="9" borderId="0" xfId="0" applyFont="1" applyFill="1" applyAlignment="1">
      <alignment horizontal="center"/>
    </xf>
    <xf numFmtId="187" fontId="10" fillId="9" borderId="0" xfId="1" applyFont="1" applyFill="1" applyAlignment="1">
      <alignment horizontal="center"/>
    </xf>
    <xf numFmtId="0" fontId="8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/>
      <protection hidden="1"/>
    </xf>
    <xf numFmtId="49" fontId="10" fillId="8" borderId="0" xfId="0" applyNumberFormat="1" applyFont="1" applyFill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hidden="1"/>
    </xf>
    <xf numFmtId="188" fontId="5" fillId="7" borderId="0" xfId="0" applyNumberFormat="1" applyFont="1" applyFill="1" applyAlignment="1" applyProtection="1">
      <protection hidden="1"/>
    </xf>
  </cellXfs>
  <cellStyles count="4">
    <cellStyle name="Normal 2" xfId="2"/>
    <cellStyle name="จุลภาค" xfId="1" builtinId="3"/>
    <cellStyle name="ปกติ" xfId="0" builtinId="0"/>
    <cellStyle name="ปกติ_Sheet1" xfId="3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644524</xdr:colOff>
      <xdr:row>0</xdr:row>
      <xdr:rowOff>118534</xdr:rowOff>
    </xdr:from>
    <xdr:to>
      <xdr:col>7</xdr:col>
      <xdr:colOff>1490131</xdr:colOff>
      <xdr:row>1</xdr:row>
      <xdr:rowOff>230188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470187F0-13CC-4685-A718-0719104AB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9791" y="118534"/>
          <a:ext cx="845607" cy="568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_IT/&#3600;&#3634;&#3609;&#3586;&#3657;&#3629;&#3617;&#3641;&#3621;&#3585;&#3621;&#3634;&#3591;/&#3586;&#3657;&#3629;&#3617;&#3641;&#3621;&#3619;&#3627;&#3633;&#3626;&#3627;&#3621;&#3633;&#3585;_&#3611;&#3637;2545-55/&#3619;&#3627;&#3633;&#3626;&#3627;&#3621;&#3633;&#3585;5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_DriveD_IT/1&#3600;&#3634;&#3609;&#3586;&#3657;&#3629;&#3617;&#3641;&#3621;&#3585;&#3621;&#3634;&#3591;/&#3586;&#3657;&#3629;&#3617;&#3641;&#3621;&#3607;&#3635;&#3648;&#3609;&#3637;&#3618;&#3610;&#3626;&#3606;&#3634;&#3609;&#3610;&#3619;&#3636;&#3585;&#3634;&#3619;_&#3611;&#3637;2551-59/&#3648;&#3605;&#3619;&#3637;&#3618;&#3617;&#3586;&#3657;&#3629;&#3617;&#3641;&#3621;&#3619;&#3614;&#3611;&#3637;2560_18&#3605;&#3588;59/&#3586;&#3657;&#3629;&#3617;&#3641;&#3621;&#3607;&#3635;&#3648;&#3609;&#3637;&#3618;&#3610;&#3626;&#3606;&#3634;&#3609;&#3610;&#3619;&#3636;&#3585;&#3634;&#3619;&#3626;&#3640;&#3586;&#3616;&#3634;&#3614;_download&#3592;&#3634;&#3585;&#3626;&#3609;&#3618;_3_2&#3617;&#3636;&#3618;57/healthoffice_2&#3617;&#3636;&#3618;5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ศ_รพท_รพช"/>
      <sheetName val="หมายเหตุ"/>
      <sheetName val="จำนวนสถานบริการปี55"/>
    </sheetNames>
    <sheetDataSet>
      <sheetData sheetId="0">
        <row r="1">
          <cell r="A1" t="str">
            <v>เขต</v>
          </cell>
          <cell r="B1" t="str">
            <v>รหัสสังกัด</v>
          </cell>
          <cell r="C1" t="str">
            <v>สังกัด</v>
          </cell>
          <cell r="D1" t="str">
            <v>รหัส9หลัก</v>
          </cell>
          <cell r="E1" t="str">
            <v>รหัส5หลัก</v>
          </cell>
          <cell r="F1" t="str">
            <v>ชื่อหน่วยงานบริการสุขภาพ</v>
          </cell>
          <cell r="G1" t="str">
            <v>ชื่อเต็มหน่วยงานบริการสุขภาพ</v>
          </cell>
          <cell r="H1" t="str">
            <v>รหัสพื้นที่</v>
          </cell>
          <cell r="I1" t="str">
            <v>รหัสจังหวัด</v>
          </cell>
          <cell r="J1" t="str">
            <v>จังหวัด</v>
          </cell>
          <cell r="K1" t="str">
            <v>รหัสอำเภอ</v>
          </cell>
          <cell r="L1" t="str">
            <v>อำเภอ</v>
          </cell>
          <cell r="M1" t="str">
            <v>รหัสตำบล</v>
          </cell>
          <cell r="N1" t="str">
            <v>ตำบล</v>
          </cell>
          <cell r="O1" t="str">
            <v>ภาค</v>
          </cell>
          <cell r="P1" t="str">
            <v>รหัสประเภท</v>
          </cell>
          <cell r="Q1" t="str">
            <v>ประเภท</v>
          </cell>
          <cell r="R1" t="str">
            <v>ประเภทรพ</v>
          </cell>
          <cell r="S1" t="str">
            <v>จำนวนเตียงจริง</v>
          </cell>
          <cell r="T1" t="str">
            <v>จำนวนเตียงตามกรอบ</v>
          </cell>
          <cell r="U1" t="str">
            <v>รหัสระดับการบริการ</v>
          </cell>
          <cell r="V1" t="str">
            <v>ระดับการบริการ</v>
          </cell>
        </row>
        <row r="2">
          <cell r="A2" t="str">
            <v>01</v>
          </cell>
          <cell r="B2" t="str">
            <v>21002</v>
          </cell>
          <cell r="C2" t="str">
            <v>กระทรวงสาธารณสุข สำนักงานปลัดกระทรวงสาธารณสุข</v>
          </cell>
          <cell r="D2" t="str">
            <v>001068600</v>
          </cell>
          <cell r="E2" t="str">
            <v>10686</v>
          </cell>
          <cell r="F2" t="str">
            <v>รพท.พระนั่งเกล้า</v>
          </cell>
          <cell r="G2" t="str">
            <v>โรงพยาบาลทั่วไปพระนั่งเกล้า</v>
          </cell>
          <cell r="H2" t="str">
            <v>12010400</v>
          </cell>
          <cell r="I2">
            <v>12</v>
          </cell>
          <cell r="J2" t="str">
            <v>จังหวัดนนทบุรี</v>
          </cell>
          <cell r="K2">
            <v>1201</v>
          </cell>
          <cell r="L2" t="str">
            <v>เมืองนนทบุรี</v>
          </cell>
          <cell r="M2">
            <v>120104</v>
          </cell>
          <cell r="N2" t="str">
            <v>บางกระสอ</v>
          </cell>
          <cell r="O2" t="str">
            <v>กลาง</v>
          </cell>
          <cell r="P2" t="str">
            <v>06</v>
          </cell>
          <cell r="Q2" t="str">
            <v>โรงพยาบาลทั่วไป</v>
          </cell>
          <cell r="R2">
            <v>2</v>
          </cell>
          <cell r="S2">
            <v>446</v>
          </cell>
          <cell r="T2" t="str">
            <v>446</v>
          </cell>
          <cell r="U2" t="str">
            <v>23</v>
          </cell>
          <cell r="V2" t="str">
            <v>2.3 ทุติยภูมิระดับสูง</v>
          </cell>
        </row>
        <row r="3">
          <cell r="A3" t="str">
            <v>01</v>
          </cell>
          <cell r="B3" t="str">
            <v>21002</v>
          </cell>
          <cell r="C3" t="str">
            <v>กระทรวงสาธารณสุข สำนักงานปลัดกระทรวงสาธารณสุข</v>
          </cell>
          <cell r="D3" t="str">
            <v>001075600</v>
          </cell>
          <cell r="E3" t="str">
            <v>10756</v>
          </cell>
          <cell r="F3" t="str">
            <v>รพช.บางกรวย</v>
          </cell>
          <cell r="G3" t="str">
            <v>โรงพยาบาลชุมชนบางกรวย</v>
          </cell>
          <cell r="H3" t="str">
            <v>12020108</v>
          </cell>
          <cell r="I3">
            <v>12</v>
          </cell>
          <cell r="J3" t="str">
            <v>จังหวัดนนทบุรี</v>
          </cell>
          <cell r="K3">
            <v>1202</v>
          </cell>
          <cell r="L3" t="str">
            <v>บางกรวย</v>
          </cell>
          <cell r="M3">
            <v>120201</v>
          </cell>
          <cell r="N3" t="str">
            <v>วัดชลอ</v>
          </cell>
          <cell r="O3" t="str">
            <v>กลาง</v>
          </cell>
          <cell r="P3" t="str">
            <v>07</v>
          </cell>
          <cell r="Q3" t="str">
            <v>โรงพยาบาลชุมชน</v>
          </cell>
          <cell r="R3">
            <v>5</v>
          </cell>
          <cell r="S3">
            <v>30</v>
          </cell>
          <cell r="T3" t="str">
            <v>30</v>
          </cell>
          <cell r="U3" t="str">
            <v>21</v>
          </cell>
          <cell r="V3" t="str">
            <v>2.1 ทุติยภูมิระดับต้น</v>
          </cell>
        </row>
        <row r="4">
          <cell r="A4" t="str">
            <v>01</v>
          </cell>
          <cell r="B4" t="str">
            <v>21002</v>
          </cell>
          <cell r="C4" t="str">
            <v>กระทรวงสาธารณสุข สำนักงานปลัดกระทรวงสาธารณสุข</v>
          </cell>
          <cell r="D4" t="str">
            <v>001075700</v>
          </cell>
          <cell r="E4" t="str">
            <v>10757</v>
          </cell>
          <cell r="F4" t="str">
            <v>รพช.บางใหญ่</v>
          </cell>
          <cell r="G4" t="str">
            <v>โรงพยาบาลชุมชนบางใหญ่</v>
          </cell>
          <cell r="H4" t="str">
            <v>12030103</v>
          </cell>
          <cell r="I4">
            <v>12</v>
          </cell>
          <cell r="J4" t="str">
            <v>จังหวัดนนทบุรี</v>
          </cell>
          <cell r="K4">
            <v>1203</v>
          </cell>
          <cell r="L4" t="str">
            <v>บางใหญ่</v>
          </cell>
          <cell r="M4">
            <v>120301</v>
          </cell>
          <cell r="N4" t="str">
            <v>บางม่วง</v>
          </cell>
          <cell r="O4" t="str">
            <v>กลาง</v>
          </cell>
          <cell r="P4" t="str">
            <v>07</v>
          </cell>
          <cell r="Q4" t="str">
            <v>โรงพยาบาลชุมชน</v>
          </cell>
          <cell r="R4">
            <v>5</v>
          </cell>
          <cell r="S4">
            <v>30</v>
          </cell>
          <cell r="T4" t="str">
            <v>30</v>
          </cell>
          <cell r="U4" t="str">
            <v>22</v>
          </cell>
          <cell r="V4" t="str">
            <v>2.2 ทุติยภูมิระดับกลาง</v>
          </cell>
        </row>
        <row r="5">
          <cell r="A5" t="str">
            <v>01</v>
          </cell>
          <cell r="B5" t="str">
            <v>21002</v>
          </cell>
          <cell r="C5" t="str">
            <v>กระทรวงสาธารณสุข สำนักงานปลัดกระทรวงสาธารณสุข</v>
          </cell>
          <cell r="D5" t="str">
            <v>001075800</v>
          </cell>
          <cell r="E5" t="str">
            <v>10758</v>
          </cell>
          <cell r="F5" t="str">
            <v>รพช.บางบัวทอง</v>
          </cell>
          <cell r="G5" t="str">
            <v>โรงพยาบาลชุมชนบางบัวทอง</v>
          </cell>
          <cell r="H5" t="str">
            <v>12040103</v>
          </cell>
          <cell r="I5">
            <v>12</v>
          </cell>
          <cell r="J5" t="str">
            <v>จังหวัดนนทบุรี</v>
          </cell>
          <cell r="K5">
            <v>1204</v>
          </cell>
          <cell r="L5" t="str">
            <v>บางบัวทอง</v>
          </cell>
          <cell r="M5">
            <v>120401</v>
          </cell>
          <cell r="N5" t="str">
            <v>โสนลอย</v>
          </cell>
          <cell r="O5" t="str">
            <v>กลาง</v>
          </cell>
          <cell r="P5" t="str">
            <v>07</v>
          </cell>
          <cell r="Q5" t="str">
            <v>โรงพยาบาลชุมชน</v>
          </cell>
          <cell r="R5">
            <v>5</v>
          </cell>
          <cell r="S5">
            <v>30</v>
          </cell>
          <cell r="T5" t="str">
            <v>30</v>
          </cell>
          <cell r="U5" t="str">
            <v>22</v>
          </cell>
          <cell r="V5" t="str">
            <v>2.2 ทุติยภูมิระดับกลาง</v>
          </cell>
        </row>
        <row r="6">
          <cell r="A6" t="str">
            <v>01</v>
          </cell>
          <cell r="B6" t="str">
            <v>21002</v>
          </cell>
          <cell r="C6" t="str">
            <v>กระทรวงสาธารณสุข สำนักงานปลัดกระทรวงสาธารณสุข</v>
          </cell>
          <cell r="D6" t="str">
            <v>001075900</v>
          </cell>
          <cell r="E6" t="str">
            <v>10759</v>
          </cell>
          <cell r="F6" t="str">
            <v>รพช.ไทรน้อย</v>
          </cell>
          <cell r="G6" t="str">
            <v>โรงพยาบาลชุมชนไทรน้อย</v>
          </cell>
          <cell r="H6" t="str">
            <v>12050105</v>
          </cell>
          <cell r="I6">
            <v>12</v>
          </cell>
          <cell r="J6" t="str">
            <v>จังหวัดนนทบุรี</v>
          </cell>
          <cell r="K6">
            <v>1205</v>
          </cell>
          <cell r="L6" t="str">
            <v>ไทรน้อย</v>
          </cell>
          <cell r="M6">
            <v>120501</v>
          </cell>
          <cell r="N6" t="str">
            <v>ไทรน้อย</v>
          </cell>
          <cell r="O6" t="str">
            <v>กลาง</v>
          </cell>
          <cell r="P6" t="str">
            <v>07</v>
          </cell>
          <cell r="Q6" t="str">
            <v>โรงพยาบาลชุมชน</v>
          </cell>
          <cell r="R6">
            <v>4</v>
          </cell>
          <cell r="S6">
            <v>55</v>
          </cell>
          <cell r="T6" t="str">
            <v>30</v>
          </cell>
          <cell r="U6" t="str">
            <v>21</v>
          </cell>
          <cell r="V6" t="str">
            <v>2.1 ทุติยภูมิระดับต้น</v>
          </cell>
        </row>
        <row r="7">
          <cell r="A7" t="str">
            <v>01</v>
          </cell>
          <cell r="B7" t="str">
            <v>21002</v>
          </cell>
          <cell r="C7" t="str">
            <v>กระทรวงสาธารณสุข สำนักงานปลัดกระทรวงสาธารณสุข</v>
          </cell>
          <cell r="D7" t="str">
            <v>001076000</v>
          </cell>
          <cell r="E7" t="str">
            <v>10760</v>
          </cell>
          <cell r="F7" t="str">
            <v>รพช.ปากเกร็ด</v>
          </cell>
          <cell r="G7" t="str">
            <v>โรงพยาบาลชุมชนปากเกร็ด</v>
          </cell>
          <cell r="H7" t="str">
            <v>12060105</v>
          </cell>
          <cell r="I7">
            <v>12</v>
          </cell>
          <cell r="J7" t="str">
            <v>จังหวัดนนทบุรี</v>
          </cell>
          <cell r="K7">
            <v>1206</v>
          </cell>
          <cell r="L7" t="str">
            <v>ปากเกร็ด</v>
          </cell>
          <cell r="M7">
            <v>120601</v>
          </cell>
          <cell r="N7" t="str">
            <v>ปากเกร็ด</v>
          </cell>
          <cell r="O7" t="str">
            <v>กลาง</v>
          </cell>
          <cell r="P7" t="str">
            <v>07</v>
          </cell>
          <cell r="Q7" t="str">
            <v>โรงพยาบาลชุมชน</v>
          </cell>
          <cell r="R7">
            <v>5</v>
          </cell>
          <cell r="S7">
            <v>30</v>
          </cell>
          <cell r="T7" t="str">
            <v>30</v>
          </cell>
          <cell r="U7" t="str">
            <v>22</v>
          </cell>
          <cell r="V7" t="str">
            <v>2.2 ทุติยภูมิระดับกลาง</v>
          </cell>
        </row>
        <row r="8">
          <cell r="A8" t="str">
            <v>01</v>
          </cell>
          <cell r="B8" t="str">
            <v>21002</v>
          </cell>
          <cell r="C8" t="str">
            <v>กระทรวงสาธารณสุข สำนักงานปลัดกระทรวงสาธารณสุข</v>
          </cell>
          <cell r="D8" t="str">
            <v>001068700</v>
          </cell>
          <cell r="E8" t="str">
            <v>10687</v>
          </cell>
          <cell r="F8" t="str">
            <v>รพท.ปทุมธานี</v>
          </cell>
          <cell r="G8" t="str">
            <v>โรงพยาบาลทั่วไปปทุมธานี</v>
          </cell>
          <cell r="H8" t="str">
            <v>13010105</v>
          </cell>
          <cell r="I8">
            <v>13</v>
          </cell>
          <cell r="J8" t="str">
            <v>จังหวัดปทุมธานี</v>
          </cell>
          <cell r="K8">
            <v>1301</v>
          </cell>
          <cell r="L8" t="str">
            <v>เมืองปทุมธานี</v>
          </cell>
          <cell r="M8">
            <v>130101</v>
          </cell>
          <cell r="N8" t="str">
            <v>บางปรอก</v>
          </cell>
          <cell r="O8" t="str">
            <v>กลาง</v>
          </cell>
          <cell r="P8" t="str">
            <v>06</v>
          </cell>
          <cell r="Q8" t="str">
            <v>โรงพยาบาลทั่วไป</v>
          </cell>
          <cell r="R8">
            <v>2</v>
          </cell>
          <cell r="S8">
            <v>385</v>
          </cell>
          <cell r="T8" t="str">
            <v>312</v>
          </cell>
          <cell r="U8" t="str">
            <v>31</v>
          </cell>
          <cell r="V8" t="str">
            <v>3.1 ตติยภูมิ</v>
          </cell>
        </row>
        <row r="9">
          <cell r="A9" t="str">
            <v>01</v>
          </cell>
          <cell r="B9" t="str">
            <v>21002</v>
          </cell>
          <cell r="C9" t="str">
            <v>กระทรวงสาธารณสุข สำนักงานปลัดกระทรวงสาธารณสุข</v>
          </cell>
          <cell r="D9" t="str">
            <v>001076100</v>
          </cell>
          <cell r="E9" t="str">
            <v>10761</v>
          </cell>
          <cell r="F9" t="str">
            <v>รพช.คลองหลวง</v>
          </cell>
          <cell r="G9" t="str">
            <v>โรงพยาบาลชุมชนคลองหลวง</v>
          </cell>
          <cell r="H9" t="str">
            <v>13020607</v>
          </cell>
          <cell r="I9">
            <v>13</v>
          </cell>
          <cell r="J9" t="str">
            <v>จังหวัดปทุมธานี</v>
          </cell>
          <cell r="K9">
            <v>1302</v>
          </cell>
          <cell r="L9" t="str">
            <v>คลองหลวง</v>
          </cell>
          <cell r="M9">
            <v>130206</v>
          </cell>
          <cell r="N9" t="str">
            <v>คลองหก</v>
          </cell>
          <cell r="O9" t="str">
            <v>กลาง</v>
          </cell>
          <cell r="P9" t="str">
            <v>07</v>
          </cell>
          <cell r="Q9" t="str">
            <v>โรงพยาบาลชุมชน</v>
          </cell>
          <cell r="R9">
            <v>5</v>
          </cell>
          <cell r="S9">
            <v>30</v>
          </cell>
          <cell r="T9" t="str">
            <v>30</v>
          </cell>
          <cell r="U9" t="str">
            <v>22</v>
          </cell>
          <cell r="V9" t="str">
            <v>2.2 ทุติยภูมิระดับกลาง</v>
          </cell>
        </row>
        <row r="10">
          <cell r="A10" t="str">
            <v>01</v>
          </cell>
          <cell r="B10" t="str">
            <v>21002</v>
          </cell>
          <cell r="C10" t="str">
            <v>กระทรวงสาธารณสุข สำนักงานปลัดกระทรวงสาธารณสุข</v>
          </cell>
          <cell r="D10" t="str">
            <v>001076200</v>
          </cell>
          <cell r="E10" t="str">
            <v>10762</v>
          </cell>
          <cell r="F10" t="str">
            <v>รพช.ธัญบุรี</v>
          </cell>
          <cell r="G10" t="str">
            <v>โรงพยาบาลชุมชนธัญบุรี</v>
          </cell>
          <cell r="H10" t="str">
            <v>13030302</v>
          </cell>
          <cell r="I10">
            <v>13</v>
          </cell>
          <cell r="J10" t="str">
            <v>จังหวัดปทุมธานี</v>
          </cell>
          <cell r="K10">
            <v>1303</v>
          </cell>
          <cell r="L10" t="str">
            <v>ธัญบุรี</v>
          </cell>
          <cell r="M10">
            <v>130303</v>
          </cell>
          <cell r="N10" t="str">
            <v>รังสิต</v>
          </cell>
          <cell r="O10" t="str">
            <v>กลาง</v>
          </cell>
          <cell r="P10" t="str">
            <v>07</v>
          </cell>
          <cell r="Q10" t="str">
            <v>โรงพยาบาลชุมชน</v>
          </cell>
          <cell r="R10">
            <v>4</v>
          </cell>
          <cell r="S10">
            <v>60</v>
          </cell>
          <cell r="T10" t="str">
            <v>60</v>
          </cell>
          <cell r="U10" t="str">
            <v>22</v>
          </cell>
          <cell r="V10" t="str">
            <v>2.2 ทุติยภูมิระดับกลาง</v>
          </cell>
        </row>
        <row r="11">
          <cell r="A11" t="str">
            <v>01</v>
          </cell>
          <cell r="B11" t="str">
            <v>21002</v>
          </cell>
          <cell r="C11" t="str">
            <v>กระทรวงสาธารณสุข สำนักงานปลัดกระทรวงสาธารณสุข</v>
          </cell>
          <cell r="D11" t="str">
            <v>001076300</v>
          </cell>
          <cell r="E11" t="str">
            <v>10763</v>
          </cell>
          <cell r="F11" t="str">
            <v>รพช.ประชาธิปัตย์</v>
          </cell>
          <cell r="G11" t="str">
            <v>โรงพยาบาลชุมชนประชาธิปัตย์</v>
          </cell>
          <cell r="H11" t="str">
            <v>13030102</v>
          </cell>
          <cell r="I11">
            <v>13</v>
          </cell>
          <cell r="J11" t="str">
            <v>จังหวัดปทุมธานี</v>
          </cell>
          <cell r="K11">
            <v>1303</v>
          </cell>
          <cell r="L11" t="str">
            <v>ธัญบุรี</v>
          </cell>
          <cell r="M11">
            <v>130301</v>
          </cell>
          <cell r="N11" t="str">
            <v>ประชาธิปัตย์</v>
          </cell>
          <cell r="O11" t="str">
            <v>กลาง</v>
          </cell>
          <cell r="P11" t="str">
            <v>07</v>
          </cell>
          <cell r="Q11" t="str">
            <v>โรงพยาบาลชุมชน</v>
          </cell>
          <cell r="R11">
            <v>5</v>
          </cell>
          <cell r="S11">
            <v>30</v>
          </cell>
          <cell r="T11" t="str">
            <v>30</v>
          </cell>
          <cell r="U11" t="str">
            <v>22</v>
          </cell>
          <cell r="V11" t="str">
            <v>2.2 ทุติยภูมิระดับกลาง</v>
          </cell>
        </row>
        <row r="12">
          <cell r="A12" t="str">
            <v>01</v>
          </cell>
          <cell r="B12" t="str">
            <v>21002</v>
          </cell>
          <cell r="C12" t="str">
            <v>กระทรวงสาธารณสุข สำนักงานปลัดกระทรวงสาธารณสุข</v>
          </cell>
          <cell r="D12" t="str">
            <v>001076400</v>
          </cell>
          <cell r="E12" t="str">
            <v>10764</v>
          </cell>
          <cell r="F12" t="str">
            <v>รพช.หนองเสือ</v>
          </cell>
          <cell r="G12" t="str">
            <v>โรงพยาบาลชุมชนหนองเสือ</v>
          </cell>
          <cell r="H12" t="str">
            <v>13040106</v>
          </cell>
          <cell r="I12">
            <v>13</v>
          </cell>
          <cell r="J12" t="str">
            <v>จังหวัดปทุมธานี</v>
          </cell>
          <cell r="K12">
            <v>1304</v>
          </cell>
          <cell r="L12" t="str">
            <v>หนองเสือ</v>
          </cell>
          <cell r="M12">
            <v>130401</v>
          </cell>
          <cell r="N12" t="str">
            <v>บึงบา</v>
          </cell>
          <cell r="O12" t="str">
            <v>กลาง</v>
          </cell>
          <cell r="P12" t="str">
            <v>07</v>
          </cell>
          <cell r="Q12" t="str">
            <v>โรงพยาบาลชุมชน</v>
          </cell>
          <cell r="R12">
            <v>5</v>
          </cell>
          <cell r="S12">
            <v>30</v>
          </cell>
          <cell r="T12" t="str">
            <v>30</v>
          </cell>
          <cell r="U12" t="str">
            <v>22</v>
          </cell>
          <cell r="V12" t="str">
            <v>2.2 ทุติยภูมิระดับกลาง</v>
          </cell>
        </row>
        <row r="13">
          <cell r="A13" t="str">
            <v>01</v>
          </cell>
          <cell r="B13" t="str">
            <v>21002</v>
          </cell>
          <cell r="C13" t="str">
            <v>กระทรวงสาธารณสุข สำนักงานปลัดกระทรวงสาธารณสุข</v>
          </cell>
          <cell r="D13" t="str">
            <v>001076500</v>
          </cell>
          <cell r="E13" t="str">
            <v>10765</v>
          </cell>
          <cell r="F13" t="str">
            <v>รพช.ลาดหลุมแก้ว</v>
          </cell>
          <cell r="G13" t="str">
            <v>โรงพยาบาลชุมชนลาดหลุมแก้ว</v>
          </cell>
          <cell r="H13" t="str">
            <v>13050104</v>
          </cell>
          <cell r="I13">
            <v>13</v>
          </cell>
          <cell r="J13" t="str">
            <v>จังหวัดปทุมธานี</v>
          </cell>
          <cell r="K13">
            <v>1305</v>
          </cell>
          <cell r="L13" t="str">
            <v>ลาดหลุมแก้ว</v>
          </cell>
          <cell r="M13">
            <v>130501</v>
          </cell>
          <cell r="N13" t="str">
            <v>ระแหง</v>
          </cell>
          <cell r="O13" t="str">
            <v>กลาง</v>
          </cell>
          <cell r="P13" t="str">
            <v>07</v>
          </cell>
          <cell r="Q13" t="str">
            <v>โรงพยาบาลชุมชน</v>
          </cell>
          <cell r="R13">
            <v>5</v>
          </cell>
          <cell r="S13">
            <v>30</v>
          </cell>
          <cell r="T13" t="str">
            <v>30</v>
          </cell>
          <cell r="U13" t="str">
            <v>22</v>
          </cell>
          <cell r="V13" t="str">
            <v>2.2 ทุติยภูมิระดับกลาง</v>
          </cell>
        </row>
        <row r="14">
          <cell r="A14" t="str">
            <v>01</v>
          </cell>
          <cell r="B14" t="str">
            <v>21002</v>
          </cell>
          <cell r="C14" t="str">
            <v>กระทรวงสาธารณสุข สำนักงานปลัดกระทรวงสาธารณสุข</v>
          </cell>
          <cell r="D14" t="str">
            <v>001076600</v>
          </cell>
          <cell r="E14" t="str">
            <v>10766</v>
          </cell>
          <cell r="F14" t="str">
            <v>รพช.ลำลูกกา</v>
          </cell>
          <cell r="G14" t="str">
            <v>โรงพยาบาลชุมชนลำลูกกา</v>
          </cell>
          <cell r="H14" t="str">
            <v>13060606</v>
          </cell>
          <cell r="I14">
            <v>13</v>
          </cell>
          <cell r="J14" t="str">
            <v>จังหวัดปทุมธานี</v>
          </cell>
          <cell r="K14">
            <v>1306</v>
          </cell>
          <cell r="L14" t="str">
            <v>ลำลูกกา</v>
          </cell>
          <cell r="M14">
            <v>130606</v>
          </cell>
          <cell r="N14" t="str">
            <v>ลำไทร</v>
          </cell>
          <cell r="O14" t="str">
            <v>กลาง</v>
          </cell>
          <cell r="P14" t="str">
            <v>07</v>
          </cell>
          <cell r="Q14" t="str">
            <v>โรงพยาบาลชุมชน</v>
          </cell>
          <cell r="R14">
            <v>5</v>
          </cell>
          <cell r="S14">
            <v>30</v>
          </cell>
          <cell r="T14" t="str">
            <v>30</v>
          </cell>
          <cell r="U14" t="str">
            <v>22</v>
          </cell>
          <cell r="V14" t="str">
            <v>2.2 ทุติยภูมิระดับกลาง</v>
          </cell>
        </row>
        <row r="15">
          <cell r="A15" t="str">
            <v>01</v>
          </cell>
          <cell r="B15" t="str">
            <v>21002</v>
          </cell>
          <cell r="C15" t="str">
            <v>กระทรวงสาธารณสุข สำนักงานปลัดกระทรวงสาธารณสุข</v>
          </cell>
          <cell r="D15" t="str">
            <v>001076700</v>
          </cell>
          <cell r="E15" t="str">
            <v>10767</v>
          </cell>
          <cell r="F15" t="str">
            <v>รพช.สามโคก</v>
          </cell>
          <cell r="G15" t="str">
            <v>โรงพยาบาลชุมชนสามโคก</v>
          </cell>
          <cell r="H15" t="str">
            <v>13070706</v>
          </cell>
          <cell r="I15">
            <v>13</v>
          </cell>
          <cell r="J15" t="str">
            <v>จังหวัดปทุมธานี</v>
          </cell>
          <cell r="K15">
            <v>1307</v>
          </cell>
          <cell r="L15" t="str">
            <v>สามโคก</v>
          </cell>
          <cell r="M15">
            <v>130707</v>
          </cell>
          <cell r="N15" t="str">
            <v>บ้านปทุม</v>
          </cell>
          <cell r="O15" t="str">
            <v>กลาง</v>
          </cell>
          <cell r="P15" t="str">
            <v>07</v>
          </cell>
          <cell r="Q15" t="str">
            <v>โรงพยาบาลชุมชน</v>
          </cell>
          <cell r="R15">
            <v>5</v>
          </cell>
          <cell r="S15">
            <v>10</v>
          </cell>
          <cell r="T15" t="str">
            <v>30</v>
          </cell>
          <cell r="U15" t="str">
            <v>22</v>
          </cell>
          <cell r="V15" t="str">
            <v>2.2 ทุติยภูมิระดับกลาง</v>
          </cell>
        </row>
        <row r="16">
          <cell r="A16" t="str">
            <v>01</v>
          </cell>
          <cell r="B16" t="str">
            <v>21002</v>
          </cell>
          <cell r="C16" t="str">
            <v>กระทรวงสาธารณสุข สำนักงานปลัดกระทรวงสาธารณสุข</v>
          </cell>
          <cell r="D16" t="str">
            <v>001066000</v>
          </cell>
          <cell r="E16" t="str">
            <v>10660</v>
          </cell>
          <cell r="F16" t="str">
            <v>รพศ.พระนครศรีอยุธยา</v>
          </cell>
          <cell r="G16" t="str">
            <v>โรงพยาบาลศูนย์พระนครศรีอยุธยา</v>
          </cell>
          <cell r="H16" t="str">
            <v>14010104</v>
          </cell>
          <cell r="I16">
            <v>14</v>
          </cell>
          <cell r="J16" t="str">
            <v>จังหวัดพระนครศรีอยุธยา</v>
          </cell>
          <cell r="K16">
            <v>1401</v>
          </cell>
          <cell r="L16" t="str">
            <v>พระนครศรีอยุธยา</v>
          </cell>
          <cell r="M16">
            <v>140101</v>
          </cell>
          <cell r="N16" t="str">
            <v>ประตูชัย</v>
          </cell>
          <cell r="O16" t="str">
            <v>กลาง</v>
          </cell>
          <cell r="P16" t="str">
            <v>05</v>
          </cell>
          <cell r="Q16" t="str">
            <v>โรงพยาบาลศูนย์</v>
          </cell>
          <cell r="R16">
            <v>1</v>
          </cell>
          <cell r="S16">
            <v>445</v>
          </cell>
          <cell r="T16" t="str">
            <v>522</v>
          </cell>
          <cell r="U16" t="str">
            <v>31</v>
          </cell>
          <cell r="V16" t="str">
            <v>3.1 ตติยภูมิ</v>
          </cell>
        </row>
        <row r="17">
          <cell r="A17" t="str">
            <v>01</v>
          </cell>
          <cell r="B17" t="str">
            <v>21002</v>
          </cell>
          <cell r="C17" t="str">
            <v>กระทรวงสาธารณสุข สำนักงานปลัดกระทรวงสาธารณสุข</v>
          </cell>
          <cell r="D17" t="str">
            <v>001068800</v>
          </cell>
          <cell r="E17" t="str">
            <v>10688</v>
          </cell>
          <cell r="F17" t="str">
            <v>รพท.เสนา</v>
          </cell>
          <cell r="G17" t="str">
            <v>โรงพยาบาลทั่วไปเสนา</v>
          </cell>
          <cell r="H17" t="str">
            <v>14120101</v>
          </cell>
          <cell r="I17">
            <v>14</v>
          </cell>
          <cell r="J17" t="str">
            <v>จังหวัดพระนครศรีอยุธยา</v>
          </cell>
          <cell r="K17">
            <v>1412</v>
          </cell>
          <cell r="L17" t="str">
            <v>เสนา</v>
          </cell>
          <cell r="M17">
            <v>141203</v>
          </cell>
          <cell r="N17" t="str">
            <v>เจ้าเจ็ด</v>
          </cell>
          <cell r="O17" t="str">
            <v>กลาง</v>
          </cell>
          <cell r="P17" t="str">
            <v>06</v>
          </cell>
          <cell r="Q17" t="str">
            <v>โรงพยาบาลทั่วไป</v>
          </cell>
          <cell r="R17">
            <v>3</v>
          </cell>
          <cell r="S17">
            <v>160</v>
          </cell>
          <cell r="T17" t="str">
            <v>180</v>
          </cell>
          <cell r="U17" t="str">
            <v>23</v>
          </cell>
          <cell r="V17" t="str">
            <v>2.3 ทุติยภูมิระดับสูง</v>
          </cell>
        </row>
        <row r="18">
          <cell r="A18" t="str">
            <v>01</v>
          </cell>
          <cell r="B18" t="str">
            <v>21002</v>
          </cell>
          <cell r="C18" t="str">
            <v>กระทรวงสาธารณสุข สำนักงานปลัดกระทรวงสาธารณสุข</v>
          </cell>
          <cell r="D18" t="str">
            <v>001076800</v>
          </cell>
          <cell r="E18" t="str">
            <v>10768</v>
          </cell>
          <cell r="F18" t="str">
            <v>รพช.ท่าเรือ</v>
          </cell>
          <cell r="G18" t="str">
            <v>โรงพยาบาลชุมชนท่าเรือ</v>
          </cell>
          <cell r="H18" t="str">
            <v>14020102</v>
          </cell>
          <cell r="I18">
            <v>14</v>
          </cell>
          <cell r="J18" t="str">
            <v>จังหวัดพระนครศรีอยุธยา</v>
          </cell>
          <cell r="K18">
            <v>1402</v>
          </cell>
          <cell r="L18" t="str">
            <v>ท่าเรือ</v>
          </cell>
          <cell r="M18">
            <v>140201</v>
          </cell>
          <cell r="N18" t="str">
            <v>ท่าเรือ</v>
          </cell>
          <cell r="O18" t="str">
            <v>กลาง</v>
          </cell>
          <cell r="P18" t="str">
            <v>07</v>
          </cell>
          <cell r="Q18" t="str">
            <v>โรงพยาบาลชุมชน</v>
          </cell>
          <cell r="R18">
            <v>5</v>
          </cell>
          <cell r="S18">
            <v>30</v>
          </cell>
          <cell r="T18" t="str">
            <v>30</v>
          </cell>
          <cell r="U18" t="str">
            <v>21</v>
          </cell>
          <cell r="V18" t="str">
            <v>2.1 ทุติยภูมิระดับต้น</v>
          </cell>
        </row>
        <row r="19">
          <cell r="A19" t="str">
            <v>01</v>
          </cell>
          <cell r="B19" t="str">
            <v>21002</v>
          </cell>
          <cell r="C19" t="str">
            <v>กระทรวงสาธารณสุข สำนักงานปลัดกระทรวงสาธารณสุข</v>
          </cell>
          <cell r="D19" t="str">
            <v>001076900</v>
          </cell>
          <cell r="E19" t="str">
            <v>10769</v>
          </cell>
          <cell r="F19" t="str">
            <v>รพช.สมเด็จพระสังฆราช(นครหลวง)</v>
          </cell>
          <cell r="G19" t="str">
            <v>โรงพยาบาลชุมชนสมเด็จพระสังฆราช(นครหลวง)</v>
          </cell>
          <cell r="H19" t="str">
            <v>14030102</v>
          </cell>
          <cell r="I19">
            <v>14</v>
          </cell>
          <cell r="J19" t="str">
            <v>จังหวัดพระนครศรีอยุธยา</v>
          </cell>
          <cell r="K19">
            <v>1403</v>
          </cell>
          <cell r="L19" t="str">
            <v>นครหลวง</v>
          </cell>
          <cell r="M19">
            <v>140301</v>
          </cell>
          <cell r="N19" t="str">
            <v>นครหลวง</v>
          </cell>
          <cell r="O19" t="str">
            <v>กลาง</v>
          </cell>
          <cell r="P19" t="str">
            <v>07</v>
          </cell>
          <cell r="Q19" t="str">
            <v>โรงพยาบาลชุมชน</v>
          </cell>
          <cell r="R19">
            <v>4</v>
          </cell>
          <cell r="S19">
            <v>60</v>
          </cell>
          <cell r="T19" t="str">
            <v>60</v>
          </cell>
          <cell r="U19" t="str">
            <v>21</v>
          </cell>
          <cell r="V19" t="str">
            <v>2.1 ทุติยภูมิระดับต้น</v>
          </cell>
        </row>
        <row r="20">
          <cell r="A20" t="str">
            <v>01</v>
          </cell>
          <cell r="B20" t="str">
            <v>21002</v>
          </cell>
          <cell r="C20" t="str">
            <v>กระทรวงสาธารณสุข สำนักงานปลัดกระทรวงสาธารณสุข</v>
          </cell>
          <cell r="D20" t="str">
            <v>001077000</v>
          </cell>
          <cell r="E20" t="str">
            <v>10770</v>
          </cell>
          <cell r="F20" t="str">
            <v>รพช.บางไทร</v>
          </cell>
          <cell r="G20" t="str">
            <v>โรงพยาบาลชุมชนบางไทร</v>
          </cell>
          <cell r="H20" t="str">
            <v>14040102</v>
          </cell>
          <cell r="I20">
            <v>14</v>
          </cell>
          <cell r="J20" t="str">
            <v>จังหวัดพระนครศรีอยุธยา</v>
          </cell>
          <cell r="K20">
            <v>1404</v>
          </cell>
          <cell r="L20" t="str">
            <v>บางไทร</v>
          </cell>
          <cell r="M20">
            <v>140401</v>
          </cell>
          <cell r="N20" t="str">
            <v>บางไทร</v>
          </cell>
          <cell r="O20" t="str">
            <v>กลาง</v>
          </cell>
          <cell r="P20" t="str">
            <v>07</v>
          </cell>
          <cell r="Q20" t="str">
            <v>โรงพยาบาลชุมชน</v>
          </cell>
          <cell r="R20">
            <v>5</v>
          </cell>
          <cell r="S20">
            <v>30</v>
          </cell>
          <cell r="T20" t="str">
            <v>30</v>
          </cell>
          <cell r="U20" t="str">
            <v>21</v>
          </cell>
          <cell r="V20" t="str">
            <v>2.1 ทุติยภูมิระดับต้น</v>
          </cell>
        </row>
        <row r="21">
          <cell r="A21" t="str">
            <v>01</v>
          </cell>
          <cell r="B21" t="str">
            <v>21002</v>
          </cell>
          <cell r="C21" t="str">
            <v>กระทรวงสาธารณสุข สำนักงานปลัดกระทรวงสาธารณสุข</v>
          </cell>
          <cell r="D21" t="str">
            <v>001077100</v>
          </cell>
          <cell r="E21" t="str">
            <v>10771</v>
          </cell>
          <cell r="F21" t="str">
            <v>รพช.บางบาล</v>
          </cell>
          <cell r="G21" t="str">
            <v>โรงพยาบาลชุมชนบางบาล</v>
          </cell>
          <cell r="H21" t="str">
            <v>14050402</v>
          </cell>
          <cell r="I21">
            <v>14</v>
          </cell>
          <cell r="J21" t="str">
            <v>จังหวัดพระนครศรีอยุธยา</v>
          </cell>
          <cell r="K21">
            <v>1405</v>
          </cell>
          <cell r="L21" t="str">
            <v>บางบาล</v>
          </cell>
          <cell r="M21">
            <v>140504</v>
          </cell>
          <cell r="N21" t="str">
            <v>สะพานไทย</v>
          </cell>
          <cell r="O21" t="str">
            <v>กลาง</v>
          </cell>
          <cell r="P21" t="str">
            <v>07</v>
          </cell>
          <cell r="Q21" t="str">
            <v>โรงพยาบาลชุมชน</v>
          </cell>
          <cell r="R21">
            <v>5</v>
          </cell>
          <cell r="S21">
            <v>30</v>
          </cell>
          <cell r="T21" t="str">
            <v>30</v>
          </cell>
          <cell r="U21" t="str">
            <v>21</v>
          </cell>
          <cell r="V21" t="str">
            <v>2.1 ทุติยภูมิระดับต้น</v>
          </cell>
        </row>
        <row r="22">
          <cell r="A22" t="str">
            <v>01</v>
          </cell>
          <cell r="B22" t="str">
            <v>21002</v>
          </cell>
          <cell r="C22" t="str">
            <v>กระทรวงสาธารณสุข สำนักงานปลัดกระทรวงสาธารณสุข</v>
          </cell>
          <cell r="D22" t="str">
            <v>001077200</v>
          </cell>
          <cell r="E22" t="str">
            <v>10772</v>
          </cell>
          <cell r="F22" t="str">
            <v>รพช.บางปะอิน</v>
          </cell>
          <cell r="G22" t="str">
            <v>โรงพยาบาลชุมชนบางปะอิน</v>
          </cell>
          <cell r="H22" t="str">
            <v>14060111</v>
          </cell>
          <cell r="I22">
            <v>14</v>
          </cell>
          <cell r="J22" t="str">
            <v>จังหวัดพระนครศรีอยุธยา</v>
          </cell>
          <cell r="K22">
            <v>1406</v>
          </cell>
          <cell r="L22" t="str">
            <v>บางปะอิน</v>
          </cell>
          <cell r="M22">
            <v>140601</v>
          </cell>
          <cell r="N22" t="str">
            <v>บ้านเลน</v>
          </cell>
          <cell r="O22" t="str">
            <v>กลาง</v>
          </cell>
          <cell r="P22" t="str">
            <v>07</v>
          </cell>
          <cell r="Q22" t="str">
            <v>โรงพยาบาลชุมชน</v>
          </cell>
          <cell r="R22">
            <v>4</v>
          </cell>
          <cell r="S22">
            <v>60</v>
          </cell>
          <cell r="T22" t="str">
            <v>60</v>
          </cell>
          <cell r="U22" t="str">
            <v>21</v>
          </cell>
          <cell r="V22" t="str">
            <v>2.1 ทุติยภูมิระดับต้น</v>
          </cell>
        </row>
        <row r="23">
          <cell r="A23" t="str">
            <v>01</v>
          </cell>
          <cell r="B23" t="str">
            <v>21002</v>
          </cell>
          <cell r="C23" t="str">
            <v>กระทรวงสาธารณสุข สำนักงานปลัดกระทรวงสาธารณสุข</v>
          </cell>
          <cell r="D23" t="str">
            <v>001077300</v>
          </cell>
          <cell r="E23" t="str">
            <v>10773</v>
          </cell>
          <cell r="F23" t="str">
            <v>รพช.บางปะหัน</v>
          </cell>
          <cell r="G23" t="str">
            <v>โรงพยาบาลชุมชนบางปะหัน</v>
          </cell>
          <cell r="H23" t="str">
            <v>14070105</v>
          </cell>
          <cell r="I23">
            <v>14</v>
          </cell>
          <cell r="J23" t="str">
            <v>จังหวัดพระนครศรีอยุธยา</v>
          </cell>
          <cell r="K23">
            <v>1407</v>
          </cell>
          <cell r="L23" t="str">
            <v>บางปะหัน</v>
          </cell>
          <cell r="M23">
            <v>140701</v>
          </cell>
          <cell r="N23" t="str">
            <v>บางปะหัน</v>
          </cell>
          <cell r="O23" t="str">
            <v>กลาง</v>
          </cell>
          <cell r="P23" t="str">
            <v>07</v>
          </cell>
          <cell r="Q23" t="str">
            <v>โรงพยาบาลชุมชน</v>
          </cell>
          <cell r="R23">
            <v>5</v>
          </cell>
          <cell r="S23">
            <v>30</v>
          </cell>
          <cell r="T23" t="str">
            <v>10</v>
          </cell>
          <cell r="U23" t="str">
            <v>21</v>
          </cell>
          <cell r="V23" t="str">
            <v>2.1 ทุติยภูมิระดับต้น</v>
          </cell>
        </row>
        <row r="24">
          <cell r="A24" t="str">
            <v>01</v>
          </cell>
          <cell r="B24" t="str">
            <v>21002</v>
          </cell>
          <cell r="C24" t="str">
            <v>กระทรวงสาธารณสุข สำนักงานปลัดกระทรวงสาธารณสุข</v>
          </cell>
          <cell r="D24" t="str">
            <v>001077400</v>
          </cell>
          <cell r="E24" t="str">
            <v>10774</v>
          </cell>
          <cell r="F24" t="str">
            <v>รพช.ผักไห่</v>
          </cell>
          <cell r="G24" t="str">
            <v>โรงพยาบาลชุมชนผักไห่</v>
          </cell>
          <cell r="H24" t="str">
            <v>14080105</v>
          </cell>
          <cell r="I24">
            <v>14</v>
          </cell>
          <cell r="J24" t="str">
            <v>จังหวัดพระนครศรีอยุธยา</v>
          </cell>
          <cell r="K24">
            <v>1408</v>
          </cell>
          <cell r="L24" t="str">
            <v>ผักไห่</v>
          </cell>
          <cell r="M24">
            <v>140801</v>
          </cell>
          <cell r="N24" t="str">
            <v>ผักไห่</v>
          </cell>
          <cell r="O24" t="str">
            <v>กลาง</v>
          </cell>
          <cell r="P24" t="str">
            <v>07</v>
          </cell>
          <cell r="Q24" t="str">
            <v>โรงพยาบาลชุมชน</v>
          </cell>
          <cell r="R24">
            <v>5</v>
          </cell>
          <cell r="S24">
            <v>30</v>
          </cell>
          <cell r="T24" t="str">
            <v>30</v>
          </cell>
          <cell r="U24" t="str">
            <v>21</v>
          </cell>
          <cell r="V24" t="str">
            <v>2.1 ทุติยภูมิระดับต้น</v>
          </cell>
        </row>
        <row r="25">
          <cell r="A25" t="str">
            <v>01</v>
          </cell>
          <cell r="B25" t="str">
            <v>21002</v>
          </cell>
          <cell r="C25" t="str">
            <v>กระทรวงสาธารณสุข สำนักงานปลัดกระทรวงสาธารณสุข</v>
          </cell>
          <cell r="D25" t="str">
            <v>001077500</v>
          </cell>
          <cell r="E25" t="str">
            <v>10775</v>
          </cell>
          <cell r="F25" t="str">
            <v>รพช.ภาชี</v>
          </cell>
          <cell r="G25" t="str">
            <v>โรงพยาบาลชุมชนภาชี</v>
          </cell>
          <cell r="H25" t="str">
            <v>14090105</v>
          </cell>
          <cell r="I25">
            <v>14</v>
          </cell>
          <cell r="J25" t="str">
            <v>จังหวัดพระนครศรีอยุธยา</v>
          </cell>
          <cell r="K25">
            <v>1409</v>
          </cell>
          <cell r="L25" t="str">
            <v>ภาชี</v>
          </cell>
          <cell r="M25">
            <v>140901</v>
          </cell>
          <cell r="N25" t="str">
            <v>ภาชี</v>
          </cell>
          <cell r="O25" t="str">
            <v>กลาง</v>
          </cell>
          <cell r="P25" t="str">
            <v>07</v>
          </cell>
          <cell r="Q25" t="str">
            <v>โรงพยาบาลชุมชน</v>
          </cell>
          <cell r="R25">
            <v>4</v>
          </cell>
          <cell r="S25">
            <v>46</v>
          </cell>
          <cell r="T25" t="str">
            <v>30</v>
          </cell>
          <cell r="U25" t="str">
            <v>21</v>
          </cell>
          <cell r="V25" t="str">
            <v>2.1 ทุติยภูมิระดับต้น</v>
          </cell>
        </row>
        <row r="26">
          <cell r="A26" t="str">
            <v>01</v>
          </cell>
          <cell r="B26" t="str">
            <v>21002</v>
          </cell>
          <cell r="C26" t="str">
            <v>กระทรวงสาธารณสุข สำนักงานปลัดกระทรวงสาธารณสุข</v>
          </cell>
          <cell r="D26" t="str">
            <v>001077600</v>
          </cell>
          <cell r="E26" t="str">
            <v>10776</v>
          </cell>
          <cell r="F26" t="str">
            <v>รพช.ลาดบัวหลวง</v>
          </cell>
          <cell r="G26" t="str">
            <v>โรงพยาบาลชุมชนลาดบัวหลวง</v>
          </cell>
          <cell r="H26" t="str">
            <v>14100103</v>
          </cell>
          <cell r="I26">
            <v>14</v>
          </cell>
          <cell r="J26" t="str">
            <v>จังหวัดพระนครศรีอยุธยา</v>
          </cell>
          <cell r="K26">
            <v>1410</v>
          </cell>
          <cell r="L26" t="str">
            <v>ลาดบัวหลวง</v>
          </cell>
          <cell r="M26">
            <v>141003</v>
          </cell>
          <cell r="N26" t="str">
            <v>สามเมือง</v>
          </cell>
          <cell r="O26" t="str">
            <v>กลาง</v>
          </cell>
          <cell r="P26" t="str">
            <v>07</v>
          </cell>
          <cell r="Q26" t="str">
            <v>โรงพยาบาลชุมชน</v>
          </cell>
          <cell r="R26">
            <v>5</v>
          </cell>
          <cell r="S26">
            <v>30</v>
          </cell>
          <cell r="T26" t="str">
            <v>60</v>
          </cell>
          <cell r="U26" t="str">
            <v>21</v>
          </cell>
          <cell r="V26" t="str">
            <v>2.1 ทุติยภูมิระดับต้น</v>
          </cell>
        </row>
        <row r="27">
          <cell r="A27" t="str">
            <v>01</v>
          </cell>
          <cell r="B27" t="str">
            <v>21002</v>
          </cell>
          <cell r="C27" t="str">
            <v>กระทรวงสาธารณสุข สำนักงานปลัดกระทรวงสาธารณสุข</v>
          </cell>
          <cell r="D27" t="str">
            <v>001077700</v>
          </cell>
          <cell r="E27" t="str">
            <v>10777</v>
          </cell>
          <cell r="F27" t="str">
            <v>รพช.วังน้อย</v>
          </cell>
          <cell r="G27" t="str">
            <v>โรงพยาบาลชุมชนวังน้อย</v>
          </cell>
          <cell r="H27" t="str">
            <v>14110105</v>
          </cell>
          <cell r="I27">
            <v>14</v>
          </cell>
          <cell r="J27" t="str">
            <v>จังหวัดพระนครศรีอยุธยา</v>
          </cell>
          <cell r="K27">
            <v>1411</v>
          </cell>
          <cell r="L27" t="str">
            <v>วังน้อย</v>
          </cell>
          <cell r="M27">
            <v>141104</v>
          </cell>
          <cell r="N27" t="str">
            <v>ลำไทร</v>
          </cell>
          <cell r="O27" t="str">
            <v>กลาง</v>
          </cell>
          <cell r="P27" t="str">
            <v>07</v>
          </cell>
          <cell r="Q27" t="str">
            <v>โรงพยาบาลชุมชน</v>
          </cell>
          <cell r="R27">
            <v>5</v>
          </cell>
          <cell r="S27">
            <v>30</v>
          </cell>
          <cell r="T27" t="str">
            <v>60</v>
          </cell>
          <cell r="U27" t="str">
            <v>21</v>
          </cell>
          <cell r="V27" t="str">
            <v>2.1 ทุติยภูมิระดับต้น</v>
          </cell>
        </row>
        <row r="28">
          <cell r="A28" t="str">
            <v>01</v>
          </cell>
          <cell r="B28" t="str">
            <v>21002</v>
          </cell>
          <cell r="C28" t="str">
            <v>กระทรวงสาธารณสุข สำนักงานปลัดกระทรวงสาธารณสุข</v>
          </cell>
          <cell r="D28" t="str">
            <v>001077800</v>
          </cell>
          <cell r="E28" t="str">
            <v>10778</v>
          </cell>
          <cell r="F28" t="str">
            <v>รพช.บางซ้าย</v>
          </cell>
          <cell r="G28" t="str">
            <v>โรงพยาบาลชุมชนบางซ้าย</v>
          </cell>
          <cell r="H28" t="str">
            <v>14130101</v>
          </cell>
          <cell r="I28">
            <v>14</v>
          </cell>
          <cell r="J28" t="str">
            <v>จังหวัดพระนครศรีอยุธยา</v>
          </cell>
          <cell r="K28">
            <v>1413</v>
          </cell>
          <cell r="L28" t="str">
            <v>บางซ้าย</v>
          </cell>
          <cell r="M28">
            <v>141301</v>
          </cell>
          <cell r="N28" t="str">
            <v>บางซ้าย</v>
          </cell>
          <cell r="O28" t="str">
            <v>กลาง</v>
          </cell>
          <cell r="P28" t="str">
            <v>07</v>
          </cell>
          <cell r="Q28" t="str">
            <v>โรงพยาบาลชุมชน</v>
          </cell>
          <cell r="R28">
            <v>5</v>
          </cell>
          <cell r="S28">
            <v>10</v>
          </cell>
          <cell r="T28" t="str">
            <v>10</v>
          </cell>
          <cell r="U28" t="str">
            <v>21</v>
          </cell>
          <cell r="V28" t="str">
            <v>2.1 ทุติยภูมิระดับต้น</v>
          </cell>
        </row>
        <row r="29">
          <cell r="A29" t="str">
            <v>01</v>
          </cell>
          <cell r="B29" t="str">
            <v>21002</v>
          </cell>
          <cell r="C29" t="str">
            <v>กระทรวงสาธารณสุข สำนักงานปลัดกระทรวงสาธารณสุข</v>
          </cell>
          <cell r="D29" t="str">
            <v>001077900</v>
          </cell>
          <cell r="E29" t="str">
            <v>10779</v>
          </cell>
          <cell r="F29" t="str">
            <v>รพช.อุทัย</v>
          </cell>
          <cell r="G29" t="str">
            <v>โรงพยาบาลชุมชนอุทัย</v>
          </cell>
          <cell r="H29" t="str">
            <v>14141005</v>
          </cell>
          <cell r="I29">
            <v>14</v>
          </cell>
          <cell r="J29" t="str">
            <v>จังหวัดพระนครศรีอยุธยา</v>
          </cell>
          <cell r="K29">
            <v>1414</v>
          </cell>
          <cell r="L29" t="str">
            <v>อุทัย</v>
          </cell>
          <cell r="M29">
            <v>141410</v>
          </cell>
          <cell r="N29" t="str">
            <v>ธนู</v>
          </cell>
          <cell r="O29" t="str">
            <v>กลาง</v>
          </cell>
          <cell r="P29" t="str">
            <v>07</v>
          </cell>
          <cell r="Q29" t="str">
            <v>โรงพยาบาลชุมชน</v>
          </cell>
          <cell r="R29">
            <v>5</v>
          </cell>
          <cell r="S29">
            <v>10</v>
          </cell>
          <cell r="T29" t="str">
            <v>10</v>
          </cell>
          <cell r="U29" t="str">
            <v>21</v>
          </cell>
          <cell r="V29" t="str">
            <v>2.1 ทุติยภูมิระดับต้น</v>
          </cell>
        </row>
        <row r="30">
          <cell r="A30" t="str">
            <v>01</v>
          </cell>
          <cell r="B30" t="str">
            <v>21002</v>
          </cell>
          <cell r="C30" t="str">
            <v>กระทรวงสาธารณสุข สำนักงานปลัดกระทรวงสาธารณสุข</v>
          </cell>
          <cell r="D30" t="str">
            <v>001078000</v>
          </cell>
          <cell r="E30" t="str">
            <v>10780</v>
          </cell>
          <cell r="F30" t="str">
            <v>รพช.มหาราช</v>
          </cell>
          <cell r="G30" t="str">
            <v>โรงพยาบาลชุมชนมหาราช</v>
          </cell>
          <cell r="H30" t="str">
            <v>14150106</v>
          </cell>
          <cell r="I30">
            <v>14</v>
          </cell>
          <cell r="J30" t="str">
            <v>จังหวัดพระนครศรีอยุธยา</v>
          </cell>
          <cell r="K30">
            <v>1415</v>
          </cell>
          <cell r="L30" t="str">
            <v>มหาราช</v>
          </cell>
          <cell r="M30">
            <v>141501</v>
          </cell>
          <cell r="N30" t="str">
            <v>หัวไผ่</v>
          </cell>
          <cell r="O30" t="str">
            <v>กลาง</v>
          </cell>
          <cell r="P30" t="str">
            <v>07</v>
          </cell>
          <cell r="Q30" t="str">
            <v>โรงพยาบาลชุมชน</v>
          </cell>
          <cell r="R30">
            <v>5</v>
          </cell>
          <cell r="S30">
            <v>10</v>
          </cell>
          <cell r="T30" t="str">
            <v>10</v>
          </cell>
          <cell r="U30" t="str">
            <v>21</v>
          </cell>
          <cell r="V30" t="str">
            <v>2.1 ทุติยภูมิระดับต้น</v>
          </cell>
        </row>
        <row r="31">
          <cell r="A31" t="str">
            <v>01</v>
          </cell>
          <cell r="B31" t="str">
            <v>21002</v>
          </cell>
          <cell r="C31" t="str">
            <v>กระทรวงสาธารณสุข สำนักงานปลัดกระทรวงสาธารณสุข</v>
          </cell>
          <cell r="D31" t="str">
            <v>001078100</v>
          </cell>
          <cell r="E31" t="str">
            <v>10781</v>
          </cell>
          <cell r="F31" t="str">
            <v>รพช.บ้านแพรก</v>
          </cell>
          <cell r="G31" t="str">
            <v>โรงพยาบาลชุมชนบ้านแพรก</v>
          </cell>
          <cell r="H31" t="str">
            <v>14160201</v>
          </cell>
          <cell r="I31">
            <v>14</v>
          </cell>
          <cell r="J31" t="str">
            <v>จังหวัดพระนครศรีอยุธยา</v>
          </cell>
          <cell r="K31">
            <v>1416</v>
          </cell>
          <cell r="L31" t="str">
            <v>บ้านแพรก</v>
          </cell>
          <cell r="M31">
            <v>141602</v>
          </cell>
          <cell r="N31" t="str">
            <v>บ้านใหม่</v>
          </cell>
          <cell r="O31" t="str">
            <v>กลาง</v>
          </cell>
          <cell r="P31" t="str">
            <v>07</v>
          </cell>
          <cell r="Q31" t="str">
            <v>โรงพยาบาลชุมชน</v>
          </cell>
          <cell r="R31">
            <v>5</v>
          </cell>
          <cell r="S31">
            <v>16</v>
          </cell>
          <cell r="T31" t="str">
            <v>10</v>
          </cell>
          <cell r="U31" t="str">
            <v>21</v>
          </cell>
          <cell r="V31" t="str">
            <v>2.1 ทุติยภูมิระดับต้น</v>
          </cell>
        </row>
        <row r="32">
          <cell r="A32" t="str">
            <v>01</v>
          </cell>
          <cell r="B32" t="str">
            <v>21002</v>
          </cell>
          <cell r="C32" t="str">
            <v>กระทรวงสาธารณสุข สำนักงานปลัดกระทรวงสาธารณสุข</v>
          </cell>
          <cell r="D32" t="str">
            <v>001066100</v>
          </cell>
          <cell r="E32" t="str">
            <v>10661</v>
          </cell>
          <cell r="F32" t="str">
            <v>รพศ.สระบุรี</v>
          </cell>
          <cell r="G32" t="str">
            <v>โรงพยาบาลศูนย์สระบุรี</v>
          </cell>
          <cell r="H32" t="str">
            <v>19010100</v>
          </cell>
          <cell r="I32">
            <v>19</v>
          </cell>
          <cell r="J32" t="str">
            <v>จังหวัดสระบุรี</v>
          </cell>
          <cell r="K32">
            <v>1901</v>
          </cell>
          <cell r="L32" t="str">
            <v>เมืองสระบุรี</v>
          </cell>
          <cell r="M32">
            <v>190101</v>
          </cell>
          <cell r="N32" t="str">
            <v>ปากเพรียว</v>
          </cell>
          <cell r="O32" t="str">
            <v>กลาง</v>
          </cell>
          <cell r="P32" t="str">
            <v>05</v>
          </cell>
          <cell r="Q32" t="str">
            <v>โรงพยาบาลศูนย์</v>
          </cell>
          <cell r="R32">
            <v>1</v>
          </cell>
          <cell r="S32">
            <v>680</v>
          </cell>
          <cell r="T32" t="str">
            <v>680</v>
          </cell>
          <cell r="U32" t="str">
            <v>31</v>
          </cell>
          <cell r="V32" t="str">
            <v>3.1 ตติยภูมิ</v>
          </cell>
        </row>
        <row r="33">
          <cell r="A33" t="str">
            <v>01</v>
          </cell>
          <cell r="B33" t="str">
            <v>21002</v>
          </cell>
          <cell r="C33" t="str">
            <v>กระทรวงสาธารณสุข สำนักงานปลัดกระทรวงสาธารณสุข</v>
          </cell>
          <cell r="D33" t="str">
            <v>001069500</v>
          </cell>
          <cell r="E33" t="str">
            <v>10695</v>
          </cell>
          <cell r="F33" t="str">
            <v>รพท.พระพุทธบาท</v>
          </cell>
          <cell r="G33" t="str">
            <v>โรงพยาบาลทั่วไปพระพุทธบาท</v>
          </cell>
          <cell r="H33" t="str">
            <v>19090308</v>
          </cell>
          <cell r="I33">
            <v>19</v>
          </cell>
          <cell r="J33" t="str">
            <v>จังหวัดสระบุรี</v>
          </cell>
          <cell r="K33">
            <v>1909</v>
          </cell>
          <cell r="L33" t="str">
            <v>พระพุทธบาท</v>
          </cell>
          <cell r="M33">
            <v>190903</v>
          </cell>
          <cell r="N33" t="str">
            <v>ธารเกษม</v>
          </cell>
          <cell r="O33" t="str">
            <v>กลาง</v>
          </cell>
          <cell r="P33" t="str">
            <v>06</v>
          </cell>
          <cell r="Q33" t="str">
            <v>โรงพยาบาลทั่วไป</v>
          </cell>
          <cell r="R33">
            <v>2</v>
          </cell>
          <cell r="S33">
            <v>315</v>
          </cell>
          <cell r="T33" t="str">
            <v>315</v>
          </cell>
          <cell r="U33" t="str">
            <v>23</v>
          </cell>
          <cell r="V33" t="str">
            <v>2.3 ทุติยภูมิระดับสูง</v>
          </cell>
        </row>
        <row r="34">
          <cell r="A34" t="str">
            <v>01</v>
          </cell>
          <cell r="B34" t="str">
            <v>21002</v>
          </cell>
          <cell r="C34" t="str">
            <v>กระทรวงสาธารณสุข สำนักงานปลัดกระทรวงสาธารณสุข</v>
          </cell>
          <cell r="D34" t="str">
            <v>001080700</v>
          </cell>
          <cell r="E34" t="str">
            <v>10807</v>
          </cell>
          <cell r="F34" t="str">
            <v>รพช.แก่งคอย</v>
          </cell>
          <cell r="G34" t="str">
            <v>โรงพยาบาลชุมชนแก่งคอย</v>
          </cell>
          <cell r="H34" t="str">
            <v>19020108</v>
          </cell>
          <cell r="I34">
            <v>19</v>
          </cell>
          <cell r="J34" t="str">
            <v>จังหวัดสระบุรี</v>
          </cell>
          <cell r="K34">
            <v>1902</v>
          </cell>
          <cell r="L34" t="str">
            <v>แก่งคอย</v>
          </cell>
          <cell r="M34">
            <v>190201</v>
          </cell>
          <cell r="N34" t="str">
            <v>แก่งคอย</v>
          </cell>
          <cell r="O34" t="str">
            <v>กลาง</v>
          </cell>
          <cell r="P34" t="str">
            <v>07</v>
          </cell>
          <cell r="Q34" t="str">
            <v>โรงพยาบาลชุมชน</v>
          </cell>
          <cell r="R34">
            <v>4</v>
          </cell>
          <cell r="S34">
            <v>60</v>
          </cell>
          <cell r="T34" t="str">
            <v>60</v>
          </cell>
          <cell r="U34" t="str">
            <v>21</v>
          </cell>
          <cell r="V34" t="str">
            <v>2.1 ทุติยภูมิระดับต้น</v>
          </cell>
        </row>
        <row r="35">
          <cell r="A35" t="str">
            <v>01</v>
          </cell>
          <cell r="B35" t="str">
            <v>21002</v>
          </cell>
          <cell r="C35" t="str">
            <v>กระทรวงสาธารณสุข สำนักงานปลัดกระทรวงสาธารณสุข</v>
          </cell>
          <cell r="D35" t="str">
            <v>001080800</v>
          </cell>
          <cell r="E35" t="str">
            <v>10808</v>
          </cell>
          <cell r="F35" t="str">
            <v>รพช.หนองแค</v>
          </cell>
          <cell r="G35" t="str">
            <v>โรงพยาบาลชุมชนหนองแค</v>
          </cell>
          <cell r="H35" t="str">
            <v>19030100</v>
          </cell>
          <cell r="I35">
            <v>19</v>
          </cell>
          <cell r="J35" t="str">
            <v>จังหวัดสระบุรี</v>
          </cell>
          <cell r="K35">
            <v>1903</v>
          </cell>
          <cell r="L35" t="str">
            <v>หนองแค</v>
          </cell>
          <cell r="M35">
            <v>190301</v>
          </cell>
          <cell r="N35" t="str">
            <v>หนองแค</v>
          </cell>
          <cell r="O35" t="str">
            <v>กลาง</v>
          </cell>
          <cell r="P35" t="str">
            <v>07</v>
          </cell>
          <cell r="Q35" t="str">
            <v>โรงพยาบาลชุมชน</v>
          </cell>
          <cell r="R35">
            <v>4</v>
          </cell>
          <cell r="S35">
            <v>60</v>
          </cell>
          <cell r="T35" t="str">
            <v>90</v>
          </cell>
          <cell r="U35" t="str">
            <v>21</v>
          </cell>
          <cell r="V35" t="str">
            <v>2.1 ทุติยภูมิระดับต้น</v>
          </cell>
        </row>
        <row r="36">
          <cell r="A36" t="str">
            <v>01</v>
          </cell>
          <cell r="B36" t="str">
            <v>21002</v>
          </cell>
          <cell r="C36" t="str">
            <v>กระทรวงสาธารณสุข สำนักงานปลัดกระทรวงสาธารณสุข</v>
          </cell>
          <cell r="D36" t="str">
            <v>001080900</v>
          </cell>
          <cell r="E36" t="str">
            <v>10809</v>
          </cell>
          <cell r="F36" t="str">
            <v>รพช.วิหารแดง</v>
          </cell>
          <cell r="G36" t="str">
            <v>โรงพยาบาลชุมชนวิหารแดง</v>
          </cell>
          <cell r="H36" t="str">
            <v>19040203</v>
          </cell>
          <cell r="I36">
            <v>19</v>
          </cell>
          <cell r="J36" t="str">
            <v>จังหวัดสระบุรี</v>
          </cell>
          <cell r="K36">
            <v>1904</v>
          </cell>
          <cell r="L36" t="str">
            <v>วิหารแดง</v>
          </cell>
          <cell r="M36">
            <v>190402</v>
          </cell>
          <cell r="N36" t="str">
            <v>บ้านลำ</v>
          </cell>
          <cell r="O36" t="str">
            <v>กลาง</v>
          </cell>
          <cell r="P36" t="str">
            <v>07</v>
          </cell>
          <cell r="Q36" t="str">
            <v>โรงพยาบาลชุมชน</v>
          </cell>
          <cell r="R36">
            <v>5</v>
          </cell>
          <cell r="S36">
            <v>30</v>
          </cell>
          <cell r="T36" t="str">
            <v>30</v>
          </cell>
          <cell r="U36" t="str">
            <v>21</v>
          </cell>
          <cell r="V36" t="str">
            <v>2.1 ทุติยภูมิระดับต้น</v>
          </cell>
        </row>
        <row r="37">
          <cell r="A37" t="str">
            <v>01</v>
          </cell>
          <cell r="B37" t="str">
            <v>21002</v>
          </cell>
          <cell r="C37" t="str">
            <v>กระทรวงสาธารณสุข สำนักงานปลัดกระทรวงสาธารณสุข</v>
          </cell>
          <cell r="D37" t="str">
            <v>001081000</v>
          </cell>
          <cell r="E37" t="str">
            <v>10810</v>
          </cell>
          <cell r="F37" t="str">
            <v>รพช.หนองแซง</v>
          </cell>
          <cell r="G37" t="str">
            <v>โรงพยาบาลชุมชนหนองแซง</v>
          </cell>
          <cell r="H37" t="str">
            <v>19050606</v>
          </cell>
          <cell r="I37">
            <v>19</v>
          </cell>
          <cell r="J37" t="str">
            <v>จังหวัดสระบุรี</v>
          </cell>
          <cell r="K37">
            <v>1905</v>
          </cell>
          <cell r="L37" t="str">
            <v>หนองแซง</v>
          </cell>
          <cell r="M37">
            <v>190506</v>
          </cell>
          <cell r="N37" t="str">
            <v>ไก่เส่า</v>
          </cell>
          <cell r="O37" t="str">
            <v>กลาง</v>
          </cell>
          <cell r="P37" t="str">
            <v>07</v>
          </cell>
          <cell r="Q37" t="str">
            <v>โรงพยาบาลชุมชน</v>
          </cell>
          <cell r="R37">
            <v>5</v>
          </cell>
          <cell r="S37">
            <v>23</v>
          </cell>
          <cell r="T37" t="str">
            <v>10</v>
          </cell>
          <cell r="U37" t="str">
            <v>21</v>
          </cell>
          <cell r="V37" t="str">
            <v>2.1 ทุติยภูมิระดับต้น</v>
          </cell>
        </row>
        <row r="38">
          <cell r="A38" t="str">
            <v>01</v>
          </cell>
          <cell r="B38" t="str">
            <v>21002</v>
          </cell>
          <cell r="C38" t="str">
            <v>กระทรวงสาธารณสุข สำนักงานปลัดกระทรวงสาธารณสุข</v>
          </cell>
          <cell r="D38" t="str">
            <v>001081100</v>
          </cell>
          <cell r="E38" t="str">
            <v>10811</v>
          </cell>
          <cell r="F38" t="str">
            <v>รพช.บ้านหมอ</v>
          </cell>
          <cell r="G38" t="str">
            <v>โรงพยาบาลชุมชนบ้านหมอ</v>
          </cell>
          <cell r="H38" t="str">
            <v>19060104</v>
          </cell>
          <cell r="I38">
            <v>19</v>
          </cell>
          <cell r="J38" t="str">
            <v>จังหวัดสระบุรี</v>
          </cell>
          <cell r="K38">
            <v>1906</v>
          </cell>
          <cell r="L38" t="str">
            <v>บ้านหมอ</v>
          </cell>
          <cell r="M38">
            <v>190601</v>
          </cell>
          <cell r="N38" t="str">
            <v>บ้านหมอ</v>
          </cell>
          <cell r="O38" t="str">
            <v>กลาง</v>
          </cell>
          <cell r="P38" t="str">
            <v>07</v>
          </cell>
          <cell r="Q38" t="str">
            <v>โรงพยาบาลชุมชน</v>
          </cell>
          <cell r="R38">
            <v>5</v>
          </cell>
          <cell r="S38">
            <v>30</v>
          </cell>
          <cell r="T38" t="str">
            <v>30</v>
          </cell>
          <cell r="U38" t="str">
            <v>21</v>
          </cell>
          <cell r="V38" t="str">
            <v>2.1 ทุติยภูมิระดับต้น</v>
          </cell>
        </row>
        <row r="39">
          <cell r="A39" t="str">
            <v>01</v>
          </cell>
          <cell r="B39" t="str">
            <v>21002</v>
          </cell>
          <cell r="C39" t="str">
            <v>กระทรวงสาธารณสุข สำนักงานปลัดกระทรวงสาธารณสุข</v>
          </cell>
          <cell r="D39" t="str">
            <v>001081200</v>
          </cell>
          <cell r="E39" t="str">
            <v>10812</v>
          </cell>
          <cell r="F39" t="str">
            <v>รพช.ดอนพุด</v>
          </cell>
          <cell r="G39" t="str">
            <v>โรงพยาบาลชุมชนดอนพุด</v>
          </cell>
          <cell r="H39" t="str">
            <v>19070102</v>
          </cell>
          <cell r="I39">
            <v>19</v>
          </cell>
          <cell r="J39" t="str">
            <v>จังหวัดสระบุรี</v>
          </cell>
          <cell r="K39">
            <v>1907</v>
          </cell>
          <cell r="L39" t="str">
            <v>ดอนพุด</v>
          </cell>
          <cell r="M39">
            <v>190701</v>
          </cell>
          <cell r="N39" t="str">
            <v>ดอนพุด</v>
          </cell>
          <cell r="O39" t="str">
            <v>กลาง</v>
          </cell>
          <cell r="P39" t="str">
            <v>07</v>
          </cell>
          <cell r="Q39" t="str">
            <v>โรงพยาบาลชุมชน</v>
          </cell>
          <cell r="R39">
            <v>5</v>
          </cell>
          <cell r="S39">
            <v>10</v>
          </cell>
          <cell r="T39" t="str">
            <v>30</v>
          </cell>
          <cell r="U39" t="str">
            <v>21</v>
          </cell>
          <cell r="V39" t="str">
            <v>2.1 ทุติยภูมิระดับต้น</v>
          </cell>
        </row>
        <row r="40">
          <cell r="A40" t="str">
            <v>01</v>
          </cell>
          <cell r="B40" t="str">
            <v>21002</v>
          </cell>
          <cell r="C40" t="str">
            <v>กระทรวงสาธารณสุข สำนักงานปลัดกระทรวงสาธารณสุข</v>
          </cell>
          <cell r="D40" t="str">
            <v>001081300</v>
          </cell>
          <cell r="E40" t="str">
            <v>10813</v>
          </cell>
          <cell r="F40" t="str">
            <v>รพช.หนองโดน</v>
          </cell>
          <cell r="G40" t="str">
            <v>โรงพยาบาลชุมชนหนองโดน</v>
          </cell>
          <cell r="H40" t="str">
            <v>19080109</v>
          </cell>
          <cell r="I40">
            <v>19</v>
          </cell>
          <cell r="J40" t="str">
            <v>จังหวัดสระบุรี</v>
          </cell>
          <cell r="K40">
            <v>1908</v>
          </cell>
          <cell r="L40" t="str">
            <v>หนองโดน</v>
          </cell>
          <cell r="M40">
            <v>190801</v>
          </cell>
          <cell r="N40" t="str">
            <v>หนองโดน</v>
          </cell>
          <cell r="O40" t="str">
            <v>กลาง</v>
          </cell>
          <cell r="P40" t="str">
            <v>07</v>
          </cell>
          <cell r="Q40" t="str">
            <v>โรงพยาบาลชุมชน</v>
          </cell>
          <cell r="R40">
            <v>5</v>
          </cell>
          <cell r="S40">
            <v>10</v>
          </cell>
          <cell r="T40" t="str">
            <v>10</v>
          </cell>
          <cell r="U40" t="str">
            <v>21</v>
          </cell>
          <cell r="V40" t="str">
            <v>2.1 ทุติยภูมิระดับต้น</v>
          </cell>
        </row>
        <row r="41">
          <cell r="A41" t="str">
            <v>01</v>
          </cell>
          <cell r="B41" t="str">
            <v>21002</v>
          </cell>
          <cell r="C41" t="str">
            <v>กระทรวงสาธารณสุข สำนักงานปลัดกระทรวงสาธารณสุข</v>
          </cell>
          <cell r="D41" t="str">
            <v>001081400</v>
          </cell>
          <cell r="E41" t="str">
            <v>10814</v>
          </cell>
          <cell r="F41" t="str">
            <v>รพช.เสาไห้</v>
          </cell>
          <cell r="G41" t="str">
            <v>โรงพยาบาลชุมชนเสาไห้</v>
          </cell>
          <cell r="H41" t="str">
            <v>19100107</v>
          </cell>
          <cell r="I41">
            <v>19</v>
          </cell>
          <cell r="J41" t="str">
            <v>จังหวัดสระบุรี</v>
          </cell>
          <cell r="K41">
            <v>1910</v>
          </cell>
          <cell r="L41" t="str">
            <v>เสาไห้</v>
          </cell>
          <cell r="M41">
            <v>191001</v>
          </cell>
          <cell r="N41" t="str">
            <v>เสาไห้</v>
          </cell>
          <cell r="O41" t="str">
            <v>กลาง</v>
          </cell>
          <cell r="P41" t="str">
            <v>07</v>
          </cell>
          <cell r="Q41" t="str">
            <v>โรงพยาบาลชุมชน</v>
          </cell>
          <cell r="R41">
            <v>5</v>
          </cell>
          <cell r="S41">
            <v>30</v>
          </cell>
          <cell r="T41" t="str">
            <v>10</v>
          </cell>
          <cell r="U41" t="str">
            <v>21</v>
          </cell>
          <cell r="V41" t="str">
            <v>2.1 ทุติยภูมิระดับต้น</v>
          </cell>
        </row>
        <row r="42">
          <cell r="A42" t="str">
            <v>01</v>
          </cell>
          <cell r="B42" t="str">
            <v>21002</v>
          </cell>
          <cell r="C42" t="str">
            <v>กระทรวงสาธารณสุข สำนักงานปลัดกระทรวงสาธารณสุข</v>
          </cell>
          <cell r="D42" t="str">
            <v>001081500</v>
          </cell>
          <cell r="E42" t="str">
            <v>10815</v>
          </cell>
          <cell r="F42" t="str">
            <v>รพช.มวกเหล็ก</v>
          </cell>
          <cell r="G42" t="str">
            <v>โรงพยาบาลชุมชนมวกเหล็ก</v>
          </cell>
          <cell r="H42" t="str">
            <v>19110209</v>
          </cell>
          <cell r="I42">
            <v>19</v>
          </cell>
          <cell r="J42" t="str">
            <v>จังหวัดสระบุรี</v>
          </cell>
          <cell r="K42">
            <v>1911</v>
          </cell>
          <cell r="L42" t="str">
            <v>มวกเหล็ก</v>
          </cell>
          <cell r="M42">
            <v>191102</v>
          </cell>
          <cell r="N42" t="str">
            <v>มิตรภาพ</v>
          </cell>
          <cell r="O42" t="str">
            <v>กลาง</v>
          </cell>
          <cell r="P42" t="str">
            <v>07</v>
          </cell>
          <cell r="Q42" t="str">
            <v>โรงพยาบาลชุมชน</v>
          </cell>
          <cell r="R42">
            <v>5</v>
          </cell>
          <cell r="S42">
            <v>30</v>
          </cell>
          <cell r="T42" t="str">
            <v>30</v>
          </cell>
          <cell r="U42" t="str">
            <v>21</v>
          </cell>
          <cell r="V42" t="str">
            <v>2.1 ทุติยภูมิระดับต้น</v>
          </cell>
        </row>
        <row r="43">
          <cell r="A43" t="str">
            <v>01</v>
          </cell>
          <cell r="B43" t="str">
            <v>21002</v>
          </cell>
          <cell r="C43" t="str">
            <v>กระทรวงสาธารณสุข สำนักงานปลัดกระทรวงสาธารณสุข</v>
          </cell>
          <cell r="D43" t="str">
            <v>001081600</v>
          </cell>
          <cell r="E43" t="str">
            <v>10816</v>
          </cell>
          <cell r="F43" t="str">
            <v>รพช.วังม่วง</v>
          </cell>
          <cell r="G43" t="str">
            <v>โรงพยาบาลชุมชนวังม่วง</v>
          </cell>
          <cell r="H43" t="str">
            <v>19120301</v>
          </cell>
          <cell r="I43">
            <v>19</v>
          </cell>
          <cell r="J43" t="str">
            <v>จังหวัดสระบุรี</v>
          </cell>
          <cell r="K43">
            <v>1912</v>
          </cell>
          <cell r="L43" t="str">
            <v>วังม่วง</v>
          </cell>
          <cell r="M43">
            <v>191203</v>
          </cell>
          <cell r="N43" t="str">
            <v>วังม่วง</v>
          </cell>
          <cell r="O43" t="str">
            <v>กลาง</v>
          </cell>
          <cell r="P43" t="str">
            <v>07</v>
          </cell>
          <cell r="Q43" t="str">
            <v>โรงพยาบาลชุมชน</v>
          </cell>
          <cell r="R43">
            <v>5</v>
          </cell>
          <cell r="S43">
            <v>30</v>
          </cell>
          <cell r="T43" t="str">
            <v>30</v>
          </cell>
          <cell r="U43" t="str">
            <v>21</v>
          </cell>
          <cell r="V43" t="str">
            <v>2.1 ทุติยภูมิระดับต้น</v>
          </cell>
        </row>
        <row r="44">
          <cell r="A44" t="str">
            <v>02</v>
          </cell>
          <cell r="B44" t="str">
            <v>21002</v>
          </cell>
          <cell r="C44" t="str">
            <v>กระทรวงสาธารณสุข สำนักงานปลัดกระทรวงสาธารณสุข</v>
          </cell>
          <cell r="D44" t="str">
            <v>001068900</v>
          </cell>
          <cell r="E44" t="str">
            <v>10689</v>
          </cell>
          <cell r="F44" t="str">
            <v>รพท.อ่างทอง</v>
          </cell>
          <cell r="G44" t="str">
            <v>โรงพยาบาลทั่วไปอ่างทอง</v>
          </cell>
          <cell r="H44" t="str">
            <v>15010200</v>
          </cell>
          <cell r="I44">
            <v>15</v>
          </cell>
          <cell r="J44" t="str">
            <v>จังหวัดอ่างทอง</v>
          </cell>
          <cell r="K44">
            <v>1501</v>
          </cell>
          <cell r="L44" t="str">
            <v>เมืองอ่างทอง</v>
          </cell>
          <cell r="M44">
            <v>150102</v>
          </cell>
          <cell r="N44" t="str">
            <v>บางแก้ว</v>
          </cell>
          <cell r="O44" t="str">
            <v>กลาง</v>
          </cell>
          <cell r="P44" t="str">
            <v>06</v>
          </cell>
          <cell r="Q44" t="str">
            <v>โรงพยาบาลทั่วไป</v>
          </cell>
          <cell r="R44">
            <v>2</v>
          </cell>
          <cell r="S44">
            <v>326</v>
          </cell>
          <cell r="T44" t="str">
            <v>314</v>
          </cell>
          <cell r="U44" t="str">
            <v>23</v>
          </cell>
          <cell r="V44" t="str">
            <v>2.3 ทุติยภูมิระดับสูง</v>
          </cell>
        </row>
        <row r="45">
          <cell r="A45" t="str">
            <v>02</v>
          </cell>
          <cell r="B45" t="str">
            <v>21002</v>
          </cell>
          <cell r="C45" t="str">
            <v>กระทรวงสาธารณสุข สำนักงานปลัดกระทรวงสาธารณสุข</v>
          </cell>
          <cell r="D45" t="str">
            <v>001078200</v>
          </cell>
          <cell r="E45" t="str">
            <v>10782</v>
          </cell>
          <cell r="F45" t="str">
            <v>รพช.ไชโย</v>
          </cell>
          <cell r="G45" t="str">
            <v>โรงพยาบาลชุมชนไชโย</v>
          </cell>
          <cell r="H45" t="str">
            <v>15020605</v>
          </cell>
          <cell r="I45">
            <v>15</v>
          </cell>
          <cell r="J45" t="str">
            <v>จังหวัดอ่างทอง</v>
          </cell>
          <cell r="K45">
            <v>1502</v>
          </cell>
          <cell r="L45" t="str">
            <v>ไชโย</v>
          </cell>
          <cell r="M45">
            <v>150206</v>
          </cell>
          <cell r="N45" t="str">
            <v>ไชโย</v>
          </cell>
          <cell r="O45" t="str">
            <v>กลาง</v>
          </cell>
          <cell r="P45" t="str">
            <v>07</v>
          </cell>
          <cell r="Q45" t="str">
            <v>โรงพยาบาลชุมชน</v>
          </cell>
          <cell r="R45">
            <v>5</v>
          </cell>
          <cell r="S45">
            <v>30</v>
          </cell>
          <cell r="T45" t="str">
            <v>10</v>
          </cell>
          <cell r="U45" t="str">
            <v>21</v>
          </cell>
          <cell r="V45" t="str">
            <v>2.1 ทุติยภูมิระดับต้น</v>
          </cell>
        </row>
        <row r="46">
          <cell r="A46" t="str">
            <v>02</v>
          </cell>
          <cell r="B46" t="str">
            <v>21002</v>
          </cell>
          <cell r="C46" t="str">
            <v>กระทรวงสาธารณสุข สำนักงานปลัดกระทรวงสาธารณสุข</v>
          </cell>
          <cell r="D46" t="str">
            <v>001078400</v>
          </cell>
          <cell r="E46" t="str">
            <v>10784</v>
          </cell>
          <cell r="F46" t="str">
            <v>รพช.ป่าโมก</v>
          </cell>
          <cell r="G46" t="str">
            <v>โรงพยาบาลชุมชนป่าโมก</v>
          </cell>
          <cell r="H46" t="str">
            <v>15030200</v>
          </cell>
          <cell r="I46">
            <v>15</v>
          </cell>
          <cell r="J46" t="str">
            <v>จังหวัดอ่างทอง</v>
          </cell>
          <cell r="K46">
            <v>1503</v>
          </cell>
          <cell r="L46" t="str">
            <v>ป่าโมก</v>
          </cell>
          <cell r="M46">
            <v>150302</v>
          </cell>
          <cell r="N46" t="str">
            <v>ป่าโมก</v>
          </cell>
          <cell r="O46" t="str">
            <v>กลาง</v>
          </cell>
          <cell r="P46" t="str">
            <v>07</v>
          </cell>
          <cell r="Q46" t="str">
            <v>โรงพยาบาลชุมชน</v>
          </cell>
          <cell r="R46">
            <v>4</v>
          </cell>
          <cell r="S46">
            <v>60</v>
          </cell>
          <cell r="T46" t="str">
            <v>30</v>
          </cell>
          <cell r="U46" t="str">
            <v>21</v>
          </cell>
          <cell r="V46" t="str">
            <v>2.1 ทุติยภูมิระดับต้น</v>
          </cell>
        </row>
        <row r="47">
          <cell r="A47" t="str">
            <v>02</v>
          </cell>
          <cell r="B47" t="str">
            <v>21002</v>
          </cell>
          <cell r="C47" t="str">
            <v>กระทรวงสาธารณสุข สำนักงานปลัดกระทรวงสาธารณสุข</v>
          </cell>
          <cell r="D47" t="str">
            <v>001078500</v>
          </cell>
          <cell r="E47" t="str">
            <v>10785</v>
          </cell>
          <cell r="F47" t="str">
            <v>รพช.โพธิ์ทอง</v>
          </cell>
          <cell r="G47" t="str">
            <v>โรงพยาบาลชุมชนโพธิ์ทอง</v>
          </cell>
          <cell r="H47" t="str">
            <v>15040104</v>
          </cell>
          <cell r="I47">
            <v>15</v>
          </cell>
          <cell r="J47" t="str">
            <v>จังหวัดอ่างทอง</v>
          </cell>
          <cell r="K47">
            <v>1504</v>
          </cell>
          <cell r="L47" t="str">
            <v>โพธิ์ทอง</v>
          </cell>
          <cell r="M47">
            <v>150401</v>
          </cell>
          <cell r="N47" t="str">
            <v>อ่างแก้ว</v>
          </cell>
          <cell r="O47" t="str">
            <v>กลาง</v>
          </cell>
          <cell r="P47" t="str">
            <v>07</v>
          </cell>
          <cell r="Q47" t="str">
            <v>โรงพยาบาลชุมชน</v>
          </cell>
          <cell r="R47">
            <v>4</v>
          </cell>
          <cell r="S47">
            <v>48</v>
          </cell>
          <cell r="T47" t="str">
            <v>30</v>
          </cell>
          <cell r="U47" t="str">
            <v>21</v>
          </cell>
          <cell r="V47" t="str">
            <v>2.1 ทุติยภูมิระดับต้น</v>
          </cell>
        </row>
        <row r="48">
          <cell r="A48" t="str">
            <v>02</v>
          </cell>
          <cell r="B48" t="str">
            <v>21002</v>
          </cell>
          <cell r="C48" t="str">
            <v>กระทรวงสาธารณสุข สำนักงานปลัดกระทรวงสาธารณสุข</v>
          </cell>
          <cell r="D48" t="str">
            <v>001078600</v>
          </cell>
          <cell r="E48" t="str">
            <v>10786</v>
          </cell>
          <cell r="F48" t="str">
            <v>รพช.แสวงหา</v>
          </cell>
          <cell r="G48" t="str">
            <v>โรงพยาบาลชุมชนแสวงหา</v>
          </cell>
          <cell r="H48" t="str">
            <v>15050101</v>
          </cell>
          <cell r="I48">
            <v>15</v>
          </cell>
          <cell r="J48" t="str">
            <v>จังหวัดอ่างทอง</v>
          </cell>
          <cell r="K48">
            <v>1505</v>
          </cell>
          <cell r="L48" t="str">
            <v>แสวงหา</v>
          </cell>
          <cell r="M48">
            <v>150501</v>
          </cell>
          <cell r="N48" t="str">
            <v>แสวงหา</v>
          </cell>
          <cell r="O48" t="str">
            <v>กลาง</v>
          </cell>
          <cell r="P48" t="str">
            <v>07</v>
          </cell>
          <cell r="Q48" t="str">
            <v>โรงพยาบาลชุมชน</v>
          </cell>
          <cell r="R48">
            <v>4</v>
          </cell>
          <cell r="S48">
            <v>48</v>
          </cell>
          <cell r="T48" t="str">
            <v>30</v>
          </cell>
          <cell r="U48" t="str">
            <v>21</v>
          </cell>
          <cell r="V48" t="str">
            <v>2.1 ทุติยภูมิระดับต้น</v>
          </cell>
        </row>
        <row r="49">
          <cell r="A49" t="str">
            <v>02</v>
          </cell>
          <cell r="B49" t="str">
            <v>21002</v>
          </cell>
          <cell r="C49" t="str">
            <v>กระทรวงสาธารณสุข สำนักงานปลัดกระทรวงสาธารณสุข</v>
          </cell>
          <cell r="D49" t="str">
            <v>001078700</v>
          </cell>
          <cell r="E49" t="str">
            <v>10787</v>
          </cell>
          <cell r="F49" t="str">
            <v>รพช.วิเศษชัยชาญ</v>
          </cell>
          <cell r="G49" t="str">
            <v>โรงพยาบาลชุมชนวิเศษชัยชาญ</v>
          </cell>
          <cell r="H49" t="str">
            <v>15060204</v>
          </cell>
          <cell r="I49">
            <v>15</v>
          </cell>
          <cell r="J49" t="str">
            <v>จังหวัดอ่างทอง</v>
          </cell>
          <cell r="K49">
            <v>1506</v>
          </cell>
          <cell r="L49" t="str">
            <v>วิเศษชัยชาญ</v>
          </cell>
          <cell r="M49">
            <v>150602</v>
          </cell>
          <cell r="N49" t="str">
            <v>ศาลเจ้าโรงทอง</v>
          </cell>
          <cell r="O49" t="str">
            <v>กลาง</v>
          </cell>
          <cell r="P49" t="str">
            <v>07</v>
          </cell>
          <cell r="Q49" t="str">
            <v>โรงพยาบาลชุมชน</v>
          </cell>
          <cell r="R49">
            <v>4</v>
          </cell>
          <cell r="S49">
            <v>105</v>
          </cell>
          <cell r="T49" t="str">
            <v>90</v>
          </cell>
          <cell r="U49" t="str">
            <v>22</v>
          </cell>
          <cell r="V49" t="str">
            <v>2.2 ทุติยภูมิระดับกลาง</v>
          </cell>
        </row>
        <row r="50">
          <cell r="A50" t="str">
            <v>02</v>
          </cell>
          <cell r="B50" t="str">
            <v>21002</v>
          </cell>
          <cell r="C50" t="str">
            <v>กระทรวงสาธารณสุข สำนักงานปลัดกระทรวงสาธารณสุข</v>
          </cell>
          <cell r="D50" t="str">
            <v>001078800</v>
          </cell>
          <cell r="E50" t="str">
            <v>10788</v>
          </cell>
          <cell r="F50" t="str">
            <v>รพช.สามโก้</v>
          </cell>
          <cell r="G50" t="str">
            <v>โรงพยาบาลชุมชนสามโก้</v>
          </cell>
          <cell r="H50" t="str">
            <v>15070110</v>
          </cell>
          <cell r="I50">
            <v>15</v>
          </cell>
          <cell r="J50" t="str">
            <v>จังหวัดอ่างทอง</v>
          </cell>
          <cell r="K50">
            <v>1507</v>
          </cell>
          <cell r="L50" t="str">
            <v>สามโก้</v>
          </cell>
          <cell r="M50">
            <v>150701</v>
          </cell>
          <cell r="N50" t="str">
            <v>สามโก้</v>
          </cell>
          <cell r="O50" t="str">
            <v>กลาง</v>
          </cell>
          <cell r="P50" t="str">
            <v>07</v>
          </cell>
          <cell r="Q50" t="str">
            <v>โรงพยาบาลชุมชน</v>
          </cell>
          <cell r="R50">
            <v>5</v>
          </cell>
          <cell r="S50">
            <v>15</v>
          </cell>
          <cell r="T50" t="str">
            <v>10</v>
          </cell>
          <cell r="U50" t="str">
            <v>22</v>
          </cell>
          <cell r="V50" t="str">
            <v>2.2 ทุติยภูมิระดับกลาง</v>
          </cell>
        </row>
        <row r="51">
          <cell r="A51" t="str">
            <v>02</v>
          </cell>
          <cell r="B51" t="str">
            <v>21002</v>
          </cell>
          <cell r="C51" t="str">
            <v>กระทรวงสาธารณสุข สำนักงานปลัดกระทรวงสาธารณสุข</v>
          </cell>
          <cell r="D51" t="str">
            <v>001069000</v>
          </cell>
          <cell r="E51" t="str">
            <v>10690</v>
          </cell>
          <cell r="F51" t="str">
            <v>รพท.พระนารายณ์มหาราช</v>
          </cell>
          <cell r="G51" t="str">
            <v>โรงพยาบาลทั่วไปพระนารายณ์มหาราช</v>
          </cell>
          <cell r="H51" t="str">
            <v>16010601</v>
          </cell>
          <cell r="I51">
            <v>16</v>
          </cell>
          <cell r="J51" t="str">
            <v>จังหวัดลพบุรี</v>
          </cell>
          <cell r="K51">
            <v>1601</v>
          </cell>
          <cell r="L51" t="str">
            <v>เมืองลพบุรี</v>
          </cell>
          <cell r="M51">
            <v>160106</v>
          </cell>
          <cell r="N51" t="str">
            <v>เขาสามยอด</v>
          </cell>
          <cell r="O51" t="str">
            <v>กลาง</v>
          </cell>
          <cell r="P51" t="str">
            <v>06</v>
          </cell>
          <cell r="Q51" t="str">
            <v>โรงพยาบาลทั่วไป</v>
          </cell>
          <cell r="R51">
            <v>2</v>
          </cell>
          <cell r="S51">
            <v>428</v>
          </cell>
          <cell r="T51" t="str">
            <v>428</v>
          </cell>
          <cell r="U51" t="str">
            <v>23</v>
          </cell>
          <cell r="V51" t="str">
            <v>2.3 ทุติยภูมิระดับสูง</v>
          </cell>
        </row>
        <row r="52">
          <cell r="A52" t="str">
            <v>02</v>
          </cell>
          <cell r="B52" t="str">
            <v>21002</v>
          </cell>
          <cell r="C52" t="str">
            <v>กระทรวงสาธารณสุข สำนักงานปลัดกระทรวงสาธารณสุข</v>
          </cell>
          <cell r="D52" t="str">
            <v>001069100</v>
          </cell>
          <cell r="E52" t="str">
            <v>10691</v>
          </cell>
          <cell r="F52" t="str">
            <v>รพท.บ้านหมี่</v>
          </cell>
          <cell r="G52" t="str">
            <v>โรงพยาบาลทั่วไปบ้านหมี่</v>
          </cell>
          <cell r="H52" t="str">
            <v>16061902</v>
          </cell>
          <cell r="I52">
            <v>16</v>
          </cell>
          <cell r="J52" t="str">
            <v>จังหวัดลพบุรี</v>
          </cell>
          <cell r="K52">
            <v>1606</v>
          </cell>
          <cell r="L52" t="str">
            <v>บ้านหมี่</v>
          </cell>
          <cell r="M52">
            <v>160619</v>
          </cell>
          <cell r="N52" t="str">
            <v>บ้านหมี่</v>
          </cell>
          <cell r="O52" t="str">
            <v>กลาง</v>
          </cell>
          <cell r="P52" t="str">
            <v>06</v>
          </cell>
          <cell r="Q52" t="str">
            <v>โรงพยาบาลทั่วไป</v>
          </cell>
          <cell r="R52">
            <v>3</v>
          </cell>
          <cell r="S52">
            <v>258</v>
          </cell>
          <cell r="T52" t="str">
            <v>258</v>
          </cell>
          <cell r="U52" t="str">
            <v>23</v>
          </cell>
          <cell r="V52" t="str">
            <v>2.3 ทุติยภูมิระดับสูง</v>
          </cell>
        </row>
        <row r="53">
          <cell r="A53" t="str">
            <v>02</v>
          </cell>
          <cell r="B53" t="str">
            <v>21002</v>
          </cell>
          <cell r="C53" t="str">
            <v>กระทรวงสาธารณสุข สำนักงานปลัดกระทรวงสาธารณสุข</v>
          </cell>
          <cell r="D53" t="str">
            <v>001078900</v>
          </cell>
          <cell r="E53" t="str">
            <v>10789</v>
          </cell>
          <cell r="F53" t="str">
            <v>รพช.พัฒนานิคม</v>
          </cell>
          <cell r="G53" t="str">
            <v>โรงพยาบาลชุมชนพัฒนานิคม</v>
          </cell>
          <cell r="H53" t="str">
            <v>16020106</v>
          </cell>
          <cell r="I53">
            <v>16</v>
          </cell>
          <cell r="J53" t="str">
            <v>จังหวัดลพบุรี</v>
          </cell>
          <cell r="K53">
            <v>1602</v>
          </cell>
          <cell r="L53" t="str">
            <v>พัฒนานิคม</v>
          </cell>
          <cell r="M53">
            <v>160201</v>
          </cell>
          <cell r="N53" t="str">
            <v>พัฒนานิคม</v>
          </cell>
          <cell r="O53" t="str">
            <v>กลาง</v>
          </cell>
          <cell r="P53" t="str">
            <v>07</v>
          </cell>
          <cell r="Q53" t="str">
            <v>โรงพยาบาลชุมชน</v>
          </cell>
          <cell r="R53">
            <v>4</v>
          </cell>
          <cell r="S53">
            <v>60</v>
          </cell>
          <cell r="T53" t="str">
            <v>60</v>
          </cell>
          <cell r="U53" t="str">
            <v>21</v>
          </cell>
          <cell r="V53" t="str">
            <v>2.1 ทุติยภูมิระดับต้น</v>
          </cell>
        </row>
        <row r="54">
          <cell r="A54" t="str">
            <v>02</v>
          </cell>
          <cell r="B54" t="str">
            <v>21002</v>
          </cell>
          <cell r="C54" t="str">
            <v>กระทรวงสาธารณสุข สำนักงานปลัดกระทรวงสาธารณสุข</v>
          </cell>
          <cell r="D54" t="str">
            <v>001079000</v>
          </cell>
          <cell r="E54" t="str">
            <v>10790</v>
          </cell>
          <cell r="F54" t="str">
            <v>รพช.โคกสำโรง</v>
          </cell>
          <cell r="G54" t="str">
            <v>โรงพยาบาลชุมชนโคกสำโรง</v>
          </cell>
          <cell r="H54" t="str">
            <v>16030104</v>
          </cell>
          <cell r="I54">
            <v>16</v>
          </cell>
          <cell r="J54" t="str">
            <v>จังหวัดลพบุรี</v>
          </cell>
          <cell r="K54">
            <v>1603</v>
          </cell>
          <cell r="L54" t="str">
            <v>โคกสำโรง</v>
          </cell>
          <cell r="M54">
            <v>160301</v>
          </cell>
          <cell r="N54" t="str">
            <v>โคกสำโรง</v>
          </cell>
          <cell r="O54" t="str">
            <v>กลาง</v>
          </cell>
          <cell r="P54" t="str">
            <v>07</v>
          </cell>
          <cell r="Q54" t="str">
            <v>โรงพยาบาลชุมชน</v>
          </cell>
          <cell r="R54">
            <v>4</v>
          </cell>
          <cell r="S54">
            <v>120</v>
          </cell>
          <cell r="T54" t="str">
            <v>120</v>
          </cell>
          <cell r="U54" t="str">
            <v>22</v>
          </cell>
          <cell r="V54" t="str">
            <v>2.2 ทุติยภูมิระดับกลาง</v>
          </cell>
        </row>
        <row r="55">
          <cell r="A55" t="str">
            <v>02</v>
          </cell>
          <cell r="B55" t="str">
            <v>21002</v>
          </cell>
          <cell r="C55" t="str">
            <v>กระทรวงสาธารณสุข สำนักงานปลัดกระทรวงสาธารณสุข</v>
          </cell>
          <cell r="D55" t="str">
            <v>001079100</v>
          </cell>
          <cell r="E55" t="str">
            <v>10791</v>
          </cell>
          <cell r="F55" t="str">
            <v>รพช.ชัยบาดาล</v>
          </cell>
          <cell r="G55" t="str">
            <v>โรงพยาบาลชุมชนชัยบาดาล</v>
          </cell>
          <cell r="H55" t="str">
            <v>16040104</v>
          </cell>
          <cell r="I55">
            <v>16</v>
          </cell>
          <cell r="J55" t="str">
            <v>จังหวัดลพบุรี</v>
          </cell>
          <cell r="K55">
            <v>1604</v>
          </cell>
          <cell r="L55" t="str">
            <v>ชัยบาดาล</v>
          </cell>
          <cell r="M55">
            <v>160401</v>
          </cell>
          <cell r="N55" t="str">
            <v>ลำนารายณ์</v>
          </cell>
          <cell r="O55" t="str">
            <v>กลาง</v>
          </cell>
          <cell r="P55" t="str">
            <v>07</v>
          </cell>
          <cell r="Q55" t="str">
            <v>โรงพยาบาลชุมชน</v>
          </cell>
          <cell r="R55">
            <v>4</v>
          </cell>
          <cell r="S55">
            <v>120</v>
          </cell>
          <cell r="T55" t="str">
            <v>152</v>
          </cell>
          <cell r="U55" t="str">
            <v>22</v>
          </cell>
          <cell r="V55" t="str">
            <v>2.2 ทุติยภูมิระดับกลาง</v>
          </cell>
        </row>
        <row r="56">
          <cell r="A56" t="str">
            <v>02</v>
          </cell>
          <cell r="B56" t="str">
            <v>21002</v>
          </cell>
          <cell r="C56" t="str">
            <v>กระทรวงสาธารณสุข สำนักงานปลัดกระทรวงสาธารณสุข</v>
          </cell>
          <cell r="D56" t="str">
            <v>001079200</v>
          </cell>
          <cell r="E56" t="str">
            <v>10792</v>
          </cell>
          <cell r="F56" t="str">
            <v>รพช.ท่าวุ้ง</v>
          </cell>
          <cell r="G56" t="str">
            <v>โรงพยาบาลชุมชนท่าวุ้ง</v>
          </cell>
          <cell r="H56" t="str">
            <v>16050207</v>
          </cell>
          <cell r="I56">
            <v>16</v>
          </cell>
          <cell r="J56" t="str">
            <v>จังหวัดลพบุรี</v>
          </cell>
          <cell r="K56">
            <v>1605</v>
          </cell>
          <cell r="L56" t="str">
            <v>ท่าวุ้ง</v>
          </cell>
          <cell r="M56">
            <v>160502</v>
          </cell>
          <cell r="N56" t="str">
            <v>บางคู้</v>
          </cell>
          <cell r="O56" t="str">
            <v>กลาง</v>
          </cell>
          <cell r="P56" t="str">
            <v>07</v>
          </cell>
          <cell r="Q56" t="str">
            <v>โรงพยาบาลชุมชน</v>
          </cell>
          <cell r="R56">
            <v>4</v>
          </cell>
          <cell r="S56">
            <v>60</v>
          </cell>
          <cell r="T56" t="str">
            <v>60</v>
          </cell>
          <cell r="U56" t="str">
            <v>21</v>
          </cell>
          <cell r="V56" t="str">
            <v>2.1 ทุติยภูมิระดับต้น</v>
          </cell>
        </row>
        <row r="57">
          <cell r="A57" t="str">
            <v>02</v>
          </cell>
          <cell r="B57" t="str">
            <v>21002</v>
          </cell>
          <cell r="C57" t="str">
            <v>กระทรวงสาธารณสุข สำนักงานปลัดกระทรวงสาธารณสุข</v>
          </cell>
          <cell r="D57" t="str">
            <v>001079300</v>
          </cell>
          <cell r="E57" t="str">
            <v>10793</v>
          </cell>
          <cell r="F57" t="str">
            <v>รพช.ท่าหลวง</v>
          </cell>
          <cell r="G57" t="str">
            <v>โรงพยาบาลชุมชนท่าหลวง</v>
          </cell>
          <cell r="H57" t="str">
            <v>16070109</v>
          </cell>
          <cell r="I57">
            <v>16</v>
          </cell>
          <cell r="J57" t="str">
            <v>จังหวัดลพบุรี</v>
          </cell>
          <cell r="K57">
            <v>1607</v>
          </cell>
          <cell r="L57" t="str">
            <v>ท่าหลวง</v>
          </cell>
          <cell r="M57">
            <v>160701</v>
          </cell>
          <cell r="N57" t="str">
            <v>ท่าหลวง</v>
          </cell>
          <cell r="O57" t="str">
            <v>กลาง</v>
          </cell>
          <cell r="P57" t="str">
            <v>07</v>
          </cell>
          <cell r="Q57" t="str">
            <v>โรงพยาบาลชุมชน</v>
          </cell>
          <cell r="R57">
            <v>4</v>
          </cell>
          <cell r="S57">
            <v>30</v>
          </cell>
          <cell r="T57" t="str">
            <v>35</v>
          </cell>
          <cell r="U57" t="str">
            <v>21</v>
          </cell>
          <cell r="V57" t="str">
            <v>2.1 ทุติยภูมิระดับต้น</v>
          </cell>
        </row>
        <row r="58">
          <cell r="A58" t="str">
            <v>02</v>
          </cell>
          <cell r="B58" t="str">
            <v>21002</v>
          </cell>
          <cell r="C58" t="str">
            <v>กระทรวงสาธารณสุข สำนักงานปลัดกระทรวงสาธารณสุข</v>
          </cell>
          <cell r="D58" t="str">
            <v>001079400</v>
          </cell>
          <cell r="E58" t="str">
            <v>10794</v>
          </cell>
          <cell r="F58" t="str">
            <v>รพช.สระโบสถ์</v>
          </cell>
          <cell r="G58" t="str">
            <v>โรงพยาบาลชุมชนสระโบสถ์</v>
          </cell>
          <cell r="H58" t="str">
            <v>16080510</v>
          </cell>
          <cell r="I58">
            <v>16</v>
          </cell>
          <cell r="J58" t="str">
            <v>จังหวัดลพบุรี</v>
          </cell>
          <cell r="K58">
            <v>1608</v>
          </cell>
          <cell r="L58" t="str">
            <v>สระโบสถ์</v>
          </cell>
          <cell r="M58">
            <v>160805</v>
          </cell>
          <cell r="N58" t="str">
            <v>นิยมชัย</v>
          </cell>
          <cell r="O58" t="str">
            <v>กลาง</v>
          </cell>
          <cell r="P58" t="str">
            <v>07</v>
          </cell>
          <cell r="Q58" t="str">
            <v>โรงพยาบาลชุมชน</v>
          </cell>
          <cell r="R58">
            <v>5</v>
          </cell>
          <cell r="S58">
            <v>10</v>
          </cell>
          <cell r="T58" t="str">
            <v>19</v>
          </cell>
          <cell r="U58" t="str">
            <v>21</v>
          </cell>
          <cell r="V58" t="str">
            <v>2.1 ทุติยภูมิระดับต้น</v>
          </cell>
        </row>
        <row r="59">
          <cell r="A59" t="str">
            <v>02</v>
          </cell>
          <cell r="B59" t="str">
            <v>21002</v>
          </cell>
          <cell r="C59" t="str">
            <v>กระทรวงสาธารณสุข สำนักงานปลัดกระทรวงสาธารณสุข</v>
          </cell>
          <cell r="D59" t="str">
            <v>001079500</v>
          </cell>
          <cell r="E59" t="str">
            <v>10795</v>
          </cell>
          <cell r="F59" t="str">
            <v>รพช.โคกเจริญ</v>
          </cell>
          <cell r="G59" t="str">
            <v>โรงพยาบาลชุมชนโคกเจริญ</v>
          </cell>
          <cell r="H59" t="str">
            <v>16090102</v>
          </cell>
          <cell r="I59">
            <v>16</v>
          </cell>
          <cell r="J59" t="str">
            <v>จังหวัดลพบุรี</v>
          </cell>
          <cell r="K59">
            <v>1609</v>
          </cell>
          <cell r="L59" t="str">
            <v>โคกเจริญ</v>
          </cell>
          <cell r="M59">
            <v>160901</v>
          </cell>
          <cell r="N59" t="str">
            <v>โคกเจริญ</v>
          </cell>
          <cell r="O59" t="str">
            <v>กลาง</v>
          </cell>
          <cell r="P59" t="str">
            <v>07</v>
          </cell>
          <cell r="Q59" t="str">
            <v>โรงพยาบาลชุมชน</v>
          </cell>
          <cell r="R59">
            <v>5</v>
          </cell>
          <cell r="S59">
            <v>10</v>
          </cell>
          <cell r="T59" t="str">
            <v>16</v>
          </cell>
          <cell r="U59" t="str">
            <v>21</v>
          </cell>
          <cell r="V59" t="str">
            <v>2.1 ทุติยภูมิระดับต้น</v>
          </cell>
        </row>
        <row r="60">
          <cell r="A60" t="str">
            <v>02</v>
          </cell>
          <cell r="B60" t="str">
            <v>21002</v>
          </cell>
          <cell r="C60" t="str">
            <v>กระทรวงสาธารณสุข สำนักงานปลัดกระทรวงสาธารณสุข</v>
          </cell>
          <cell r="D60" t="str">
            <v>001079600</v>
          </cell>
          <cell r="E60" t="str">
            <v>10796</v>
          </cell>
          <cell r="F60" t="str">
            <v>รพช.ลำสนธิ</v>
          </cell>
          <cell r="G60" t="str">
            <v>โรงพยาบาลชุมชนลำสนธิ</v>
          </cell>
          <cell r="H60" t="str">
            <v>16100311</v>
          </cell>
          <cell r="I60">
            <v>16</v>
          </cell>
          <cell r="J60" t="str">
            <v>จังหวัดลพบุรี</v>
          </cell>
          <cell r="K60">
            <v>1610</v>
          </cell>
          <cell r="L60" t="str">
            <v>ลำสนธิ</v>
          </cell>
          <cell r="M60">
            <v>161003</v>
          </cell>
          <cell r="N60" t="str">
            <v>หนองรี</v>
          </cell>
          <cell r="O60" t="str">
            <v>กลาง</v>
          </cell>
          <cell r="P60" t="str">
            <v>07</v>
          </cell>
          <cell r="Q60" t="str">
            <v>โรงพยาบาลชุมชน</v>
          </cell>
          <cell r="R60">
            <v>5</v>
          </cell>
          <cell r="S60">
            <v>30</v>
          </cell>
          <cell r="T60" t="str">
            <v>30</v>
          </cell>
          <cell r="U60" t="str">
            <v>21</v>
          </cell>
          <cell r="V60" t="str">
            <v>2.1 ทุติยภูมิระดับต้น</v>
          </cell>
        </row>
        <row r="61">
          <cell r="A61" t="str">
            <v>02</v>
          </cell>
          <cell r="B61" t="str">
            <v>21002</v>
          </cell>
          <cell r="C61" t="str">
            <v>กระทรวงสาธารณสุข สำนักงานปลัดกระทรวงสาธารณสุข</v>
          </cell>
          <cell r="D61" t="str">
            <v>001079700</v>
          </cell>
          <cell r="E61" t="str">
            <v>10797</v>
          </cell>
          <cell r="F61" t="str">
            <v>รพช.หนองม่วง</v>
          </cell>
          <cell r="G61" t="str">
            <v>โรงพยาบาลชุมชนหนองม่วง</v>
          </cell>
          <cell r="H61" t="str">
            <v>16110107</v>
          </cell>
          <cell r="I61">
            <v>16</v>
          </cell>
          <cell r="J61" t="str">
            <v>จังหวัดลพบุรี</v>
          </cell>
          <cell r="K61">
            <v>1611</v>
          </cell>
          <cell r="L61" t="str">
            <v>หนองม่วง</v>
          </cell>
          <cell r="M61">
            <v>161101</v>
          </cell>
          <cell r="N61" t="str">
            <v>หนองม่วง</v>
          </cell>
          <cell r="O61" t="str">
            <v>กลาง</v>
          </cell>
          <cell r="P61" t="str">
            <v>07</v>
          </cell>
          <cell r="Q61" t="str">
            <v>โรงพยาบาลชุมชน</v>
          </cell>
          <cell r="R61">
            <v>5</v>
          </cell>
          <cell r="S61">
            <v>30</v>
          </cell>
          <cell r="T61" t="str">
            <v>30</v>
          </cell>
          <cell r="U61" t="str">
            <v>22</v>
          </cell>
          <cell r="V61" t="str">
            <v>2.2 ทุติยภูมิระดับกลาง</v>
          </cell>
        </row>
        <row r="62">
          <cell r="A62" t="str">
            <v>02</v>
          </cell>
          <cell r="B62" t="str">
            <v>21002</v>
          </cell>
          <cell r="C62" t="str">
            <v>กระทรวงสาธารณสุข สำนักงานปลัดกระทรวงสาธารณสุข</v>
          </cell>
          <cell r="D62" t="str">
            <v>001069200</v>
          </cell>
          <cell r="E62" t="str">
            <v>10692</v>
          </cell>
          <cell r="F62" t="str">
            <v>รพท.สิงห์บุรี</v>
          </cell>
          <cell r="G62" t="str">
            <v>โรงพยาบาลทั่วไปสิงห์บุรี</v>
          </cell>
          <cell r="H62" t="str">
            <v>17010100</v>
          </cell>
          <cell r="I62">
            <v>17</v>
          </cell>
          <cell r="J62" t="str">
            <v>จังหวัดสิงห์บุรี</v>
          </cell>
          <cell r="K62">
            <v>1701</v>
          </cell>
          <cell r="L62" t="str">
            <v>เมืองสิงห์บุรี</v>
          </cell>
          <cell r="M62">
            <v>170101</v>
          </cell>
          <cell r="N62" t="str">
            <v>บางพุทรา</v>
          </cell>
          <cell r="O62" t="str">
            <v>กลาง</v>
          </cell>
          <cell r="P62" t="str">
            <v>06</v>
          </cell>
          <cell r="Q62" t="str">
            <v>โรงพยาบาลทั่วไป</v>
          </cell>
          <cell r="R62">
            <v>2</v>
          </cell>
          <cell r="S62">
            <v>310</v>
          </cell>
          <cell r="T62" t="str">
            <v>310</v>
          </cell>
          <cell r="U62" t="str">
            <v>23</v>
          </cell>
          <cell r="V62" t="str">
            <v>2.3 ทุติยภูมิระดับสูง</v>
          </cell>
        </row>
        <row r="63">
          <cell r="A63" t="str">
            <v>02</v>
          </cell>
          <cell r="B63" t="str">
            <v>21002</v>
          </cell>
          <cell r="C63" t="str">
            <v>กระทรวงสาธารณสุข สำนักงานปลัดกระทรวงสาธารณสุข</v>
          </cell>
          <cell r="D63" t="str">
            <v>001069300</v>
          </cell>
          <cell r="E63" t="str">
            <v>10693</v>
          </cell>
          <cell r="F63" t="str">
            <v>รพท.อินทร์บุรี</v>
          </cell>
          <cell r="G63" t="str">
            <v>โรงพยาบาลทั่วไปอินทร์บุรี</v>
          </cell>
          <cell r="H63" t="str">
            <v>17060301</v>
          </cell>
          <cell r="I63">
            <v>17</v>
          </cell>
          <cell r="J63" t="str">
            <v>จังหวัดสิงห์บุรี</v>
          </cell>
          <cell r="K63">
            <v>1706</v>
          </cell>
          <cell r="L63" t="str">
            <v>อินทร์บุรี</v>
          </cell>
          <cell r="M63">
            <v>170603</v>
          </cell>
          <cell r="N63" t="str">
            <v>ทับยา</v>
          </cell>
          <cell r="O63" t="str">
            <v>กลาง</v>
          </cell>
          <cell r="P63" t="str">
            <v>06</v>
          </cell>
          <cell r="Q63" t="str">
            <v>โรงพยาบาลทั่วไป</v>
          </cell>
          <cell r="R63">
            <v>3</v>
          </cell>
          <cell r="S63">
            <v>210</v>
          </cell>
          <cell r="T63" t="str">
            <v>254</v>
          </cell>
          <cell r="U63" t="str">
            <v>23</v>
          </cell>
          <cell r="V63" t="str">
            <v>2.3 ทุติยภูมิระดับสูง</v>
          </cell>
        </row>
        <row r="64">
          <cell r="A64" t="str">
            <v>02</v>
          </cell>
          <cell r="B64" t="str">
            <v>21002</v>
          </cell>
          <cell r="C64" t="str">
            <v>กระทรวงสาธารณสุข สำนักงานปลัดกระทรวงสาธารณสุข</v>
          </cell>
          <cell r="D64" t="str">
            <v>001079800</v>
          </cell>
          <cell r="E64" t="str">
            <v>10798</v>
          </cell>
          <cell r="F64" t="str">
            <v>รพช.บางระจัน</v>
          </cell>
          <cell r="G64" t="str">
            <v>โรงพยาบาลชุมชนบางระจัน</v>
          </cell>
          <cell r="H64" t="str">
            <v>17020306</v>
          </cell>
          <cell r="I64">
            <v>17</v>
          </cell>
          <cell r="J64" t="str">
            <v>จังหวัดสิงห์บุรี</v>
          </cell>
          <cell r="K64">
            <v>1702</v>
          </cell>
          <cell r="L64" t="str">
            <v>บางระจัน</v>
          </cell>
          <cell r="M64">
            <v>170203</v>
          </cell>
          <cell r="N64" t="str">
            <v>เชิงกลัด</v>
          </cell>
          <cell r="O64" t="str">
            <v>กลาง</v>
          </cell>
          <cell r="P64" t="str">
            <v>07</v>
          </cell>
          <cell r="Q64" t="str">
            <v>โรงพยาบาลชุมชน</v>
          </cell>
          <cell r="R64">
            <v>5</v>
          </cell>
          <cell r="S64">
            <v>30</v>
          </cell>
          <cell r="T64" t="str">
            <v>30</v>
          </cell>
          <cell r="U64" t="str">
            <v>21</v>
          </cell>
          <cell r="V64" t="str">
            <v>2.1 ทุติยภูมิระดับต้น</v>
          </cell>
        </row>
        <row r="65">
          <cell r="A65" t="str">
            <v>02</v>
          </cell>
          <cell r="B65" t="str">
            <v>21002</v>
          </cell>
          <cell r="C65" t="str">
            <v>กระทรวงสาธารณสุข สำนักงานปลัดกระทรวงสาธารณสุข</v>
          </cell>
          <cell r="D65" t="str">
            <v>001079900</v>
          </cell>
          <cell r="E65" t="str">
            <v>10799</v>
          </cell>
          <cell r="F65" t="str">
            <v>รพช.ค่ายบางระจัน</v>
          </cell>
          <cell r="G65" t="str">
            <v>โรงพยาบาลชุมชนค่ายบางระจัน</v>
          </cell>
          <cell r="H65" t="str">
            <v>17030211</v>
          </cell>
          <cell r="I65">
            <v>17</v>
          </cell>
          <cell r="J65" t="str">
            <v>จังหวัดสิงห์บุรี</v>
          </cell>
          <cell r="K65">
            <v>1703</v>
          </cell>
          <cell r="L65" t="str">
            <v>ค่ายบางระจัน</v>
          </cell>
          <cell r="M65">
            <v>170302</v>
          </cell>
          <cell r="N65" t="str">
            <v>บางระจัน</v>
          </cell>
          <cell r="O65" t="str">
            <v>กลาง</v>
          </cell>
          <cell r="P65" t="str">
            <v>07</v>
          </cell>
          <cell r="Q65" t="str">
            <v>โรงพยาบาลชุมชน</v>
          </cell>
          <cell r="R65">
            <v>5</v>
          </cell>
          <cell r="S65">
            <v>30</v>
          </cell>
          <cell r="T65" t="str">
            <v>30</v>
          </cell>
          <cell r="U65" t="str">
            <v>21</v>
          </cell>
          <cell r="V65" t="str">
            <v>2.1 ทุติยภูมิระดับต้น</v>
          </cell>
        </row>
        <row r="66">
          <cell r="A66" t="str">
            <v>02</v>
          </cell>
          <cell r="B66" t="str">
            <v>21002</v>
          </cell>
          <cell r="C66" t="str">
            <v>กระทรวงสาธารณสุข สำนักงานปลัดกระทรวงสาธารณสุข</v>
          </cell>
          <cell r="D66" t="str">
            <v>001080000</v>
          </cell>
          <cell r="E66" t="str">
            <v>10800</v>
          </cell>
          <cell r="F66" t="str">
            <v>รพช.พรหมบุรี</v>
          </cell>
          <cell r="G66" t="str">
            <v>โรงพยาบาลชุมชนพรหมบุรี</v>
          </cell>
          <cell r="H66" t="str">
            <v>17040403</v>
          </cell>
          <cell r="I66">
            <v>17</v>
          </cell>
          <cell r="J66" t="str">
            <v>จังหวัดสิงห์บุรี</v>
          </cell>
          <cell r="K66">
            <v>1704</v>
          </cell>
          <cell r="L66" t="str">
            <v>พรหมบุรี</v>
          </cell>
          <cell r="M66">
            <v>170404</v>
          </cell>
          <cell r="N66" t="str">
            <v>บ้านหม้อ</v>
          </cell>
          <cell r="O66" t="str">
            <v>กลาง</v>
          </cell>
          <cell r="P66" t="str">
            <v>07</v>
          </cell>
          <cell r="Q66" t="str">
            <v>โรงพยาบาลชุมชน</v>
          </cell>
          <cell r="R66">
            <v>5</v>
          </cell>
          <cell r="S66">
            <v>10</v>
          </cell>
          <cell r="T66" t="str">
            <v>10</v>
          </cell>
          <cell r="U66" t="str">
            <v>21</v>
          </cell>
          <cell r="V66" t="str">
            <v>2.1 ทุติยภูมิระดับต้น</v>
          </cell>
        </row>
        <row r="67">
          <cell r="A67" t="str">
            <v>02</v>
          </cell>
          <cell r="B67" t="str">
            <v>21002</v>
          </cell>
          <cell r="C67" t="str">
            <v>กระทรวงสาธารณสุข สำนักงานปลัดกระทรวงสาธารณสุข</v>
          </cell>
          <cell r="D67" t="str">
            <v>001080100</v>
          </cell>
          <cell r="E67" t="str">
            <v>10801</v>
          </cell>
          <cell r="F67" t="str">
            <v>รพช.ท่าช้าง</v>
          </cell>
          <cell r="G67" t="str">
            <v>โรงพยาบาลชุมชนท่าช้าง</v>
          </cell>
          <cell r="H67" t="str">
            <v>17050204</v>
          </cell>
          <cell r="I67">
            <v>17</v>
          </cell>
          <cell r="J67" t="str">
            <v>จังหวัดสิงห์บุรี</v>
          </cell>
          <cell r="K67">
            <v>1705</v>
          </cell>
          <cell r="L67" t="str">
            <v>ท่าช้าง</v>
          </cell>
          <cell r="M67">
            <v>170502</v>
          </cell>
          <cell r="N67" t="str">
            <v>โพประจักษ์</v>
          </cell>
          <cell r="O67" t="str">
            <v>กลาง</v>
          </cell>
          <cell r="P67" t="str">
            <v>07</v>
          </cell>
          <cell r="Q67" t="str">
            <v>โรงพยาบาลชุมชน</v>
          </cell>
          <cell r="R67">
            <v>5</v>
          </cell>
          <cell r="S67">
            <v>30</v>
          </cell>
          <cell r="T67" t="str">
            <v>30</v>
          </cell>
          <cell r="U67" t="str">
            <v>22</v>
          </cell>
          <cell r="V67" t="str">
            <v>2.2 ทุติยภูมิระดับกลาง</v>
          </cell>
        </row>
        <row r="68">
          <cell r="A68" t="str">
            <v>02</v>
          </cell>
          <cell r="B68" t="str">
            <v>21002</v>
          </cell>
          <cell r="C68" t="str">
            <v>กระทรวงสาธารณสุข สำนักงานปลัดกระทรวงสาธารณสุข</v>
          </cell>
          <cell r="D68" t="str">
            <v>001069400</v>
          </cell>
          <cell r="E68" t="str">
            <v>10694</v>
          </cell>
          <cell r="F68" t="str">
            <v>รพท.ชัยนาทนเรนทร</v>
          </cell>
          <cell r="G68" t="str">
            <v>โรงพยาบาลทั่วไปชัยนาทนเรนทร</v>
          </cell>
          <cell r="H68" t="str">
            <v>18010105</v>
          </cell>
          <cell r="I68">
            <v>18</v>
          </cell>
          <cell r="J68" t="str">
            <v>จังหวัดชัยนาท</v>
          </cell>
          <cell r="K68">
            <v>1801</v>
          </cell>
          <cell r="L68" t="str">
            <v>เมืองชัยนาท</v>
          </cell>
          <cell r="M68">
            <v>180101</v>
          </cell>
          <cell r="N68" t="str">
            <v>ในเมือง</v>
          </cell>
          <cell r="O68" t="str">
            <v>กลาง</v>
          </cell>
          <cell r="P68" t="str">
            <v>06</v>
          </cell>
          <cell r="Q68" t="str">
            <v>โรงพยาบาลทั่วไป</v>
          </cell>
          <cell r="R68">
            <v>2</v>
          </cell>
          <cell r="S68">
            <v>367</v>
          </cell>
          <cell r="T68" t="str">
            <v>367</v>
          </cell>
          <cell r="U68" t="str">
            <v>23</v>
          </cell>
          <cell r="V68" t="str">
            <v>2.3 ทุติยภูมิระดับสูง</v>
          </cell>
        </row>
        <row r="69">
          <cell r="A69" t="str">
            <v>02</v>
          </cell>
          <cell r="B69" t="str">
            <v>21002</v>
          </cell>
          <cell r="C69" t="str">
            <v>กระทรวงสาธารณสุข สำนักงานปลัดกระทรวงสาธารณสุข</v>
          </cell>
          <cell r="D69" t="str">
            <v>001080200</v>
          </cell>
          <cell r="E69" t="str">
            <v>10802</v>
          </cell>
          <cell r="F69" t="str">
            <v>รพช.มโนรมย์</v>
          </cell>
          <cell r="G69" t="str">
            <v>โรงพยาบาลชุมชนมโนรมย์</v>
          </cell>
          <cell r="H69" t="str">
            <v>18020504</v>
          </cell>
          <cell r="I69">
            <v>18</v>
          </cell>
          <cell r="J69" t="str">
            <v>จังหวัดชัยนาท</v>
          </cell>
          <cell r="K69">
            <v>1802</v>
          </cell>
          <cell r="L69" t="str">
            <v>มโนรมย์</v>
          </cell>
          <cell r="M69">
            <v>180205</v>
          </cell>
          <cell r="N69" t="str">
            <v>หางน้ำสาคร</v>
          </cell>
          <cell r="O69" t="str">
            <v>กลาง</v>
          </cell>
          <cell r="P69" t="str">
            <v>07</v>
          </cell>
          <cell r="Q69" t="str">
            <v>โรงพยาบาลชุมชน</v>
          </cell>
          <cell r="R69">
            <v>5</v>
          </cell>
          <cell r="S69">
            <v>30</v>
          </cell>
          <cell r="T69" t="str">
            <v>30</v>
          </cell>
          <cell r="U69" t="str">
            <v>21</v>
          </cell>
          <cell r="V69" t="str">
            <v>2.1 ทุติยภูมิระดับต้น</v>
          </cell>
        </row>
        <row r="70">
          <cell r="A70" t="str">
            <v>02</v>
          </cell>
          <cell r="B70" t="str">
            <v>21002</v>
          </cell>
          <cell r="C70" t="str">
            <v>กระทรวงสาธารณสุข สำนักงานปลัดกระทรวงสาธารณสุข</v>
          </cell>
          <cell r="D70" t="str">
            <v>001080300</v>
          </cell>
          <cell r="E70" t="str">
            <v>10803</v>
          </cell>
          <cell r="F70" t="str">
            <v>รพช.วัดสิงห์</v>
          </cell>
          <cell r="G70" t="str">
            <v>โรงพยาบาลชุมชนวัดสิงห์</v>
          </cell>
          <cell r="H70" t="str">
            <v>18030100</v>
          </cell>
          <cell r="I70">
            <v>18</v>
          </cell>
          <cell r="J70" t="str">
            <v>จังหวัดชัยนาท</v>
          </cell>
          <cell r="K70">
            <v>1803</v>
          </cell>
          <cell r="L70" t="str">
            <v>วัดสิงห์</v>
          </cell>
          <cell r="M70">
            <v>180301</v>
          </cell>
          <cell r="N70" t="str">
            <v>วัดสิงห์</v>
          </cell>
          <cell r="O70" t="str">
            <v>กลาง</v>
          </cell>
          <cell r="P70" t="str">
            <v>07</v>
          </cell>
          <cell r="Q70" t="str">
            <v>โรงพยาบาลชุมชน</v>
          </cell>
          <cell r="R70">
            <v>5</v>
          </cell>
          <cell r="S70">
            <v>30</v>
          </cell>
          <cell r="T70" t="str">
            <v>38</v>
          </cell>
          <cell r="U70" t="str">
            <v>21</v>
          </cell>
          <cell r="V70" t="str">
            <v>2.1 ทุติยภูมิระดับต้น</v>
          </cell>
        </row>
        <row r="71">
          <cell r="A71" t="str">
            <v>02</v>
          </cell>
          <cell r="B71" t="str">
            <v>21002</v>
          </cell>
          <cell r="C71" t="str">
            <v>กระทรวงสาธารณสุข สำนักงานปลัดกระทรวงสาธารณสุข</v>
          </cell>
          <cell r="D71" t="str">
            <v>001080400</v>
          </cell>
          <cell r="E71" t="str">
            <v>10804</v>
          </cell>
          <cell r="F71" t="str">
            <v>รพช.สรรพยา</v>
          </cell>
          <cell r="G71" t="str">
            <v>โรงพยาบาลชุมชนสรรพยา</v>
          </cell>
          <cell r="H71" t="str">
            <v>18040405</v>
          </cell>
          <cell r="I71">
            <v>18</v>
          </cell>
          <cell r="J71" t="str">
            <v>จังหวัดชัยนาท</v>
          </cell>
          <cell r="K71">
            <v>1804</v>
          </cell>
          <cell r="L71" t="str">
            <v>สรรพยา</v>
          </cell>
          <cell r="M71">
            <v>180404</v>
          </cell>
          <cell r="N71" t="str">
            <v>โพนางดำตก</v>
          </cell>
          <cell r="O71" t="str">
            <v>กลาง</v>
          </cell>
          <cell r="P71" t="str">
            <v>07</v>
          </cell>
          <cell r="Q71" t="str">
            <v>โรงพยาบาลชุมชน</v>
          </cell>
          <cell r="R71">
            <v>5</v>
          </cell>
          <cell r="S71">
            <v>30</v>
          </cell>
          <cell r="T71" t="str">
            <v>30</v>
          </cell>
          <cell r="U71" t="str">
            <v>21</v>
          </cell>
          <cell r="V71" t="str">
            <v>2.1 ทุติยภูมิระดับต้น</v>
          </cell>
        </row>
        <row r="72">
          <cell r="A72" t="str">
            <v>02</v>
          </cell>
          <cell r="B72" t="str">
            <v>21002</v>
          </cell>
          <cell r="C72" t="str">
            <v>กระทรวงสาธารณสุข สำนักงานปลัดกระทรวงสาธารณสุข</v>
          </cell>
          <cell r="D72" t="str">
            <v>001080500</v>
          </cell>
          <cell r="E72" t="str">
            <v>10805</v>
          </cell>
          <cell r="F72" t="str">
            <v>รพช.สรรคบุรี</v>
          </cell>
          <cell r="G72" t="str">
            <v>โรงพยาบาลชุมชนสรรคบุรี</v>
          </cell>
          <cell r="H72" t="str">
            <v>18050108</v>
          </cell>
          <cell r="I72">
            <v>18</v>
          </cell>
          <cell r="J72" t="str">
            <v>จังหวัดชัยนาท</v>
          </cell>
          <cell r="K72">
            <v>1805</v>
          </cell>
          <cell r="L72" t="str">
            <v>สรรคบุรี</v>
          </cell>
          <cell r="M72">
            <v>180501</v>
          </cell>
          <cell r="N72" t="str">
            <v>แพรกศรีราชา</v>
          </cell>
          <cell r="O72" t="str">
            <v>กลาง</v>
          </cell>
          <cell r="P72" t="str">
            <v>07</v>
          </cell>
          <cell r="Q72" t="str">
            <v>โรงพยาบาลชุมชน</v>
          </cell>
          <cell r="R72">
            <v>5</v>
          </cell>
          <cell r="S72">
            <v>30</v>
          </cell>
          <cell r="T72" t="str">
            <v>36</v>
          </cell>
          <cell r="U72" t="str">
            <v>21</v>
          </cell>
          <cell r="V72" t="str">
            <v>2.1 ทุติยภูมิระดับต้น</v>
          </cell>
        </row>
        <row r="73">
          <cell r="A73" t="str">
            <v>02</v>
          </cell>
          <cell r="B73" t="str">
            <v>21002</v>
          </cell>
          <cell r="C73" t="str">
            <v>กระทรวงสาธารณสุข สำนักงานปลัดกระทรวงสาธารณสุข</v>
          </cell>
          <cell r="D73" t="str">
            <v>001080600</v>
          </cell>
          <cell r="E73" t="str">
            <v>10806</v>
          </cell>
          <cell r="F73" t="str">
            <v>รพช.หันคา</v>
          </cell>
          <cell r="G73" t="str">
            <v>โรงพยาบาลชุมชนหันคา</v>
          </cell>
          <cell r="H73" t="str">
            <v>18060901</v>
          </cell>
          <cell r="I73">
            <v>18</v>
          </cell>
          <cell r="J73" t="str">
            <v>จังหวัดชัยนาท</v>
          </cell>
          <cell r="K73">
            <v>1806</v>
          </cell>
          <cell r="L73" t="str">
            <v>หันคา</v>
          </cell>
          <cell r="M73">
            <v>180609</v>
          </cell>
          <cell r="N73" t="str">
            <v>เด่นใหญ่</v>
          </cell>
          <cell r="O73" t="str">
            <v>กลาง</v>
          </cell>
          <cell r="P73" t="str">
            <v>07</v>
          </cell>
          <cell r="Q73" t="str">
            <v>โรงพยาบาลชุมชน</v>
          </cell>
          <cell r="R73">
            <v>5</v>
          </cell>
          <cell r="S73">
            <v>30</v>
          </cell>
          <cell r="T73" t="str">
            <v>45</v>
          </cell>
          <cell r="U73" t="str">
            <v>22</v>
          </cell>
          <cell r="V73" t="str">
            <v>2.2 ทุติยภูมิระดับกลาง</v>
          </cell>
        </row>
        <row r="74">
          <cell r="A74" t="str">
            <v>03</v>
          </cell>
          <cell r="B74" t="str">
            <v>21002</v>
          </cell>
          <cell r="C74" t="str">
            <v>กระทรวงสาธารณสุข สำนักงานปลัดกระทรวงสาธารณสุข</v>
          </cell>
          <cell r="D74" t="str">
            <v>001068500</v>
          </cell>
          <cell r="E74" t="str">
            <v>10685</v>
          </cell>
          <cell r="F74" t="str">
            <v>รพท.สมุทรปราการ</v>
          </cell>
          <cell r="G74" t="str">
            <v>โรงพยาบาลทั่วไปสมุทรปราการ</v>
          </cell>
          <cell r="H74" t="str">
            <v>11010100</v>
          </cell>
          <cell r="I74">
            <v>11</v>
          </cell>
          <cell r="J74" t="str">
            <v>จังหวัดสมุทรปราการ</v>
          </cell>
          <cell r="K74">
            <v>1101</v>
          </cell>
          <cell r="L74" t="str">
            <v>เมืองสมุทรปราการ</v>
          </cell>
          <cell r="M74">
            <v>110101</v>
          </cell>
          <cell r="N74" t="str">
            <v>ปากน้ำ</v>
          </cell>
          <cell r="O74" t="str">
            <v>กลาง</v>
          </cell>
          <cell r="P74" t="str">
            <v>06</v>
          </cell>
          <cell r="Q74" t="str">
            <v>โรงพยาบาลทั่วไป</v>
          </cell>
          <cell r="R74">
            <v>2</v>
          </cell>
          <cell r="S74">
            <v>385</v>
          </cell>
          <cell r="T74" t="str">
            <v>385</v>
          </cell>
          <cell r="U74" t="str">
            <v>31</v>
          </cell>
          <cell r="V74" t="str">
            <v>3.1 ตติยภูมิ</v>
          </cell>
        </row>
        <row r="75">
          <cell r="A75" t="str">
            <v>03</v>
          </cell>
          <cell r="B75" t="str">
            <v>21002</v>
          </cell>
          <cell r="C75" t="str">
            <v>กระทรวงสาธารณสุข สำนักงานปลัดกระทรวงสาธารณสุข</v>
          </cell>
          <cell r="D75" t="str">
            <v>001075200</v>
          </cell>
          <cell r="E75" t="str">
            <v>10752</v>
          </cell>
          <cell r="F75" t="str">
            <v>รพช.บางบ่อ</v>
          </cell>
          <cell r="G75" t="str">
            <v>โรงพยาบาลชุมชนบางบ่อ</v>
          </cell>
          <cell r="H75" t="str">
            <v>11020101</v>
          </cell>
          <cell r="I75">
            <v>11</v>
          </cell>
          <cell r="J75" t="str">
            <v>จังหวัดสมุทรปราการ</v>
          </cell>
          <cell r="K75">
            <v>1102</v>
          </cell>
          <cell r="L75" t="str">
            <v>บางบ่อ</v>
          </cell>
          <cell r="M75">
            <v>110204</v>
          </cell>
          <cell r="N75" t="str">
            <v>บางเพรียง</v>
          </cell>
          <cell r="O75" t="str">
            <v>กลาง</v>
          </cell>
          <cell r="P75" t="str">
            <v>07</v>
          </cell>
          <cell r="Q75" t="str">
            <v>โรงพยาบาลชุมชน</v>
          </cell>
          <cell r="R75">
            <v>4</v>
          </cell>
          <cell r="S75">
            <v>90</v>
          </cell>
          <cell r="T75" t="str">
            <v>90</v>
          </cell>
          <cell r="U75" t="str">
            <v>22</v>
          </cell>
          <cell r="V75" t="str">
            <v>2.2 ทุติยภูมิระดับกลาง</v>
          </cell>
        </row>
        <row r="76">
          <cell r="A76" t="str">
            <v>03</v>
          </cell>
          <cell r="B76" t="str">
            <v>21002</v>
          </cell>
          <cell r="C76" t="str">
            <v>กระทรวงสาธารณสุข สำนักงานปลัดกระทรวงสาธารณสุข</v>
          </cell>
          <cell r="D76" t="str">
            <v>001075300</v>
          </cell>
          <cell r="E76" t="str">
            <v>10753</v>
          </cell>
          <cell r="F76" t="str">
            <v>รพช.บางพลี</v>
          </cell>
          <cell r="G76" t="str">
            <v>โรงพยาบาลชุมชนบางพลี</v>
          </cell>
          <cell r="H76" t="str">
            <v>11030108</v>
          </cell>
          <cell r="I76">
            <v>11</v>
          </cell>
          <cell r="J76" t="str">
            <v>จังหวัดสมุทรปราการ</v>
          </cell>
          <cell r="K76">
            <v>1103</v>
          </cell>
          <cell r="L76" t="str">
            <v>บางพลี</v>
          </cell>
          <cell r="M76">
            <v>110301</v>
          </cell>
          <cell r="N76" t="str">
            <v>บางพลีใหญ่</v>
          </cell>
          <cell r="O76" t="str">
            <v>กลาง</v>
          </cell>
          <cell r="P76" t="str">
            <v>07</v>
          </cell>
          <cell r="Q76" t="str">
            <v>โรงพยาบาลชุมชน</v>
          </cell>
          <cell r="R76">
            <v>4</v>
          </cell>
          <cell r="S76">
            <v>60</v>
          </cell>
          <cell r="T76" t="str">
            <v>60</v>
          </cell>
          <cell r="U76" t="str">
            <v>22</v>
          </cell>
          <cell r="V76" t="str">
            <v>2.2 ทุติยภูมิระดับกลาง</v>
          </cell>
        </row>
        <row r="77">
          <cell r="A77" t="str">
            <v>03</v>
          </cell>
          <cell r="B77" t="str">
            <v>21002</v>
          </cell>
          <cell r="C77" t="str">
            <v>กระทรวงสาธารณสุข สำนักงานปลัดกระทรวงสาธารณสุข</v>
          </cell>
          <cell r="D77" t="str">
            <v>001075400</v>
          </cell>
          <cell r="E77" t="str">
            <v>10754</v>
          </cell>
          <cell r="F77" t="str">
            <v>รพช.บางจาก</v>
          </cell>
          <cell r="G77" t="str">
            <v>โรงพยาบาลชุมชนบางจาก</v>
          </cell>
          <cell r="H77" t="str">
            <v>11040108</v>
          </cell>
          <cell r="I77">
            <v>11</v>
          </cell>
          <cell r="J77" t="str">
            <v>จังหวัดสมุทรปราการ</v>
          </cell>
          <cell r="K77">
            <v>1104</v>
          </cell>
          <cell r="L77" t="str">
            <v>พระประแดง</v>
          </cell>
          <cell r="M77">
            <v>110403</v>
          </cell>
          <cell r="N77" t="str">
            <v>บางจาก</v>
          </cell>
          <cell r="O77" t="str">
            <v>กลาง</v>
          </cell>
          <cell r="P77" t="str">
            <v>07</v>
          </cell>
          <cell r="Q77" t="str">
            <v>โรงพยาบาลชุมชน</v>
          </cell>
          <cell r="R77">
            <v>5</v>
          </cell>
          <cell r="S77">
            <v>30</v>
          </cell>
          <cell r="T77" t="str">
            <v>30</v>
          </cell>
          <cell r="U77" t="str">
            <v>22</v>
          </cell>
          <cell r="V77" t="str">
            <v>2.2 ทุติยภูมิระดับกลาง</v>
          </cell>
        </row>
        <row r="78">
          <cell r="A78" t="str">
            <v>03</v>
          </cell>
          <cell r="B78" t="str">
            <v>21002</v>
          </cell>
          <cell r="C78" t="str">
            <v>กระทรวงสาธารณสุข สำนักงานปลัดกระทรวงสาธารณสุข</v>
          </cell>
          <cell r="D78" t="str">
            <v>001075500</v>
          </cell>
          <cell r="E78" t="str">
            <v>10755</v>
          </cell>
          <cell r="F78" t="str">
            <v>รพช.พระสมุทรเจดีย์</v>
          </cell>
          <cell r="G78" t="str">
            <v>โรงพยาบาลชุมชนพระสมุทรเจดีย์</v>
          </cell>
          <cell r="H78" t="str">
            <v>11050103</v>
          </cell>
          <cell r="I78">
            <v>11</v>
          </cell>
          <cell r="J78" t="str">
            <v>จังหวัดสมุทรปราการ</v>
          </cell>
          <cell r="K78">
            <v>1105</v>
          </cell>
          <cell r="L78" t="str">
            <v>พระสมุทรเจดีย์</v>
          </cell>
          <cell r="M78">
            <v>110504</v>
          </cell>
          <cell r="N78" t="str">
            <v>ปากคลองบางปลากด</v>
          </cell>
          <cell r="O78" t="str">
            <v>กลาง</v>
          </cell>
          <cell r="P78" t="str">
            <v>07</v>
          </cell>
          <cell r="Q78" t="str">
            <v>โรงพยาบาลชุมชน</v>
          </cell>
          <cell r="R78">
            <v>5</v>
          </cell>
          <cell r="S78">
            <v>30</v>
          </cell>
          <cell r="T78" t="str">
            <v>30</v>
          </cell>
          <cell r="U78" t="str">
            <v>22</v>
          </cell>
          <cell r="V78" t="str">
            <v>2.2 ทุติยภูมิระดับกลาง</v>
          </cell>
        </row>
        <row r="79">
          <cell r="A79" t="str">
            <v>03</v>
          </cell>
          <cell r="B79" t="str">
            <v>21002</v>
          </cell>
          <cell r="C79" t="str">
            <v>กระทรวงสาธารณสุข สำนักงานปลัดกระทรวงสาธารณสุข</v>
          </cell>
          <cell r="D79" t="str">
            <v>001069700</v>
          </cell>
          <cell r="E79" t="str">
            <v>10697</v>
          </cell>
          <cell r="F79" t="str">
            <v>รพท.เมืองฉะเชิงเทรา</v>
          </cell>
          <cell r="G79" t="str">
            <v>โรงพยาบาลทั่วไปเมืองฉะเชิงเทรา</v>
          </cell>
          <cell r="H79" t="str">
            <v>24010100</v>
          </cell>
          <cell r="I79">
            <v>24</v>
          </cell>
          <cell r="J79" t="str">
            <v>จังหวัดฉะเชิงเทรา</v>
          </cell>
          <cell r="K79">
            <v>2401</v>
          </cell>
          <cell r="L79" t="str">
            <v>เมืองฉะเชิงเทรา</v>
          </cell>
          <cell r="M79">
            <v>240101</v>
          </cell>
          <cell r="N79" t="str">
            <v>หน้าเมือง</v>
          </cell>
          <cell r="O79" t="str">
            <v>กลาง</v>
          </cell>
          <cell r="P79" t="str">
            <v>06</v>
          </cell>
          <cell r="Q79" t="str">
            <v>โรงพยาบาลทั่วไป</v>
          </cell>
          <cell r="R79">
            <v>2</v>
          </cell>
          <cell r="S79">
            <v>561</v>
          </cell>
          <cell r="T79" t="str">
            <v>503</v>
          </cell>
          <cell r="U79" t="str">
            <v>31</v>
          </cell>
          <cell r="V79" t="str">
            <v>3.1 ตติยภูมิ</v>
          </cell>
        </row>
        <row r="80">
          <cell r="A80" t="str">
            <v>03</v>
          </cell>
          <cell r="B80" t="str">
            <v>21002</v>
          </cell>
          <cell r="C80" t="str">
            <v>กระทรวงสาธารณสุข สำนักงานปลัดกระทรวงสาธารณสุข</v>
          </cell>
          <cell r="D80" t="str">
            <v>001083300</v>
          </cell>
          <cell r="E80" t="str">
            <v>10833</v>
          </cell>
          <cell r="F80" t="str">
            <v>รพช.ท่าตะเกียบ</v>
          </cell>
          <cell r="G80" t="str">
            <v>โรงพยาบาลชุมชนท่าตะเกียบ</v>
          </cell>
          <cell r="H80" t="str">
            <v>24100113</v>
          </cell>
          <cell r="I80">
            <v>24</v>
          </cell>
          <cell r="J80" t="str">
            <v>จังหวัดฉะเชิงเทรา</v>
          </cell>
          <cell r="K80">
            <v>2410</v>
          </cell>
          <cell r="L80" t="str">
            <v>ท่าตะเกียบ</v>
          </cell>
          <cell r="M80">
            <v>241002</v>
          </cell>
          <cell r="N80" t="str">
            <v>คลองตะเกรา</v>
          </cell>
          <cell r="O80" t="str">
            <v>กลาง</v>
          </cell>
          <cell r="P80" t="str">
            <v>07</v>
          </cell>
          <cell r="Q80" t="str">
            <v>โรงพยาบาลชุมชน</v>
          </cell>
          <cell r="R80">
            <v>5</v>
          </cell>
          <cell r="S80">
            <v>39</v>
          </cell>
          <cell r="T80" t="str">
            <v>30</v>
          </cell>
          <cell r="U80" t="str">
            <v>21</v>
          </cell>
          <cell r="V80" t="str">
            <v>2.1 ทุติยภูมิระดับต้น</v>
          </cell>
        </row>
        <row r="81">
          <cell r="A81" t="str">
            <v>03</v>
          </cell>
          <cell r="B81" t="str">
            <v>21002</v>
          </cell>
          <cell r="C81" t="str">
            <v>กระทรวงสาธารณสุข สำนักงานปลัดกระทรวงสาธารณสุข</v>
          </cell>
          <cell r="D81" t="str">
            <v>001085000</v>
          </cell>
          <cell r="E81" t="str">
            <v>10850</v>
          </cell>
          <cell r="F81" t="str">
            <v>รพช.บางคล้า</v>
          </cell>
          <cell r="G81" t="str">
            <v>โรงพยาบาลชุมชนบางคล้า</v>
          </cell>
          <cell r="H81" t="str">
            <v>24020901</v>
          </cell>
          <cell r="I81">
            <v>24</v>
          </cell>
          <cell r="J81" t="str">
            <v>จังหวัดฉะเชิงเทรา</v>
          </cell>
          <cell r="K81">
            <v>2402</v>
          </cell>
          <cell r="L81" t="str">
            <v>บางคล้า</v>
          </cell>
          <cell r="M81">
            <v>240209</v>
          </cell>
          <cell r="N81" t="str">
            <v>ปากน้ำ</v>
          </cell>
          <cell r="O81" t="str">
            <v>กลาง</v>
          </cell>
          <cell r="P81" t="str">
            <v>07</v>
          </cell>
          <cell r="Q81" t="str">
            <v>โรงพยาบาลชุมชน</v>
          </cell>
          <cell r="R81">
            <v>5</v>
          </cell>
          <cell r="S81">
            <v>30</v>
          </cell>
          <cell r="T81" t="str">
            <v>30</v>
          </cell>
          <cell r="U81" t="str">
            <v>21</v>
          </cell>
          <cell r="V81" t="str">
            <v>2.1 ทุติยภูมิระดับต้น</v>
          </cell>
        </row>
        <row r="82">
          <cell r="A82" t="str">
            <v>03</v>
          </cell>
          <cell r="B82" t="str">
            <v>21002</v>
          </cell>
          <cell r="C82" t="str">
            <v>กระทรวงสาธารณสุข สำนักงานปลัดกระทรวงสาธารณสุข</v>
          </cell>
          <cell r="D82" t="str">
            <v>001085100</v>
          </cell>
          <cell r="E82" t="str">
            <v>10851</v>
          </cell>
          <cell r="F82" t="str">
            <v>รพช.บางน้ำเปรี้ยว</v>
          </cell>
          <cell r="G82" t="str">
            <v>โรงพยาบาลชุมชนบางน้ำเปรี้ยว</v>
          </cell>
          <cell r="H82" t="str">
            <v>24030402</v>
          </cell>
          <cell r="I82">
            <v>24</v>
          </cell>
          <cell r="J82" t="str">
            <v>จังหวัดฉะเชิงเทรา</v>
          </cell>
          <cell r="K82">
            <v>2403</v>
          </cell>
          <cell r="L82" t="str">
            <v>บางน้ำเปรี้ยว</v>
          </cell>
          <cell r="M82">
            <v>240304</v>
          </cell>
          <cell r="N82" t="str">
            <v>หมอนทอง</v>
          </cell>
          <cell r="O82" t="str">
            <v>กลาง</v>
          </cell>
          <cell r="P82" t="str">
            <v>07</v>
          </cell>
          <cell r="Q82" t="str">
            <v>โรงพยาบาลชุมชน</v>
          </cell>
          <cell r="R82">
            <v>4</v>
          </cell>
          <cell r="S82">
            <v>64</v>
          </cell>
          <cell r="T82" t="str">
            <v>64</v>
          </cell>
          <cell r="U82" t="str">
            <v>22</v>
          </cell>
          <cell r="V82" t="str">
            <v>2.2 ทุติยภูมิระดับกลาง</v>
          </cell>
        </row>
        <row r="83">
          <cell r="A83" t="str">
            <v>03</v>
          </cell>
          <cell r="B83" t="str">
            <v>21002</v>
          </cell>
          <cell r="C83" t="str">
            <v>กระทรวงสาธารณสุข สำนักงานปลัดกระทรวงสาธารณสุข</v>
          </cell>
          <cell r="D83" t="str">
            <v>001085200</v>
          </cell>
          <cell r="E83" t="str">
            <v>10852</v>
          </cell>
          <cell r="F83" t="str">
            <v>รพช.บางปะกง</v>
          </cell>
          <cell r="G83" t="str">
            <v>โรงพยาบาลชุมชนบางปะกง</v>
          </cell>
          <cell r="H83" t="str">
            <v>24040113</v>
          </cell>
          <cell r="I83">
            <v>24</v>
          </cell>
          <cell r="J83" t="str">
            <v>จังหวัดฉะเชิงเทรา</v>
          </cell>
          <cell r="K83">
            <v>2404</v>
          </cell>
          <cell r="L83" t="str">
            <v>บางปะกง</v>
          </cell>
          <cell r="M83">
            <v>240401</v>
          </cell>
          <cell r="N83" t="str">
            <v>บางปะกง</v>
          </cell>
          <cell r="O83" t="str">
            <v>กลาง</v>
          </cell>
          <cell r="P83" t="str">
            <v>07</v>
          </cell>
          <cell r="Q83" t="str">
            <v>โรงพยาบาลชุมชน</v>
          </cell>
          <cell r="R83">
            <v>4</v>
          </cell>
          <cell r="S83">
            <v>70</v>
          </cell>
          <cell r="T83" t="str">
            <v>70</v>
          </cell>
          <cell r="U83" t="str">
            <v>22</v>
          </cell>
          <cell r="V83" t="str">
            <v>2.2 ทุติยภูมิระดับกลาง</v>
          </cell>
        </row>
        <row r="84">
          <cell r="A84" t="str">
            <v>03</v>
          </cell>
          <cell r="B84" t="str">
            <v>21002</v>
          </cell>
          <cell r="C84" t="str">
            <v>กระทรวงสาธารณสุข สำนักงานปลัดกระทรวงสาธารณสุข</v>
          </cell>
          <cell r="D84" t="str">
            <v>001085300</v>
          </cell>
          <cell r="E84" t="str">
            <v>10853</v>
          </cell>
          <cell r="F84" t="str">
            <v>รพช.บ้านโพธิ์</v>
          </cell>
          <cell r="G84" t="str">
            <v>โรงพยาบาลชุมชนบ้านโพธิ์</v>
          </cell>
          <cell r="H84" t="str">
            <v>24050101</v>
          </cell>
          <cell r="I84">
            <v>24</v>
          </cell>
          <cell r="J84" t="str">
            <v>จังหวัดฉะเชิงเทรา</v>
          </cell>
          <cell r="K84">
            <v>2405</v>
          </cell>
          <cell r="L84" t="str">
            <v>บ้านโพธิ์</v>
          </cell>
          <cell r="M84">
            <v>240501</v>
          </cell>
          <cell r="N84" t="str">
            <v>บ้านโพธิ์</v>
          </cell>
          <cell r="O84" t="str">
            <v>กลาง</v>
          </cell>
          <cell r="P84" t="str">
            <v>07</v>
          </cell>
          <cell r="Q84" t="str">
            <v>โรงพยาบาลชุมชน</v>
          </cell>
          <cell r="R84">
            <v>4</v>
          </cell>
          <cell r="S84">
            <v>40</v>
          </cell>
          <cell r="T84" t="str">
            <v>40</v>
          </cell>
          <cell r="U84" t="str">
            <v>21</v>
          </cell>
          <cell r="V84" t="str">
            <v>2.1 ทุติยภูมิระดับต้น</v>
          </cell>
        </row>
        <row r="85">
          <cell r="A85" t="str">
            <v>03</v>
          </cell>
          <cell r="B85" t="str">
            <v>21002</v>
          </cell>
          <cell r="C85" t="str">
            <v>กระทรวงสาธารณสุข สำนักงานปลัดกระทรวงสาธารณสุข</v>
          </cell>
          <cell r="D85" t="str">
            <v>001085400</v>
          </cell>
          <cell r="E85" t="str">
            <v>10854</v>
          </cell>
          <cell r="F85" t="str">
            <v>รพช.พนมสารคาม</v>
          </cell>
          <cell r="G85" t="str">
            <v>โรงพยาบาลชุมชนพนมสารคาม</v>
          </cell>
          <cell r="H85" t="str">
            <v>24060604</v>
          </cell>
          <cell r="I85">
            <v>24</v>
          </cell>
          <cell r="J85" t="str">
            <v>จังหวัดฉะเชิงเทรา</v>
          </cell>
          <cell r="K85">
            <v>2406</v>
          </cell>
          <cell r="L85" t="str">
            <v>พนมสารคาม</v>
          </cell>
          <cell r="M85">
            <v>240606</v>
          </cell>
          <cell r="N85" t="str">
            <v>ท่าถ่าน</v>
          </cell>
          <cell r="O85" t="str">
            <v>กลาง</v>
          </cell>
          <cell r="P85" t="str">
            <v>07</v>
          </cell>
          <cell r="Q85" t="str">
            <v>โรงพยาบาลชุมชน</v>
          </cell>
          <cell r="R85">
            <v>4</v>
          </cell>
          <cell r="S85">
            <v>90</v>
          </cell>
          <cell r="T85" t="str">
            <v>90</v>
          </cell>
          <cell r="U85" t="str">
            <v>22</v>
          </cell>
          <cell r="V85" t="str">
            <v>2.2 ทุติยภูมิระดับกลาง</v>
          </cell>
        </row>
        <row r="86">
          <cell r="A86" t="str">
            <v>03</v>
          </cell>
          <cell r="B86" t="str">
            <v>21002</v>
          </cell>
          <cell r="C86" t="str">
            <v>กระทรวงสาธารณสุข สำนักงานปลัดกระทรวงสาธารณสุข</v>
          </cell>
          <cell r="D86" t="str">
            <v>001085500</v>
          </cell>
          <cell r="E86" t="str">
            <v>10855</v>
          </cell>
          <cell r="F86" t="str">
            <v>รพช.สนามชัยเขต</v>
          </cell>
          <cell r="G86" t="str">
            <v>โรงพยาบาลชุมชนสนามชัยเขต</v>
          </cell>
          <cell r="H86" t="str">
            <v>24080104</v>
          </cell>
          <cell r="I86">
            <v>24</v>
          </cell>
          <cell r="J86" t="str">
            <v>จังหวัดฉะเชิงเทรา</v>
          </cell>
          <cell r="K86">
            <v>2408</v>
          </cell>
          <cell r="L86" t="str">
            <v>สนามชัยเขต</v>
          </cell>
          <cell r="M86">
            <v>240801</v>
          </cell>
          <cell r="N86" t="str">
            <v>คู้ยายหมี</v>
          </cell>
          <cell r="O86" t="str">
            <v>กลาง</v>
          </cell>
          <cell r="P86" t="str">
            <v>07</v>
          </cell>
          <cell r="Q86" t="str">
            <v>โรงพยาบาลชุมชน</v>
          </cell>
          <cell r="R86">
            <v>4</v>
          </cell>
          <cell r="S86">
            <v>99</v>
          </cell>
          <cell r="T86" t="str">
            <v>99</v>
          </cell>
          <cell r="U86" t="str">
            <v>22</v>
          </cell>
          <cell r="V86" t="str">
            <v>2.2 ทุติยภูมิระดับกลาง</v>
          </cell>
        </row>
        <row r="87">
          <cell r="A87" t="str">
            <v>03</v>
          </cell>
          <cell r="B87" t="str">
            <v>21002</v>
          </cell>
          <cell r="C87" t="str">
            <v>กระทรวงสาธารณสุข สำนักงานปลัดกระทรวงสาธารณสุข</v>
          </cell>
          <cell r="D87" t="str">
            <v>001085600</v>
          </cell>
          <cell r="E87" t="str">
            <v>10856</v>
          </cell>
          <cell r="F87" t="str">
            <v>รพช.แปลงยาว</v>
          </cell>
          <cell r="G87" t="str">
            <v>โรงพยาบาลชุมชนแปลงยาว</v>
          </cell>
          <cell r="H87" t="str">
            <v>24090204</v>
          </cell>
          <cell r="I87">
            <v>24</v>
          </cell>
          <cell r="J87" t="str">
            <v>จังหวัดฉะเชิงเทรา</v>
          </cell>
          <cell r="K87">
            <v>2409</v>
          </cell>
          <cell r="L87" t="str">
            <v>แปลงยาว</v>
          </cell>
          <cell r="M87">
            <v>240902</v>
          </cell>
          <cell r="N87" t="str">
            <v>วังเย็น</v>
          </cell>
          <cell r="O87" t="str">
            <v>กลาง</v>
          </cell>
          <cell r="P87" t="str">
            <v>07</v>
          </cell>
          <cell r="Q87" t="str">
            <v>โรงพยาบาลชุมชน</v>
          </cell>
          <cell r="R87">
            <v>4</v>
          </cell>
          <cell r="S87">
            <v>47</v>
          </cell>
          <cell r="T87" t="str">
            <v>47</v>
          </cell>
          <cell r="U87" t="str">
            <v>21</v>
          </cell>
          <cell r="V87" t="str">
            <v>2.1 ทุติยภูมิระดับต้น</v>
          </cell>
        </row>
        <row r="88">
          <cell r="A88" t="str">
            <v>03</v>
          </cell>
          <cell r="B88" t="str">
            <v>21002</v>
          </cell>
          <cell r="C88" t="str">
            <v>กระทรวงสาธารณสุข สำนักงานปลัดกระทรวงสาธารณสุข</v>
          </cell>
          <cell r="D88" t="str">
            <v>001374700</v>
          </cell>
          <cell r="E88" t="str">
            <v>13747</v>
          </cell>
          <cell r="F88" t="str">
            <v>รพช.ราชสาส์น</v>
          </cell>
          <cell r="G88" t="str">
            <v>โรงพยาบาลชุมชนราชสาส์น</v>
          </cell>
          <cell r="H88" t="str">
            <v>24070301</v>
          </cell>
          <cell r="I88">
            <v>24</v>
          </cell>
          <cell r="J88" t="str">
            <v>จังหวัดฉะเชิงเทรา</v>
          </cell>
          <cell r="K88">
            <v>2407</v>
          </cell>
          <cell r="L88" t="str">
            <v>ราชสาส์น</v>
          </cell>
          <cell r="M88">
            <v>240703</v>
          </cell>
          <cell r="N88" t="str">
            <v>ดงน้อย</v>
          </cell>
          <cell r="O88" t="str">
            <v>กลาง</v>
          </cell>
          <cell r="P88" t="str">
            <v>07</v>
          </cell>
          <cell r="Q88" t="str">
            <v>โรงพยาบาลชุมชน</v>
          </cell>
          <cell r="R88">
            <v>5</v>
          </cell>
          <cell r="S88">
            <v>30</v>
          </cell>
          <cell r="T88" t="str">
            <v>30</v>
          </cell>
          <cell r="U88" t="str">
            <v>21</v>
          </cell>
          <cell r="V88" t="str">
            <v>2.1 ทุติยภูมิระดับต้น</v>
          </cell>
        </row>
        <row r="89">
          <cell r="A89" t="str">
            <v>03</v>
          </cell>
          <cell r="B89" t="str">
            <v>21002</v>
          </cell>
          <cell r="C89" t="str">
            <v>กระทรวงสาธารณสุข สำนักงานปลัดกระทรวงสาธารณสุข</v>
          </cell>
          <cell r="D89" t="str">
            <v>001066500</v>
          </cell>
          <cell r="E89" t="str">
            <v>10665</v>
          </cell>
          <cell r="F89" t="str">
            <v>รพศ.เจ้าพระยาอภัยภูเบศร</v>
          </cell>
          <cell r="G89" t="str">
            <v>โรงพยาบาลศูนย์เจ้าพระยาอภัยภูเบศร</v>
          </cell>
          <cell r="H89" t="str">
            <v>25010512</v>
          </cell>
          <cell r="I89">
            <v>25</v>
          </cell>
          <cell r="J89" t="str">
            <v>จังหวัดปราจีนบุรี</v>
          </cell>
          <cell r="K89">
            <v>2501</v>
          </cell>
          <cell r="L89" t="str">
            <v>เมืองปราจีนบุรี</v>
          </cell>
          <cell r="M89">
            <v>250105</v>
          </cell>
          <cell r="N89" t="str">
            <v>ท่างาม</v>
          </cell>
          <cell r="O89" t="str">
            <v>กลาง</v>
          </cell>
          <cell r="P89" t="str">
            <v>05</v>
          </cell>
          <cell r="Q89" t="str">
            <v>โรงพยาบาลศูนย์</v>
          </cell>
          <cell r="R89">
            <v>1</v>
          </cell>
          <cell r="S89">
            <v>505</v>
          </cell>
          <cell r="T89" t="str">
            <v>505</v>
          </cell>
          <cell r="U89" t="str">
            <v>31</v>
          </cell>
          <cell r="V89" t="str">
            <v>3.1 ตติยภูมิ</v>
          </cell>
        </row>
        <row r="90">
          <cell r="A90" t="str">
            <v>03</v>
          </cell>
          <cell r="B90" t="str">
            <v>21002</v>
          </cell>
          <cell r="C90" t="str">
            <v>กระทรวงสาธารณสุข สำนักงานปลัดกระทรวงสาธารณสุข</v>
          </cell>
          <cell r="D90" t="str">
            <v>001085700</v>
          </cell>
          <cell r="E90" t="str">
            <v>10857</v>
          </cell>
          <cell r="F90" t="str">
            <v>รพช.กบินทร์บุรี</v>
          </cell>
          <cell r="G90" t="str">
            <v>โรงพยาบาลชุมชนกบินทร์บุรี</v>
          </cell>
          <cell r="H90" t="str">
            <v>25020105</v>
          </cell>
          <cell r="I90">
            <v>25</v>
          </cell>
          <cell r="J90" t="str">
            <v>จังหวัดปราจีนบุรี</v>
          </cell>
          <cell r="K90">
            <v>2502</v>
          </cell>
          <cell r="L90" t="str">
            <v>กบินทร์บุรี</v>
          </cell>
          <cell r="M90">
            <v>250201</v>
          </cell>
          <cell r="N90" t="str">
            <v>กบินทร์</v>
          </cell>
          <cell r="O90" t="str">
            <v>กลาง</v>
          </cell>
          <cell r="P90" t="str">
            <v>07</v>
          </cell>
          <cell r="Q90" t="str">
            <v>โรงพยาบาลชุมชน</v>
          </cell>
          <cell r="R90">
            <v>4</v>
          </cell>
          <cell r="S90">
            <v>120</v>
          </cell>
          <cell r="T90" t="str">
            <v>120</v>
          </cell>
          <cell r="U90" t="str">
            <v>21</v>
          </cell>
          <cell r="V90" t="str">
            <v>2.1 ทุติยภูมิระดับต้น</v>
          </cell>
        </row>
        <row r="91">
          <cell r="A91" t="str">
            <v>03</v>
          </cell>
          <cell r="B91" t="str">
            <v>21002</v>
          </cell>
          <cell r="C91" t="str">
            <v>กระทรวงสาธารณสุข สำนักงานปลัดกระทรวงสาธารณสุข</v>
          </cell>
          <cell r="D91" t="str">
            <v>001085800</v>
          </cell>
          <cell r="E91" t="str">
            <v>10858</v>
          </cell>
          <cell r="F91" t="str">
            <v>รพช.นาดี</v>
          </cell>
          <cell r="G91" t="str">
            <v>โรงพยาบาลชุมชนนาดี</v>
          </cell>
          <cell r="H91" t="str">
            <v>25030201</v>
          </cell>
          <cell r="I91">
            <v>25</v>
          </cell>
          <cell r="J91" t="str">
            <v>จังหวัดปราจีนบุรี</v>
          </cell>
          <cell r="K91">
            <v>2503</v>
          </cell>
          <cell r="L91" t="str">
            <v>นาดี</v>
          </cell>
          <cell r="M91">
            <v>250302</v>
          </cell>
          <cell r="N91" t="str">
            <v>สำพันตา</v>
          </cell>
          <cell r="O91" t="str">
            <v>กลาง</v>
          </cell>
          <cell r="P91" t="str">
            <v>07</v>
          </cell>
          <cell r="Q91" t="str">
            <v>โรงพยาบาลชุมชน</v>
          </cell>
          <cell r="R91">
            <v>4</v>
          </cell>
          <cell r="S91">
            <v>60</v>
          </cell>
          <cell r="T91" t="str">
            <v>60</v>
          </cell>
          <cell r="U91" t="str">
            <v>21</v>
          </cell>
          <cell r="V91" t="str">
            <v>2.1 ทุติยภูมิระดับต้น</v>
          </cell>
        </row>
        <row r="92">
          <cell r="A92" t="str">
            <v>03</v>
          </cell>
          <cell r="B92" t="str">
            <v>21002</v>
          </cell>
          <cell r="C92" t="str">
            <v>กระทรวงสาธารณสุข สำนักงานปลัดกระทรวงสาธารณสุข</v>
          </cell>
          <cell r="D92" t="str">
            <v>001085900</v>
          </cell>
          <cell r="E92" t="str">
            <v>10859</v>
          </cell>
          <cell r="F92" t="str">
            <v>รพช.บ้านสร้าง</v>
          </cell>
          <cell r="G92" t="str">
            <v>โรงพยาบาลชุมชนบ้านสร้าง</v>
          </cell>
          <cell r="H92" t="str">
            <v>25060201</v>
          </cell>
          <cell r="I92">
            <v>25</v>
          </cell>
          <cell r="J92" t="str">
            <v>จังหวัดปราจีนบุรี</v>
          </cell>
          <cell r="K92">
            <v>2506</v>
          </cell>
          <cell r="L92" t="str">
            <v>บ้านสร้าง</v>
          </cell>
          <cell r="M92">
            <v>250602</v>
          </cell>
          <cell r="N92" t="str">
            <v>บางกระเบา</v>
          </cell>
          <cell r="O92" t="str">
            <v>กลาง</v>
          </cell>
          <cell r="P92" t="str">
            <v>07</v>
          </cell>
          <cell r="Q92" t="str">
            <v>โรงพยาบาลชุมชน</v>
          </cell>
          <cell r="R92">
            <v>5</v>
          </cell>
          <cell r="S92">
            <v>30</v>
          </cell>
          <cell r="T92" t="str">
            <v>30</v>
          </cell>
          <cell r="U92" t="str">
            <v>21</v>
          </cell>
          <cell r="V92" t="str">
            <v>2.1 ทุติยภูมิระดับต้น</v>
          </cell>
        </row>
        <row r="93">
          <cell r="A93" t="str">
            <v>03</v>
          </cell>
          <cell r="B93" t="str">
            <v>21002</v>
          </cell>
          <cell r="C93" t="str">
            <v>กระทรวงสาธารณสุข สำนักงานปลัดกระทรวงสาธารณสุข</v>
          </cell>
          <cell r="D93" t="str">
            <v>001086000</v>
          </cell>
          <cell r="E93" t="str">
            <v>10860</v>
          </cell>
          <cell r="F93" t="str">
            <v>รพช.ประจันตคาม</v>
          </cell>
          <cell r="G93" t="str">
            <v>โรงพยาบาลชุมชนประจันตคาม</v>
          </cell>
          <cell r="H93" t="str">
            <v>25070104</v>
          </cell>
          <cell r="I93">
            <v>25</v>
          </cell>
          <cell r="J93" t="str">
            <v>จังหวัดปราจีนบุรี</v>
          </cell>
          <cell r="K93">
            <v>2507</v>
          </cell>
          <cell r="L93" t="str">
            <v>ประจันตคาม</v>
          </cell>
          <cell r="M93">
            <v>250701</v>
          </cell>
          <cell r="N93" t="str">
            <v>ประจันตคาม</v>
          </cell>
          <cell r="O93" t="str">
            <v>กลาง</v>
          </cell>
          <cell r="P93" t="str">
            <v>07</v>
          </cell>
          <cell r="Q93" t="str">
            <v>โรงพยาบาลชุมชน</v>
          </cell>
          <cell r="R93">
            <v>5</v>
          </cell>
          <cell r="S93">
            <v>30</v>
          </cell>
          <cell r="T93" t="str">
            <v>30</v>
          </cell>
          <cell r="U93" t="str">
            <v>21</v>
          </cell>
          <cell r="V93" t="str">
            <v>2.1 ทุติยภูมิระดับต้น</v>
          </cell>
        </row>
        <row r="94">
          <cell r="A94" t="str">
            <v>03</v>
          </cell>
          <cell r="B94" t="str">
            <v>21002</v>
          </cell>
          <cell r="C94" t="str">
            <v>กระทรวงสาธารณสุข สำนักงานปลัดกระทรวงสาธารณสุข</v>
          </cell>
          <cell r="D94" t="str">
            <v>001086100</v>
          </cell>
          <cell r="E94" t="str">
            <v>10861</v>
          </cell>
          <cell r="F94" t="str">
            <v>รพช.ศรีมหาโพธิ</v>
          </cell>
          <cell r="G94" t="str">
            <v>โรงพยาบาลชุมชนศรีมหาโพธิ</v>
          </cell>
          <cell r="H94" t="str">
            <v>25080109</v>
          </cell>
          <cell r="I94">
            <v>25</v>
          </cell>
          <cell r="J94" t="str">
            <v>จังหวัดปราจีนบุรี</v>
          </cell>
          <cell r="K94">
            <v>2508</v>
          </cell>
          <cell r="L94" t="str">
            <v>ศรีมหาโพธิ</v>
          </cell>
          <cell r="M94">
            <v>250801</v>
          </cell>
          <cell r="N94" t="str">
            <v>ศรีมหาโพธิ</v>
          </cell>
          <cell r="O94" t="str">
            <v>กลาง</v>
          </cell>
          <cell r="P94" t="str">
            <v>07</v>
          </cell>
          <cell r="Q94" t="str">
            <v>โรงพยาบาลชุมชน</v>
          </cell>
          <cell r="R94">
            <v>4</v>
          </cell>
          <cell r="S94">
            <v>60</v>
          </cell>
          <cell r="T94" t="str">
            <v>60</v>
          </cell>
          <cell r="U94" t="str">
            <v>21</v>
          </cell>
          <cell r="V94" t="str">
            <v>2.1 ทุติยภูมิระดับต้น</v>
          </cell>
        </row>
        <row r="95">
          <cell r="A95" t="str">
            <v>03</v>
          </cell>
          <cell r="B95" t="str">
            <v>21002</v>
          </cell>
          <cell r="C95" t="str">
            <v>กระทรวงสาธารณสุข สำนักงานปลัดกระทรวงสาธารณสุข</v>
          </cell>
          <cell r="D95" t="str">
            <v>001086200</v>
          </cell>
          <cell r="E95" t="str">
            <v>10862</v>
          </cell>
          <cell r="F95" t="str">
            <v>รพช.ศรีมโหสถ</v>
          </cell>
          <cell r="G95" t="str">
            <v>โรงพยาบาลชุมชนศรีมโหสถ</v>
          </cell>
          <cell r="H95" t="str">
            <v>25090104</v>
          </cell>
          <cell r="I95">
            <v>25</v>
          </cell>
          <cell r="J95" t="str">
            <v>จังหวัดปราจีนบุรี</v>
          </cell>
          <cell r="K95">
            <v>2509</v>
          </cell>
          <cell r="L95" t="str">
            <v>ศรีมโหสถ</v>
          </cell>
          <cell r="M95">
            <v>250901</v>
          </cell>
          <cell r="N95" t="str">
            <v>โคกปีบ</v>
          </cell>
          <cell r="O95" t="str">
            <v>กลาง</v>
          </cell>
          <cell r="P95" t="str">
            <v>07</v>
          </cell>
          <cell r="Q95" t="str">
            <v>โรงพยาบาลชุมชน</v>
          </cell>
          <cell r="R95">
            <v>5</v>
          </cell>
          <cell r="S95">
            <v>30</v>
          </cell>
          <cell r="T95" t="str">
            <v>30</v>
          </cell>
          <cell r="U95" t="str">
            <v>21</v>
          </cell>
          <cell r="V95" t="str">
            <v>2.1 ทุติยภูมิระดับต้น</v>
          </cell>
        </row>
        <row r="96">
          <cell r="A96" t="str">
            <v>03</v>
          </cell>
          <cell r="B96" t="str">
            <v>21002</v>
          </cell>
          <cell r="C96" t="str">
            <v>กระทรวงสาธารณสุข สำนักงานปลัดกระทรวงสาธารณสุข</v>
          </cell>
          <cell r="D96" t="str">
            <v>001069800</v>
          </cell>
          <cell r="E96" t="str">
            <v>10698</v>
          </cell>
          <cell r="F96" t="str">
            <v>รพท.นครนายก</v>
          </cell>
          <cell r="G96" t="str">
            <v>โรงพยาบาลทั่วไปนครนายก</v>
          </cell>
          <cell r="H96" t="str">
            <v>26010106</v>
          </cell>
          <cell r="I96">
            <v>26</v>
          </cell>
          <cell r="J96" t="str">
            <v>จังหวัดนครนายก</v>
          </cell>
          <cell r="K96">
            <v>2601</v>
          </cell>
          <cell r="L96" t="str">
            <v>เมืองนครนายก</v>
          </cell>
          <cell r="M96">
            <v>260101</v>
          </cell>
          <cell r="N96" t="str">
            <v>นครนายก</v>
          </cell>
          <cell r="O96" t="str">
            <v>กลาง</v>
          </cell>
          <cell r="P96" t="str">
            <v>06</v>
          </cell>
          <cell r="Q96" t="str">
            <v>โรงพยาบาลทั่วไป</v>
          </cell>
          <cell r="R96">
            <v>2</v>
          </cell>
          <cell r="S96">
            <v>314</v>
          </cell>
          <cell r="T96" t="str">
            <v>314</v>
          </cell>
          <cell r="U96" t="str">
            <v>23</v>
          </cell>
          <cell r="V96" t="str">
            <v>2.3 ทุติยภูมิระดับสูง</v>
          </cell>
        </row>
        <row r="97">
          <cell r="A97" t="str">
            <v>03</v>
          </cell>
          <cell r="B97" t="str">
            <v>21002</v>
          </cell>
          <cell r="C97" t="str">
            <v>กระทรวงสาธารณสุข สำนักงานปลัดกระทรวงสาธารณสุข</v>
          </cell>
          <cell r="D97" t="str">
            <v>001086300</v>
          </cell>
          <cell r="E97" t="str">
            <v>10863</v>
          </cell>
          <cell r="F97" t="str">
            <v>รพช.ปากพลี</v>
          </cell>
          <cell r="G97" t="str">
            <v>โรงพยาบาลชุมชนปากพลี</v>
          </cell>
          <cell r="H97" t="str">
            <v>26020304</v>
          </cell>
          <cell r="I97">
            <v>26</v>
          </cell>
          <cell r="J97" t="str">
            <v>จังหวัดนครนายก</v>
          </cell>
          <cell r="K97">
            <v>2602</v>
          </cell>
          <cell r="L97" t="str">
            <v>ปากพลี</v>
          </cell>
          <cell r="M97">
            <v>260203</v>
          </cell>
          <cell r="N97" t="str">
            <v>ปากพลี</v>
          </cell>
          <cell r="O97" t="str">
            <v>กลาง</v>
          </cell>
          <cell r="P97" t="str">
            <v>07</v>
          </cell>
          <cell r="Q97" t="str">
            <v>โรงพยาบาลชุมชน</v>
          </cell>
          <cell r="R97">
            <v>5</v>
          </cell>
          <cell r="S97">
            <v>10</v>
          </cell>
          <cell r="T97" t="str">
            <v>10</v>
          </cell>
          <cell r="U97" t="str">
            <v>21</v>
          </cell>
          <cell r="V97" t="str">
            <v>2.1 ทุติยภูมิระดับต้น</v>
          </cell>
        </row>
        <row r="98">
          <cell r="A98" t="str">
            <v>03</v>
          </cell>
          <cell r="B98" t="str">
            <v>21002</v>
          </cell>
          <cell r="C98" t="str">
            <v>กระทรวงสาธารณสุข สำนักงานปลัดกระทรวงสาธารณสุข</v>
          </cell>
          <cell r="D98" t="str">
            <v>001086400</v>
          </cell>
          <cell r="E98" t="str">
            <v>10864</v>
          </cell>
          <cell r="F98" t="str">
            <v>รพช.บ้านนา</v>
          </cell>
          <cell r="G98" t="str">
            <v>โรงพยาบาลชุมชนบ้านนา</v>
          </cell>
          <cell r="H98" t="str">
            <v>26030704</v>
          </cell>
          <cell r="I98">
            <v>26</v>
          </cell>
          <cell r="J98" t="str">
            <v>จังหวัดนครนายก</v>
          </cell>
          <cell r="K98">
            <v>2603</v>
          </cell>
          <cell r="L98" t="str">
            <v>บ้านนา</v>
          </cell>
          <cell r="M98">
            <v>260307</v>
          </cell>
          <cell r="N98" t="str">
            <v>พิกุลออก</v>
          </cell>
          <cell r="O98" t="str">
            <v>กลาง</v>
          </cell>
          <cell r="P98" t="str">
            <v>07</v>
          </cell>
          <cell r="Q98" t="str">
            <v>โรงพยาบาลชุมชน</v>
          </cell>
          <cell r="R98">
            <v>4</v>
          </cell>
          <cell r="S98">
            <v>70</v>
          </cell>
          <cell r="T98" t="str">
            <v>70</v>
          </cell>
          <cell r="U98" t="str">
            <v>22</v>
          </cell>
          <cell r="V98" t="str">
            <v>2.2 ทุติยภูมิระดับกลาง</v>
          </cell>
        </row>
        <row r="99">
          <cell r="A99" t="str">
            <v>03</v>
          </cell>
          <cell r="B99" t="str">
            <v>21002</v>
          </cell>
          <cell r="C99" t="str">
            <v>กระทรวงสาธารณสุข สำนักงานปลัดกระทรวงสาธารณสุข</v>
          </cell>
          <cell r="D99" t="str">
            <v>001086500</v>
          </cell>
          <cell r="E99" t="str">
            <v>10865</v>
          </cell>
          <cell r="F99" t="str">
            <v>รพช.องครักษ์</v>
          </cell>
          <cell r="G99" t="str">
            <v>โรงพยาบาลชุมชนองครักษ์</v>
          </cell>
          <cell r="H99" t="str">
            <v>26040904</v>
          </cell>
          <cell r="I99">
            <v>26</v>
          </cell>
          <cell r="J99" t="str">
            <v>จังหวัดนครนายก</v>
          </cell>
          <cell r="K99">
            <v>2604</v>
          </cell>
          <cell r="L99" t="str">
            <v>องครักษ์</v>
          </cell>
          <cell r="M99">
            <v>260409</v>
          </cell>
          <cell r="N99" t="str">
            <v>องครักษ์</v>
          </cell>
          <cell r="O99" t="str">
            <v>กลาง</v>
          </cell>
          <cell r="P99" t="str">
            <v>07</v>
          </cell>
          <cell r="Q99" t="str">
            <v>โรงพยาบาลชุมชน</v>
          </cell>
          <cell r="R99">
            <v>4</v>
          </cell>
          <cell r="S99">
            <v>40</v>
          </cell>
          <cell r="T99" t="str">
            <v>40</v>
          </cell>
          <cell r="U99" t="str">
            <v>22</v>
          </cell>
          <cell r="V99" t="str">
            <v>2.2 ทุติยภูมิระดับกลาง</v>
          </cell>
        </row>
        <row r="100">
          <cell r="A100" t="str">
            <v>03</v>
          </cell>
          <cell r="B100" t="str">
            <v>21002</v>
          </cell>
          <cell r="C100" t="str">
            <v>กระทรวงสาธารณสุข สำนักงานปลัดกระทรวงสาธารณสุข</v>
          </cell>
          <cell r="D100" t="str">
            <v>001069900</v>
          </cell>
          <cell r="E100" t="str">
            <v>10699</v>
          </cell>
          <cell r="F100" t="str">
            <v>รพท.สมเด็จพระยุพราชสระแก้ว</v>
          </cell>
          <cell r="G100" t="str">
            <v>โรงพยาบาลทั่วไปสมเด็จพระยุพราชสระแก้ว</v>
          </cell>
          <cell r="H100" t="str">
            <v>27010102</v>
          </cell>
          <cell r="I100">
            <v>27</v>
          </cell>
          <cell r="J100" t="str">
            <v>จังหวัดสระแก้ว</v>
          </cell>
          <cell r="K100">
            <v>2701</v>
          </cell>
          <cell r="L100" t="str">
            <v>เมืองสระแก้ว</v>
          </cell>
          <cell r="M100">
            <v>270101</v>
          </cell>
          <cell r="N100" t="str">
            <v>สระแก้ว</v>
          </cell>
          <cell r="O100" t="str">
            <v>กลาง</v>
          </cell>
          <cell r="P100" t="str">
            <v>06</v>
          </cell>
          <cell r="Q100" t="str">
            <v>โรงพยาบาลทั่วไป</v>
          </cell>
          <cell r="R100">
            <v>3</v>
          </cell>
          <cell r="S100">
            <v>225</v>
          </cell>
          <cell r="T100" t="str">
            <v>225</v>
          </cell>
          <cell r="U100" t="str">
            <v>23</v>
          </cell>
          <cell r="V100" t="str">
            <v>2.3 ทุติยภูมิระดับสูง</v>
          </cell>
        </row>
        <row r="101">
          <cell r="A101" t="str">
            <v>03</v>
          </cell>
          <cell r="B101" t="str">
            <v>21002</v>
          </cell>
          <cell r="C101" t="str">
            <v>กระทรวงสาธารณสุข สำนักงานปลัดกระทรวงสาธารณสุข</v>
          </cell>
          <cell r="D101" t="str">
            <v>001086600</v>
          </cell>
          <cell r="E101" t="str">
            <v>10866</v>
          </cell>
          <cell r="F101" t="str">
            <v>รพช.คลองหาด</v>
          </cell>
          <cell r="G101" t="str">
            <v>โรงพยาบาลชุมชนคลองหาด</v>
          </cell>
          <cell r="H101" t="str">
            <v>27020101</v>
          </cell>
          <cell r="I101">
            <v>27</v>
          </cell>
          <cell r="J101" t="str">
            <v>จังหวัดสระแก้ว</v>
          </cell>
          <cell r="K101">
            <v>2702</v>
          </cell>
          <cell r="L101" t="str">
            <v>คลองหาด</v>
          </cell>
          <cell r="M101">
            <v>270201</v>
          </cell>
          <cell r="N101" t="str">
            <v>คลองหาด</v>
          </cell>
          <cell r="O101" t="str">
            <v>กลาง</v>
          </cell>
          <cell r="P101" t="str">
            <v>07</v>
          </cell>
          <cell r="Q101" t="str">
            <v>โรงพยาบาลชุมชน</v>
          </cell>
          <cell r="R101">
            <v>5</v>
          </cell>
          <cell r="S101">
            <v>30</v>
          </cell>
          <cell r="T101" t="str">
            <v>30</v>
          </cell>
          <cell r="U101" t="str">
            <v>21</v>
          </cell>
          <cell r="V101" t="str">
            <v>2.1 ทุติยภูมิระดับต้น</v>
          </cell>
        </row>
        <row r="102">
          <cell r="A102" t="str">
            <v>03</v>
          </cell>
          <cell r="B102" t="str">
            <v>21002</v>
          </cell>
          <cell r="C102" t="str">
            <v>กระทรวงสาธารณสุข สำนักงานปลัดกระทรวงสาธารณสุข</v>
          </cell>
          <cell r="D102" t="str">
            <v>001086700</v>
          </cell>
          <cell r="E102" t="str">
            <v>10867</v>
          </cell>
          <cell r="F102" t="str">
            <v>รพช.ตาพระยา</v>
          </cell>
          <cell r="G102" t="str">
            <v>โรงพยาบาลชุมชนตาพระยา</v>
          </cell>
          <cell r="H102" t="str">
            <v>27030101</v>
          </cell>
          <cell r="I102">
            <v>27</v>
          </cell>
          <cell r="J102" t="str">
            <v>จังหวัดสระแก้ว</v>
          </cell>
          <cell r="K102">
            <v>2703</v>
          </cell>
          <cell r="L102" t="str">
            <v>ตาพระยา</v>
          </cell>
          <cell r="M102">
            <v>270301</v>
          </cell>
          <cell r="N102" t="str">
            <v>ตาพระยา</v>
          </cell>
          <cell r="O102" t="str">
            <v>กลาง</v>
          </cell>
          <cell r="P102" t="str">
            <v>07</v>
          </cell>
          <cell r="Q102" t="str">
            <v>โรงพยาบาลชุมชน</v>
          </cell>
          <cell r="R102">
            <v>4</v>
          </cell>
          <cell r="S102">
            <v>46</v>
          </cell>
          <cell r="T102" t="str">
            <v>30</v>
          </cell>
          <cell r="U102" t="str">
            <v>21</v>
          </cell>
          <cell r="V102" t="str">
            <v>2.1 ทุติยภูมิระดับต้น</v>
          </cell>
        </row>
        <row r="103">
          <cell r="A103" t="str">
            <v>03</v>
          </cell>
          <cell r="B103" t="str">
            <v>21002</v>
          </cell>
          <cell r="C103" t="str">
            <v>กระทรวงสาธารณสุข สำนักงานปลัดกระทรวงสาธารณสุข</v>
          </cell>
          <cell r="D103" t="str">
            <v>001086800</v>
          </cell>
          <cell r="E103" t="str">
            <v>10868</v>
          </cell>
          <cell r="F103" t="str">
            <v>รพช.วังน้ำเย็น</v>
          </cell>
          <cell r="G103" t="str">
            <v>โรงพยาบาลชุมชนวังน้ำเย็น</v>
          </cell>
          <cell r="H103" t="str">
            <v>27040106</v>
          </cell>
          <cell r="I103">
            <v>27</v>
          </cell>
          <cell r="J103" t="str">
            <v>จังหวัดสระแก้ว</v>
          </cell>
          <cell r="K103">
            <v>2704</v>
          </cell>
          <cell r="L103" t="str">
            <v>วังน้ำเย็น</v>
          </cell>
          <cell r="M103">
            <v>270401</v>
          </cell>
          <cell r="N103" t="str">
            <v>วังน้ำเย็น</v>
          </cell>
          <cell r="O103" t="str">
            <v>กลาง</v>
          </cell>
          <cell r="P103" t="str">
            <v>07</v>
          </cell>
          <cell r="Q103" t="str">
            <v>โรงพยาบาลชุมชน</v>
          </cell>
          <cell r="R103">
            <v>4</v>
          </cell>
          <cell r="S103">
            <v>60</v>
          </cell>
          <cell r="T103" t="str">
            <v>60</v>
          </cell>
          <cell r="U103" t="str">
            <v>21</v>
          </cell>
          <cell r="V103" t="str">
            <v>2.1 ทุติยภูมิระดับต้น</v>
          </cell>
        </row>
        <row r="104">
          <cell r="A104" t="str">
            <v>03</v>
          </cell>
          <cell r="B104" t="str">
            <v>21002</v>
          </cell>
          <cell r="C104" t="str">
            <v>กระทรวงสาธารณสุข สำนักงานปลัดกระทรวงสาธารณสุข</v>
          </cell>
          <cell r="D104" t="str">
            <v>001086900</v>
          </cell>
          <cell r="E104" t="str">
            <v>10869</v>
          </cell>
          <cell r="F104" t="str">
            <v>รพช.วัฒนานคร</v>
          </cell>
          <cell r="G104" t="str">
            <v>โรงพยาบาลชุมชนวัฒนานคร</v>
          </cell>
          <cell r="H104" t="str">
            <v>27050111</v>
          </cell>
          <cell r="I104">
            <v>27</v>
          </cell>
          <cell r="J104" t="str">
            <v>จังหวัดสระแก้ว</v>
          </cell>
          <cell r="K104">
            <v>2705</v>
          </cell>
          <cell r="L104" t="str">
            <v>วัฒนานคร</v>
          </cell>
          <cell r="M104">
            <v>270501</v>
          </cell>
          <cell r="N104" t="str">
            <v>วัฒนานคร</v>
          </cell>
          <cell r="O104" t="str">
            <v>กลาง</v>
          </cell>
          <cell r="P104" t="str">
            <v>07</v>
          </cell>
          <cell r="Q104" t="str">
            <v>โรงพยาบาลชุมชน</v>
          </cell>
          <cell r="R104">
            <v>4</v>
          </cell>
          <cell r="S104">
            <v>60</v>
          </cell>
          <cell r="T104" t="str">
            <v>60</v>
          </cell>
          <cell r="U104" t="str">
            <v>21</v>
          </cell>
          <cell r="V104" t="str">
            <v>2.1 ทุติยภูมิระดับต้น</v>
          </cell>
        </row>
        <row r="105">
          <cell r="A105" t="str">
            <v>03</v>
          </cell>
          <cell r="B105" t="str">
            <v>21002</v>
          </cell>
          <cell r="C105" t="str">
            <v>กระทรวงสาธารณสุข สำนักงานปลัดกระทรวงสาธารณสุข</v>
          </cell>
          <cell r="D105" t="str">
            <v>001087000</v>
          </cell>
          <cell r="E105" t="str">
            <v>10870</v>
          </cell>
          <cell r="F105" t="str">
            <v>รพช.อรัญประเทศ</v>
          </cell>
          <cell r="G105" t="str">
            <v>โรงพยาบาลชุมชนอรัญประเทศ</v>
          </cell>
          <cell r="H105" t="str">
            <v>27060101</v>
          </cell>
          <cell r="I105">
            <v>27</v>
          </cell>
          <cell r="J105" t="str">
            <v>จังหวัดสระแก้ว</v>
          </cell>
          <cell r="K105">
            <v>2706</v>
          </cell>
          <cell r="L105" t="str">
            <v>อรัญประเทศ</v>
          </cell>
          <cell r="M105">
            <v>270601</v>
          </cell>
          <cell r="N105" t="str">
            <v>อรัญประเทศ</v>
          </cell>
          <cell r="O105" t="str">
            <v>กลาง</v>
          </cell>
          <cell r="P105" t="str">
            <v>07</v>
          </cell>
          <cell r="Q105" t="str">
            <v>โรงพยาบาลชุมชน</v>
          </cell>
          <cell r="R105">
            <v>4</v>
          </cell>
          <cell r="S105">
            <v>120</v>
          </cell>
          <cell r="T105" t="str">
            <v>120</v>
          </cell>
          <cell r="U105" t="str">
            <v>23</v>
          </cell>
          <cell r="V105" t="str">
            <v>2.3 ทุติยภูมิระดับสูง</v>
          </cell>
        </row>
        <row r="106">
          <cell r="A106" t="str">
            <v>03</v>
          </cell>
          <cell r="B106" t="str">
            <v>21002</v>
          </cell>
          <cell r="C106" t="str">
            <v>กระทรวงสาธารณสุข สำนักงานปลัดกระทรวงสาธารณสุข</v>
          </cell>
          <cell r="D106" t="str">
            <v>001381700</v>
          </cell>
          <cell r="E106" t="str">
            <v>13817</v>
          </cell>
          <cell r="F106" t="str">
            <v>รพช.เขาฉกรรจ์</v>
          </cell>
          <cell r="G106" t="str">
            <v>โรงพยาบาลชุมชนเขาฉกรรจ์</v>
          </cell>
          <cell r="H106" t="str">
            <v>27070106</v>
          </cell>
          <cell r="I106">
            <v>27</v>
          </cell>
          <cell r="J106" t="str">
            <v>จังหวัดสระแก้ว</v>
          </cell>
          <cell r="K106">
            <v>2707</v>
          </cell>
          <cell r="L106" t="str">
            <v>เขาฉกรรจ์</v>
          </cell>
          <cell r="M106">
            <v>270701</v>
          </cell>
          <cell r="N106" t="str">
            <v>เขาฉกรรจ์</v>
          </cell>
          <cell r="O106" t="str">
            <v>กลาง</v>
          </cell>
          <cell r="P106" t="str">
            <v>07</v>
          </cell>
          <cell r="Q106" t="str">
            <v>โรงพยาบาลชุมชน</v>
          </cell>
          <cell r="R106">
            <v>5</v>
          </cell>
          <cell r="S106">
            <v>30</v>
          </cell>
          <cell r="T106" t="str">
            <v>30</v>
          </cell>
          <cell r="U106" t="str">
            <v>21</v>
          </cell>
          <cell r="V106" t="str">
            <v>2.1 ทุติยภูมิระดับต้น</v>
          </cell>
        </row>
        <row r="107">
          <cell r="A107" t="str">
            <v>04</v>
          </cell>
          <cell r="B107" t="str">
            <v>21002</v>
          </cell>
          <cell r="C107" t="str">
            <v>กระทรวงสาธารณสุข สำนักงานปลัดกระทรวงสาธารณสุข</v>
          </cell>
          <cell r="D107" t="str">
            <v>001067700</v>
          </cell>
          <cell r="E107" t="str">
            <v>10677</v>
          </cell>
          <cell r="F107" t="str">
            <v>รพศ.ราชบุรี</v>
          </cell>
          <cell r="G107" t="str">
            <v>โรงพยาบาลศูนย์ราชบุรี</v>
          </cell>
          <cell r="H107" t="str">
            <v>70010101</v>
          </cell>
          <cell r="I107">
            <v>70</v>
          </cell>
          <cell r="J107" t="str">
            <v>จังหวัดราชบุรี</v>
          </cell>
          <cell r="K107">
            <v>7001</v>
          </cell>
          <cell r="L107" t="str">
            <v>เมืองราชบุรี</v>
          </cell>
          <cell r="M107">
            <v>700101</v>
          </cell>
          <cell r="N107" t="str">
            <v>หน้าเมือง</v>
          </cell>
          <cell r="O107" t="str">
            <v>กลาง</v>
          </cell>
          <cell r="P107" t="str">
            <v>05</v>
          </cell>
          <cell r="Q107" t="str">
            <v>โรงพยาบาลศูนย์</v>
          </cell>
          <cell r="R107">
            <v>1</v>
          </cell>
          <cell r="S107">
            <v>855</v>
          </cell>
          <cell r="T107" t="str">
            <v>855</v>
          </cell>
          <cell r="U107" t="str">
            <v>31</v>
          </cell>
          <cell r="V107" t="str">
            <v>3.1 ตติยภูมิ</v>
          </cell>
        </row>
        <row r="108">
          <cell r="A108" t="str">
            <v>04</v>
          </cell>
          <cell r="B108" t="str">
            <v>21002</v>
          </cell>
          <cell r="C108" t="str">
            <v>กระทรวงสาธารณสุข สำนักงานปลัดกระทรวงสาธารณสุข</v>
          </cell>
          <cell r="D108" t="str">
            <v>001072800</v>
          </cell>
          <cell r="E108" t="str">
            <v>10728</v>
          </cell>
          <cell r="F108" t="str">
            <v>รพท.ดำเนินสะดวก</v>
          </cell>
          <cell r="G108" t="str">
            <v>โรงพยาบาลทั่วไปดำเนินสะดวก</v>
          </cell>
          <cell r="H108" t="str">
            <v>70041104</v>
          </cell>
          <cell r="I108">
            <v>70</v>
          </cell>
          <cell r="J108" t="str">
            <v>จังหวัดราชบุรี</v>
          </cell>
          <cell r="K108">
            <v>7004</v>
          </cell>
          <cell r="L108" t="str">
            <v>ดำเนินสะดวก</v>
          </cell>
          <cell r="M108">
            <v>700411</v>
          </cell>
          <cell r="N108" t="str">
            <v>ท่านัด</v>
          </cell>
          <cell r="O108" t="str">
            <v>กลาง</v>
          </cell>
          <cell r="P108" t="str">
            <v>06</v>
          </cell>
          <cell r="Q108" t="str">
            <v>โรงพยาบาลทั่วไป</v>
          </cell>
          <cell r="R108">
            <v>2</v>
          </cell>
          <cell r="S108">
            <v>304</v>
          </cell>
          <cell r="T108" t="str">
            <v>420</v>
          </cell>
          <cell r="U108" t="str">
            <v>23</v>
          </cell>
          <cell r="V108" t="str">
            <v>2.3 ทุติยภูมิระดับสูง</v>
          </cell>
        </row>
        <row r="109">
          <cell r="A109" t="str">
            <v>04</v>
          </cell>
          <cell r="B109" t="str">
            <v>21002</v>
          </cell>
          <cell r="C109" t="str">
            <v>กระทรวงสาธารณสุข สำนักงานปลัดกระทรวงสาธารณสุข</v>
          </cell>
          <cell r="D109" t="str">
            <v>001072900</v>
          </cell>
          <cell r="E109" t="str">
            <v>10729</v>
          </cell>
          <cell r="F109" t="str">
            <v>รพท.บ้านโป่ง</v>
          </cell>
          <cell r="G109" t="str">
            <v>โรงพยาบาลทั่วไปบ้านโป่ง</v>
          </cell>
          <cell r="H109" t="str">
            <v>70050101</v>
          </cell>
          <cell r="I109">
            <v>70</v>
          </cell>
          <cell r="J109" t="str">
            <v>จังหวัดราชบุรี</v>
          </cell>
          <cell r="K109">
            <v>7005</v>
          </cell>
          <cell r="L109" t="str">
            <v>บ้านโป่ง</v>
          </cell>
          <cell r="M109">
            <v>700501</v>
          </cell>
          <cell r="N109" t="str">
            <v>บ้านโป่ง</v>
          </cell>
          <cell r="O109" t="str">
            <v>กลาง</v>
          </cell>
          <cell r="P109" t="str">
            <v>06</v>
          </cell>
          <cell r="Q109" t="str">
            <v>โรงพยาบาลทั่วไป</v>
          </cell>
          <cell r="R109">
            <v>2</v>
          </cell>
          <cell r="S109">
            <v>362</v>
          </cell>
          <cell r="T109" t="str">
            <v>360</v>
          </cell>
          <cell r="U109" t="str">
            <v>23</v>
          </cell>
          <cell r="V109" t="str">
            <v>2.3 ทุติยภูมิระดับสูง</v>
          </cell>
        </row>
        <row r="110">
          <cell r="A110" t="str">
            <v>04</v>
          </cell>
          <cell r="B110" t="str">
            <v>21002</v>
          </cell>
          <cell r="C110" t="str">
            <v>กระทรวงสาธารณสุข สำนักงานปลัดกระทรวงสาธารณสุข</v>
          </cell>
          <cell r="D110" t="str">
            <v>001073000</v>
          </cell>
          <cell r="E110" t="str">
            <v>10730</v>
          </cell>
          <cell r="F110" t="str">
            <v>รพท.โพธาราม</v>
          </cell>
          <cell r="G110" t="str">
            <v>โรงพยาบาลทั่วไปโพธาราม</v>
          </cell>
          <cell r="H110" t="str">
            <v>70070100</v>
          </cell>
          <cell r="I110">
            <v>70</v>
          </cell>
          <cell r="J110" t="str">
            <v>จังหวัดราชบุรี</v>
          </cell>
          <cell r="K110">
            <v>7007</v>
          </cell>
          <cell r="L110" t="str">
            <v>โพธาราม</v>
          </cell>
          <cell r="M110">
            <v>700701</v>
          </cell>
          <cell r="N110" t="str">
            <v>โพธาราม</v>
          </cell>
          <cell r="O110" t="str">
            <v>กลาง</v>
          </cell>
          <cell r="P110" t="str">
            <v>06</v>
          </cell>
          <cell r="Q110" t="str">
            <v>โรงพยาบาลทั่วไป</v>
          </cell>
          <cell r="R110">
            <v>2</v>
          </cell>
          <cell r="S110">
            <v>340</v>
          </cell>
          <cell r="T110" t="str">
            <v>340</v>
          </cell>
          <cell r="U110" t="str">
            <v>23</v>
          </cell>
          <cell r="V110" t="str">
            <v>2.3 ทุติยภูมิระดับสูง</v>
          </cell>
        </row>
        <row r="111">
          <cell r="A111" t="str">
            <v>04</v>
          </cell>
          <cell r="B111" t="str">
            <v>21002</v>
          </cell>
          <cell r="C111" t="str">
            <v>กระทรวงสาธารณสุข สำนักงานปลัดกระทรวงสาธารณสุข</v>
          </cell>
          <cell r="D111" t="str">
            <v>001127300</v>
          </cell>
          <cell r="E111" t="str">
            <v>11273</v>
          </cell>
          <cell r="F111" t="str">
            <v>รพช.สวนผึ้ง</v>
          </cell>
          <cell r="G111" t="str">
            <v>โรงพยาบาลชุมชนสวนผึ้ง</v>
          </cell>
          <cell r="H111" t="str">
            <v>70030405</v>
          </cell>
          <cell r="I111">
            <v>70</v>
          </cell>
          <cell r="J111" t="str">
            <v>จังหวัดราชบุรี</v>
          </cell>
          <cell r="K111">
            <v>7003</v>
          </cell>
          <cell r="L111" t="str">
            <v>สวนผึ้ง</v>
          </cell>
          <cell r="M111">
            <v>700304</v>
          </cell>
          <cell r="N111" t="str">
            <v>ท่าเคย</v>
          </cell>
          <cell r="O111" t="str">
            <v>กลาง</v>
          </cell>
          <cell r="P111" t="str">
            <v>07</v>
          </cell>
          <cell r="Q111" t="str">
            <v>โรงพยาบาลชุมชน</v>
          </cell>
          <cell r="R111">
            <v>4</v>
          </cell>
          <cell r="S111">
            <v>36</v>
          </cell>
          <cell r="T111" t="str">
            <v>30</v>
          </cell>
          <cell r="U111" t="str">
            <v>21</v>
          </cell>
          <cell r="V111" t="str">
            <v>2.1 ทุติยภูมิระดับต้น</v>
          </cell>
        </row>
        <row r="112">
          <cell r="A112" t="str">
            <v>04</v>
          </cell>
          <cell r="B112" t="str">
            <v>21002</v>
          </cell>
          <cell r="C112" t="str">
            <v>กระทรวงสาธารณสุข สำนักงานปลัดกระทรวงสาธารณสุข</v>
          </cell>
          <cell r="D112" t="str">
            <v>001127400</v>
          </cell>
          <cell r="E112" t="str">
            <v>11274</v>
          </cell>
          <cell r="F112" t="str">
            <v>รพช.บางแพ</v>
          </cell>
          <cell r="G112" t="str">
            <v>โรงพยาบาลชุมชนบางแพ</v>
          </cell>
          <cell r="H112" t="str">
            <v>70060205</v>
          </cell>
          <cell r="I112">
            <v>70</v>
          </cell>
          <cell r="J112" t="str">
            <v>จังหวัดราชบุรี</v>
          </cell>
          <cell r="K112">
            <v>7006</v>
          </cell>
          <cell r="L112" t="str">
            <v>บางแพ</v>
          </cell>
          <cell r="M112">
            <v>700602</v>
          </cell>
          <cell r="N112" t="str">
            <v>วังเย็น</v>
          </cell>
          <cell r="O112" t="str">
            <v>กลาง</v>
          </cell>
          <cell r="P112" t="str">
            <v>07</v>
          </cell>
          <cell r="Q112" t="str">
            <v>โรงพยาบาลชุมชน</v>
          </cell>
          <cell r="R112">
            <v>4</v>
          </cell>
          <cell r="S112">
            <v>48</v>
          </cell>
          <cell r="T112" t="str">
            <v>60</v>
          </cell>
          <cell r="U112" t="str">
            <v>21</v>
          </cell>
          <cell r="V112" t="str">
            <v>2.1 ทุติยภูมิระดับต้น</v>
          </cell>
        </row>
        <row r="113">
          <cell r="A113" t="str">
            <v>04</v>
          </cell>
          <cell r="B113" t="str">
            <v>21002</v>
          </cell>
          <cell r="C113" t="str">
            <v>กระทรวงสาธารณสุข สำนักงานปลัดกระทรวงสาธารณสุข</v>
          </cell>
          <cell r="D113" t="str">
            <v>001127500</v>
          </cell>
          <cell r="E113" t="str">
            <v>11275</v>
          </cell>
          <cell r="F113" t="str">
            <v>รพช.เจ็ดเสมียน</v>
          </cell>
          <cell r="G113" t="str">
            <v>โรงพยาบาลชุมชนเจ็ดเสมียน</v>
          </cell>
          <cell r="H113" t="str">
            <v>70070902</v>
          </cell>
          <cell r="I113">
            <v>70</v>
          </cell>
          <cell r="J113" t="str">
            <v>จังหวัดราชบุรี</v>
          </cell>
          <cell r="K113">
            <v>7007</v>
          </cell>
          <cell r="L113" t="str">
            <v>โพธาราม</v>
          </cell>
          <cell r="M113">
            <v>700709</v>
          </cell>
          <cell r="N113" t="str">
            <v>เจ็ดเสมียน</v>
          </cell>
          <cell r="O113" t="str">
            <v>กลาง</v>
          </cell>
          <cell r="P113" t="str">
            <v>07</v>
          </cell>
          <cell r="Q113" t="str">
            <v>โรงพยาบาลชุมชน</v>
          </cell>
          <cell r="R113">
            <v>5</v>
          </cell>
          <cell r="S113">
            <v>30</v>
          </cell>
          <cell r="T113" t="str">
            <v>30</v>
          </cell>
          <cell r="U113" t="str">
            <v>21</v>
          </cell>
          <cell r="V113" t="str">
            <v>2.1 ทุติยภูมิระดับต้น</v>
          </cell>
        </row>
        <row r="114">
          <cell r="A114" t="str">
            <v>04</v>
          </cell>
          <cell r="B114" t="str">
            <v>21002</v>
          </cell>
          <cell r="C114" t="str">
            <v>กระทรวงสาธารณสุข สำนักงานปลัดกระทรวงสาธารณสุข</v>
          </cell>
          <cell r="D114" t="str">
            <v>001127600</v>
          </cell>
          <cell r="E114" t="str">
            <v>11276</v>
          </cell>
          <cell r="F114" t="str">
            <v>รพช.ปากท่อ</v>
          </cell>
          <cell r="G114" t="str">
            <v>โรงพยาบาลชุมชนปากท่อ</v>
          </cell>
          <cell r="H114" t="str">
            <v>70080508</v>
          </cell>
          <cell r="I114">
            <v>70</v>
          </cell>
          <cell r="J114" t="str">
            <v>จังหวัดราชบุรี</v>
          </cell>
          <cell r="K114">
            <v>7008</v>
          </cell>
          <cell r="L114" t="str">
            <v>ปากท่อ</v>
          </cell>
          <cell r="M114">
            <v>700805</v>
          </cell>
          <cell r="N114" t="str">
            <v>ปากท่อ</v>
          </cell>
          <cell r="O114" t="str">
            <v>กลาง</v>
          </cell>
          <cell r="P114" t="str">
            <v>07</v>
          </cell>
          <cell r="Q114" t="str">
            <v>โรงพยาบาลชุมชน</v>
          </cell>
          <cell r="R114">
            <v>4</v>
          </cell>
          <cell r="S114">
            <v>60</v>
          </cell>
          <cell r="T114" t="str">
            <v>30</v>
          </cell>
          <cell r="U114" t="str">
            <v>21</v>
          </cell>
          <cell r="V114" t="str">
            <v>2.1 ทุติยภูมิระดับต้น</v>
          </cell>
        </row>
        <row r="115">
          <cell r="A115" t="str">
            <v>04</v>
          </cell>
          <cell r="B115" t="str">
            <v>21002</v>
          </cell>
          <cell r="C115" t="str">
            <v>กระทรวงสาธารณสุข สำนักงานปลัดกระทรวงสาธารณสุข</v>
          </cell>
          <cell r="D115" t="str">
            <v>001127700</v>
          </cell>
          <cell r="E115" t="str">
            <v>11277</v>
          </cell>
          <cell r="F115" t="str">
            <v>รพช.วัดเพลง</v>
          </cell>
          <cell r="G115" t="str">
            <v>โรงพยาบาลชุมชนวัดเพลง</v>
          </cell>
          <cell r="H115" t="str">
            <v>70090305</v>
          </cell>
          <cell r="I115">
            <v>70</v>
          </cell>
          <cell r="J115" t="str">
            <v>จังหวัดราชบุรี</v>
          </cell>
          <cell r="K115">
            <v>7009</v>
          </cell>
          <cell r="L115" t="str">
            <v>วัดเพลง</v>
          </cell>
          <cell r="M115">
            <v>700903</v>
          </cell>
          <cell r="N115" t="str">
            <v>วัดเพลง</v>
          </cell>
          <cell r="O115" t="str">
            <v>กลาง</v>
          </cell>
          <cell r="P115" t="str">
            <v>07</v>
          </cell>
          <cell r="Q115" t="str">
            <v>โรงพยาบาลชุมชน</v>
          </cell>
          <cell r="R115">
            <v>4</v>
          </cell>
          <cell r="S115">
            <v>52</v>
          </cell>
          <cell r="T115" t="str">
            <v>30</v>
          </cell>
          <cell r="U115" t="str">
            <v>22</v>
          </cell>
          <cell r="V115" t="str">
            <v>2.2 ทุติยภูมิระดับกลาง</v>
          </cell>
        </row>
        <row r="116">
          <cell r="A116" t="str">
            <v>04</v>
          </cell>
          <cell r="B116" t="str">
            <v>21002</v>
          </cell>
          <cell r="C116" t="str">
            <v>กระทรวงสาธารณสุข สำนักงานปลัดกระทรวงสาธารณสุข</v>
          </cell>
          <cell r="D116" t="str">
            <v>001145800</v>
          </cell>
          <cell r="E116" t="str">
            <v>11458</v>
          </cell>
          <cell r="F116" t="str">
            <v>รพร.จอมบึง</v>
          </cell>
          <cell r="G116" t="str">
            <v>โรงพยาบาลสมเด็จพระยุพราชจอมบึง</v>
          </cell>
          <cell r="H116" t="str">
            <v>70020108</v>
          </cell>
          <cell r="I116">
            <v>70</v>
          </cell>
          <cell r="J116" t="str">
            <v>จังหวัดราชบุรี</v>
          </cell>
          <cell r="K116">
            <v>7002</v>
          </cell>
          <cell r="L116" t="str">
            <v>จอมบึง</v>
          </cell>
          <cell r="M116">
            <v>700201</v>
          </cell>
          <cell r="N116" t="str">
            <v>จอมบึง</v>
          </cell>
          <cell r="O116" t="str">
            <v>กลาง</v>
          </cell>
          <cell r="P116" t="str">
            <v>07</v>
          </cell>
          <cell r="Q116" t="str">
            <v>โรงพยาบาลชุมชน</v>
          </cell>
          <cell r="R116">
            <v>4</v>
          </cell>
          <cell r="S116">
            <v>60</v>
          </cell>
          <cell r="T116" t="str">
            <v>60</v>
          </cell>
          <cell r="U116" t="str">
            <v>21</v>
          </cell>
          <cell r="V116" t="str">
            <v>2.1 ทุติยภูมิระดับต้น</v>
          </cell>
        </row>
        <row r="117">
          <cell r="A117" t="str">
            <v>04</v>
          </cell>
          <cell r="B117" t="str">
            <v>21002</v>
          </cell>
          <cell r="C117" t="str">
            <v>กระทรวงสาธารณสุข สำนักงานปลัดกระทรวงสาธารณสุข</v>
          </cell>
          <cell r="D117" t="str">
            <v>001073100</v>
          </cell>
          <cell r="E117" t="str">
            <v>10731</v>
          </cell>
          <cell r="F117" t="str">
            <v>รพท.พหลพลพยุหเสนา</v>
          </cell>
          <cell r="G117" t="str">
            <v>โรงพยาบาลทั่วไปพหลพลพยุหเสนา</v>
          </cell>
          <cell r="H117" t="str">
            <v>71010303</v>
          </cell>
          <cell r="I117">
            <v>71</v>
          </cell>
          <cell r="J117" t="str">
            <v>จังหวัดกาญจนบุรี</v>
          </cell>
          <cell r="K117">
            <v>7101</v>
          </cell>
          <cell r="L117" t="str">
            <v>เมืองกาญจนบุรี</v>
          </cell>
          <cell r="M117">
            <v>710103</v>
          </cell>
          <cell r="N117" t="str">
            <v>ปากแพรก</v>
          </cell>
          <cell r="O117" t="str">
            <v>กลาง</v>
          </cell>
          <cell r="P117" t="str">
            <v>06</v>
          </cell>
          <cell r="Q117" t="str">
            <v>โรงพยาบาลทั่วไป</v>
          </cell>
          <cell r="R117">
            <v>2</v>
          </cell>
          <cell r="S117">
            <v>578</v>
          </cell>
          <cell r="T117" t="str">
            <v>578</v>
          </cell>
          <cell r="U117" t="str">
            <v>23</v>
          </cell>
          <cell r="V117" t="str">
            <v>2.3 ทุติยภูมิระดับสูง</v>
          </cell>
        </row>
        <row r="118">
          <cell r="A118" t="str">
            <v>04</v>
          </cell>
          <cell r="B118" t="str">
            <v>21002</v>
          </cell>
          <cell r="C118" t="str">
            <v>กระทรวงสาธารณสุข สำนักงานปลัดกระทรวงสาธารณสุข</v>
          </cell>
          <cell r="D118" t="str">
            <v>001073200</v>
          </cell>
          <cell r="E118" t="str">
            <v>10732</v>
          </cell>
          <cell r="F118" t="str">
            <v>รพท.มะการักษ์</v>
          </cell>
          <cell r="G118" t="str">
            <v>โรงพยาบาลทั่วไปมะการักษ์</v>
          </cell>
          <cell r="H118" t="str">
            <v>71050604</v>
          </cell>
          <cell r="I118">
            <v>71</v>
          </cell>
          <cell r="J118" t="str">
            <v>จังหวัดกาญจนบุรี</v>
          </cell>
          <cell r="K118">
            <v>7105</v>
          </cell>
          <cell r="L118" t="str">
            <v>ท่ามะกา</v>
          </cell>
          <cell r="M118">
            <v>710506</v>
          </cell>
          <cell r="N118" t="str">
            <v>ท่ามะกา</v>
          </cell>
          <cell r="O118" t="str">
            <v>กลาง</v>
          </cell>
          <cell r="P118" t="str">
            <v>06</v>
          </cell>
          <cell r="Q118" t="str">
            <v>โรงพยาบาลทั่วไป</v>
          </cell>
          <cell r="R118">
            <v>3</v>
          </cell>
          <cell r="S118">
            <v>240</v>
          </cell>
          <cell r="T118" t="str">
            <v>240</v>
          </cell>
          <cell r="U118" t="str">
            <v>23</v>
          </cell>
          <cell r="V118" t="str">
            <v>2.3 ทุติยภูมิระดับสูง</v>
          </cell>
        </row>
        <row r="119">
          <cell r="A119" t="str">
            <v>04</v>
          </cell>
          <cell r="B119" t="str">
            <v>21002</v>
          </cell>
          <cell r="C119" t="str">
            <v>กระทรวงสาธารณสุข สำนักงานปลัดกระทรวงสาธารณสุข</v>
          </cell>
          <cell r="D119" t="str">
            <v>001127800</v>
          </cell>
          <cell r="E119" t="str">
            <v>11278</v>
          </cell>
          <cell r="F119" t="str">
            <v>รพช.ไทรโยค</v>
          </cell>
          <cell r="G119" t="str">
            <v>โรงพยาบาลชุมชนไทรโยค</v>
          </cell>
          <cell r="H119" t="str">
            <v>71020101</v>
          </cell>
          <cell r="I119">
            <v>71</v>
          </cell>
          <cell r="J119" t="str">
            <v>จังหวัดกาญจนบุรี</v>
          </cell>
          <cell r="K119">
            <v>7102</v>
          </cell>
          <cell r="L119" t="str">
            <v>ไทรโยค</v>
          </cell>
          <cell r="M119">
            <v>710201</v>
          </cell>
          <cell r="N119" t="str">
            <v>ลุ่มสุ่ม</v>
          </cell>
          <cell r="O119" t="str">
            <v>กลาง</v>
          </cell>
          <cell r="P119" t="str">
            <v>07</v>
          </cell>
          <cell r="Q119" t="str">
            <v>โรงพยาบาลชุมชน</v>
          </cell>
          <cell r="R119">
            <v>4</v>
          </cell>
          <cell r="S119">
            <v>60</v>
          </cell>
          <cell r="T119" t="str">
            <v>60</v>
          </cell>
          <cell r="U119" t="str">
            <v>21</v>
          </cell>
          <cell r="V119" t="str">
            <v>2.1 ทุติยภูมิระดับต้น</v>
          </cell>
        </row>
        <row r="120">
          <cell r="A120" t="str">
            <v>04</v>
          </cell>
          <cell r="B120" t="str">
            <v>21002</v>
          </cell>
          <cell r="C120" t="str">
            <v>กระทรวงสาธารณสุข สำนักงานปลัดกระทรวงสาธารณสุข</v>
          </cell>
          <cell r="D120" t="str">
            <v>001127900</v>
          </cell>
          <cell r="E120" t="str">
            <v>11279</v>
          </cell>
          <cell r="F120" t="str">
            <v>รพช.สมเด็จพระปิยะมหาราช</v>
          </cell>
          <cell r="G120" t="str">
            <v>โรงพยาบาลชุมชนสมเด็จพระปิยะมหาราช</v>
          </cell>
          <cell r="H120" t="str">
            <v>71020407</v>
          </cell>
          <cell r="I120">
            <v>71</v>
          </cell>
          <cell r="J120" t="str">
            <v>จังหวัดกาญจนบุรี</v>
          </cell>
          <cell r="K120">
            <v>7102</v>
          </cell>
          <cell r="L120" t="str">
            <v>ไทรโยค</v>
          </cell>
          <cell r="M120">
            <v>710204</v>
          </cell>
          <cell r="N120" t="str">
            <v>ไทรโยค</v>
          </cell>
          <cell r="O120" t="str">
            <v>กลาง</v>
          </cell>
          <cell r="P120" t="str">
            <v>07</v>
          </cell>
          <cell r="Q120" t="str">
            <v>โรงพยาบาลชุมชน</v>
          </cell>
          <cell r="R120">
            <v>5</v>
          </cell>
          <cell r="S120">
            <v>30</v>
          </cell>
          <cell r="T120" t="str">
            <v>30</v>
          </cell>
          <cell r="U120" t="str">
            <v>21</v>
          </cell>
          <cell r="V120" t="str">
            <v>2.1 ทุติยภูมิระดับต้น</v>
          </cell>
        </row>
        <row r="121">
          <cell r="A121" t="str">
            <v>04</v>
          </cell>
          <cell r="B121" t="str">
            <v>21002</v>
          </cell>
          <cell r="C121" t="str">
            <v>กระทรวงสาธารณสุข สำนักงานปลัดกระทรวงสาธารณสุข</v>
          </cell>
          <cell r="D121" t="str">
            <v>001128000</v>
          </cell>
          <cell r="E121" t="str">
            <v>11280</v>
          </cell>
          <cell r="F121" t="str">
            <v>รพช.บ่อพลอย</v>
          </cell>
          <cell r="G121" t="str">
            <v>โรงพยาบาลชุมชนบ่อพลอย</v>
          </cell>
          <cell r="H121" t="str">
            <v>71030101</v>
          </cell>
          <cell r="I121">
            <v>71</v>
          </cell>
          <cell r="J121" t="str">
            <v>จังหวัดกาญจนบุรี</v>
          </cell>
          <cell r="K121">
            <v>7103</v>
          </cell>
          <cell r="L121" t="str">
            <v>บ่อพลอย</v>
          </cell>
          <cell r="M121">
            <v>710301</v>
          </cell>
          <cell r="N121" t="str">
            <v>บ่อพลอย</v>
          </cell>
          <cell r="O121" t="str">
            <v>กลาง</v>
          </cell>
          <cell r="P121" t="str">
            <v>07</v>
          </cell>
          <cell r="Q121" t="str">
            <v>โรงพยาบาลชุมชน</v>
          </cell>
          <cell r="R121">
            <v>4</v>
          </cell>
          <cell r="S121">
            <v>70</v>
          </cell>
          <cell r="T121" t="str">
            <v>70</v>
          </cell>
          <cell r="U121" t="str">
            <v>22</v>
          </cell>
          <cell r="V121" t="str">
            <v>2.2 ทุติยภูมิระดับกลาง</v>
          </cell>
        </row>
        <row r="122">
          <cell r="A122" t="str">
            <v>04</v>
          </cell>
          <cell r="B122" t="str">
            <v>21002</v>
          </cell>
          <cell r="C122" t="str">
            <v>กระทรวงสาธารณสุข สำนักงานปลัดกระทรวงสาธารณสุข</v>
          </cell>
          <cell r="D122" t="str">
            <v>001128100</v>
          </cell>
          <cell r="E122" t="str">
            <v>11281</v>
          </cell>
          <cell r="F122" t="str">
            <v>รพช.ท่ากระดาน</v>
          </cell>
          <cell r="G122" t="str">
            <v>โรงพยาบาลชุมชนท่ากระดาน</v>
          </cell>
          <cell r="H122" t="str">
            <v>71040402</v>
          </cell>
          <cell r="I122">
            <v>71</v>
          </cell>
          <cell r="J122" t="str">
            <v>จังหวัดกาญจนบุรี</v>
          </cell>
          <cell r="K122">
            <v>7104</v>
          </cell>
          <cell r="L122" t="str">
            <v>ศรีสวัสดิ์</v>
          </cell>
          <cell r="M122">
            <v>710404</v>
          </cell>
          <cell r="N122" t="str">
            <v>ท่ากระดาน</v>
          </cell>
          <cell r="O122" t="str">
            <v>กลาง</v>
          </cell>
          <cell r="P122" t="str">
            <v>07</v>
          </cell>
          <cell r="Q122" t="str">
            <v>โรงพยาบาลชุมชน</v>
          </cell>
          <cell r="R122">
            <v>5</v>
          </cell>
          <cell r="S122">
            <v>30</v>
          </cell>
          <cell r="T122" t="str">
            <v>30</v>
          </cell>
          <cell r="U122" t="str">
            <v>21</v>
          </cell>
          <cell r="V122" t="str">
            <v>2.1 ทุติยภูมิระดับต้น</v>
          </cell>
        </row>
        <row r="123">
          <cell r="A123" t="str">
            <v>04</v>
          </cell>
          <cell r="B123" t="str">
            <v>21002</v>
          </cell>
          <cell r="C123" t="str">
            <v>กระทรวงสาธารณสุข สำนักงานปลัดกระทรวงสาธารณสุข</v>
          </cell>
          <cell r="D123" t="str">
            <v>001128200</v>
          </cell>
          <cell r="E123" t="str">
            <v>11282</v>
          </cell>
          <cell r="F123" t="str">
            <v>รพช.ท่าม่วง</v>
          </cell>
          <cell r="G123" t="str">
            <v>โรงพยาบาลชุมชนท่าม่วง</v>
          </cell>
          <cell r="H123" t="str">
            <v>71060103</v>
          </cell>
          <cell r="I123">
            <v>71</v>
          </cell>
          <cell r="J123" t="str">
            <v>จังหวัดกาญจนบุรี</v>
          </cell>
          <cell r="K123">
            <v>7106</v>
          </cell>
          <cell r="L123" t="str">
            <v>ท่าม่วง</v>
          </cell>
          <cell r="M123">
            <v>710601</v>
          </cell>
          <cell r="N123" t="str">
            <v>ท่าม่วง</v>
          </cell>
          <cell r="O123" t="str">
            <v>กลาง</v>
          </cell>
          <cell r="P123" t="str">
            <v>07</v>
          </cell>
          <cell r="Q123" t="str">
            <v>โรงพยาบาลชุมชน</v>
          </cell>
          <cell r="R123">
            <v>4</v>
          </cell>
          <cell r="S123">
            <v>120</v>
          </cell>
          <cell r="T123" t="str">
            <v>120</v>
          </cell>
          <cell r="U123" t="str">
            <v>22</v>
          </cell>
          <cell r="V123" t="str">
            <v>2.2 ทุติยภูมิระดับกลาง</v>
          </cell>
        </row>
        <row r="124">
          <cell r="A124" t="str">
            <v>04</v>
          </cell>
          <cell r="B124" t="str">
            <v>21002</v>
          </cell>
          <cell r="C124" t="str">
            <v>กระทรวงสาธารณสุข สำนักงานปลัดกระทรวงสาธารณสุข</v>
          </cell>
          <cell r="D124" t="str">
            <v>001128300</v>
          </cell>
          <cell r="E124" t="str">
            <v>11283</v>
          </cell>
          <cell r="F124" t="str">
            <v>รพช.ทองผาภูมิ</v>
          </cell>
          <cell r="G124" t="str">
            <v>โรงพยาบาลชุมชนทองผาภูมิ</v>
          </cell>
          <cell r="H124" t="str">
            <v>71070101</v>
          </cell>
          <cell r="I124">
            <v>71</v>
          </cell>
          <cell r="J124" t="str">
            <v>จังหวัดกาญจนบุรี</v>
          </cell>
          <cell r="K124">
            <v>7107</v>
          </cell>
          <cell r="L124" t="str">
            <v>ทองผาภูมิ</v>
          </cell>
          <cell r="M124">
            <v>710701</v>
          </cell>
          <cell r="N124" t="str">
            <v>ท่าขนุน</v>
          </cell>
          <cell r="O124" t="str">
            <v>กลาง</v>
          </cell>
          <cell r="P124" t="str">
            <v>07</v>
          </cell>
          <cell r="Q124" t="str">
            <v>โรงพยาบาลชุมชน</v>
          </cell>
          <cell r="R124">
            <v>4</v>
          </cell>
          <cell r="S124">
            <v>90</v>
          </cell>
          <cell r="T124" t="str">
            <v>90</v>
          </cell>
          <cell r="U124" t="str">
            <v>22</v>
          </cell>
          <cell r="V124" t="str">
            <v>2.2 ทุติยภูมิระดับกลาง</v>
          </cell>
        </row>
        <row r="125">
          <cell r="A125" t="str">
            <v>04</v>
          </cell>
          <cell r="B125" t="str">
            <v>21002</v>
          </cell>
          <cell r="C125" t="str">
            <v>กระทรวงสาธารณสุข สำนักงานปลัดกระทรวงสาธารณสุข</v>
          </cell>
          <cell r="D125" t="str">
            <v>001128400</v>
          </cell>
          <cell r="E125" t="str">
            <v>11284</v>
          </cell>
          <cell r="F125" t="str">
            <v>รพช.สังขละบุรี</v>
          </cell>
          <cell r="G125" t="str">
            <v>โรงพยาบาลชุมชนสังขละบุรี</v>
          </cell>
          <cell r="H125" t="str">
            <v>71080103</v>
          </cell>
          <cell r="I125">
            <v>71</v>
          </cell>
          <cell r="J125" t="str">
            <v>จังหวัดกาญจนบุรี</v>
          </cell>
          <cell r="K125">
            <v>7108</v>
          </cell>
          <cell r="L125" t="str">
            <v>สังขละบุรี</v>
          </cell>
          <cell r="M125">
            <v>710801</v>
          </cell>
          <cell r="N125" t="str">
            <v>หนองลู</v>
          </cell>
          <cell r="O125" t="str">
            <v>กลาง</v>
          </cell>
          <cell r="P125" t="str">
            <v>07</v>
          </cell>
          <cell r="Q125" t="str">
            <v>โรงพยาบาลชุมชน</v>
          </cell>
          <cell r="R125">
            <v>5</v>
          </cell>
          <cell r="S125">
            <v>51</v>
          </cell>
          <cell r="T125" t="str">
            <v>51</v>
          </cell>
          <cell r="U125" t="str">
            <v>21</v>
          </cell>
          <cell r="V125" t="str">
            <v>2.1 ทุติยภูมิระดับต้น</v>
          </cell>
        </row>
        <row r="126">
          <cell r="A126" t="str">
            <v>04</v>
          </cell>
          <cell r="B126" t="str">
            <v>21002</v>
          </cell>
          <cell r="C126" t="str">
            <v>กระทรวงสาธารณสุข สำนักงานปลัดกระทรวงสาธารณสุข</v>
          </cell>
          <cell r="D126" t="str">
            <v>001128500</v>
          </cell>
          <cell r="E126" t="str">
            <v>11285</v>
          </cell>
          <cell r="F126" t="str">
            <v>รพช.เจ้าคุณไพบูลย์พนมทวน</v>
          </cell>
          <cell r="G126" t="str">
            <v>โรงพยาบาลชุมชนเจ้าคุณไพบูลย์พนมทวน</v>
          </cell>
          <cell r="H126" t="str">
            <v>71090110</v>
          </cell>
          <cell r="I126">
            <v>71</v>
          </cell>
          <cell r="J126" t="str">
            <v>จังหวัดกาญจนบุรี</v>
          </cell>
          <cell r="K126">
            <v>7109</v>
          </cell>
          <cell r="L126" t="str">
            <v>พนมทวน</v>
          </cell>
          <cell r="M126">
            <v>710901</v>
          </cell>
          <cell r="N126" t="str">
            <v>พนมทวน</v>
          </cell>
          <cell r="O126" t="str">
            <v>กลาง</v>
          </cell>
          <cell r="P126" t="str">
            <v>07</v>
          </cell>
          <cell r="Q126" t="str">
            <v>โรงพยาบาลชุมชน</v>
          </cell>
          <cell r="R126">
            <v>4</v>
          </cell>
          <cell r="S126">
            <v>60</v>
          </cell>
          <cell r="T126" t="str">
            <v>60</v>
          </cell>
          <cell r="U126" t="str">
            <v>21</v>
          </cell>
          <cell r="V126" t="str">
            <v>2.1 ทุติยภูมิระดับต้น</v>
          </cell>
        </row>
        <row r="127">
          <cell r="A127" t="str">
            <v>04</v>
          </cell>
          <cell r="B127" t="str">
            <v>21002</v>
          </cell>
          <cell r="C127" t="str">
            <v>กระทรวงสาธารณสุข สำนักงานปลัดกระทรวงสาธารณสุข</v>
          </cell>
          <cell r="D127" t="str">
            <v>001128600</v>
          </cell>
          <cell r="E127" t="str">
            <v>11286</v>
          </cell>
          <cell r="F127" t="str">
            <v>รพช.เลาขวัญ</v>
          </cell>
          <cell r="G127" t="str">
            <v>โรงพยาบาลชุมชนเลาขวัญ</v>
          </cell>
          <cell r="H127" t="str">
            <v>71100106</v>
          </cell>
          <cell r="I127">
            <v>71</v>
          </cell>
          <cell r="J127" t="str">
            <v>จังหวัดกาญจนบุรี</v>
          </cell>
          <cell r="K127">
            <v>7110</v>
          </cell>
          <cell r="L127" t="str">
            <v>เลาขวัญ</v>
          </cell>
          <cell r="M127">
            <v>711001</v>
          </cell>
          <cell r="N127" t="str">
            <v>เลาขวัญ</v>
          </cell>
          <cell r="O127" t="str">
            <v>กลาง</v>
          </cell>
          <cell r="P127" t="str">
            <v>07</v>
          </cell>
          <cell r="Q127" t="str">
            <v>โรงพยาบาลชุมชน</v>
          </cell>
          <cell r="R127">
            <v>5</v>
          </cell>
          <cell r="S127">
            <v>30</v>
          </cell>
          <cell r="T127" t="str">
            <v>30</v>
          </cell>
          <cell r="U127" t="str">
            <v>21</v>
          </cell>
          <cell r="V127" t="str">
            <v>2.1 ทุติยภูมิระดับต้น</v>
          </cell>
        </row>
        <row r="128">
          <cell r="A128" t="str">
            <v>04</v>
          </cell>
          <cell r="B128" t="str">
            <v>21002</v>
          </cell>
          <cell r="C128" t="str">
            <v>กระทรวงสาธารณสุข สำนักงานปลัดกระทรวงสาธารณสุข</v>
          </cell>
          <cell r="D128" t="str">
            <v>001128700</v>
          </cell>
          <cell r="E128" t="str">
            <v>11287</v>
          </cell>
          <cell r="F128" t="str">
            <v>รพช.ด่านมะขามเตี้ย</v>
          </cell>
          <cell r="G128" t="str">
            <v>โรงพยาบาลชุมชนด่านมะขามเตี้ย</v>
          </cell>
          <cell r="H128" t="str">
            <v>71110101</v>
          </cell>
          <cell r="I128">
            <v>71</v>
          </cell>
          <cell r="J128" t="str">
            <v>จังหวัดกาญจนบุรี</v>
          </cell>
          <cell r="K128">
            <v>7111</v>
          </cell>
          <cell r="L128" t="str">
            <v>ด่านมะขามเตี้ย</v>
          </cell>
          <cell r="M128">
            <v>711101</v>
          </cell>
          <cell r="N128" t="str">
            <v>ด่านมะขามเตี้ย</v>
          </cell>
          <cell r="O128" t="str">
            <v>กลาง</v>
          </cell>
          <cell r="P128" t="str">
            <v>07</v>
          </cell>
          <cell r="Q128" t="str">
            <v>โรงพยาบาลชุมชน</v>
          </cell>
          <cell r="R128">
            <v>5</v>
          </cell>
          <cell r="S128">
            <v>30</v>
          </cell>
          <cell r="T128" t="str">
            <v>30</v>
          </cell>
          <cell r="U128" t="str">
            <v>21</v>
          </cell>
          <cell r="V128" t="str">
            <v>2.1 ทุติยภูมิระดับต้น</v>
          </cell>
        </row>
        <row r="129">
          <cell r="A129" t="str">
            <v>04</v>
          </cell>
          <cell r="B129" t="str">
            <v>21002</v>
          </cell>
          <cell r="C129" t="str">
            <v>กระทรวงสาธารณสุข สำนักงานปลัดกระทรวงสาธารณสุข</v>
          </cell>
          <cell r="D129" t="str">
            <v>001128800</v>
          </cell>
          <cell r="E129" t="str">
            <v>11288</v>
          </cell>
          <cell r="F129" t="str">
            <v>รพช.สถานพระบารมี</v>
          </cell>
          <cell r="G129" t="str">
            <v>โรงพยาบาลชุมชนสถานพระบารมี</v>
          </cell>
          <cell r="H129" t="str">
            <v>71120301</v>
          </cell>
          <cell r="I129">
            <v>71</v>
          </cell>
          <cell r="J129" t="str">
            <v>จังหวัดกาญจนบุรี</v>
          </cell>
          <cell r="K129">
            <v>7112</v>
          </cell>
          <cell r="L129" t="str">
            <v>หนองปรือ</v>
          </cell>
          <cell r="M129">
            <v>711203</v>
          </cell>
          <cell r="N129" t="str">
            <v>สมเด็จเจริญ</v>
          </cell>
          <cell r="O129" t="str">
            <v>กลาง</v>
          </cell>
          <cell r="P129" t="str">
            <v>07</v>
          </cell>
          <cell r="Q129" t="str">
            <v>โรงพยาบาลชุมชน</v>
          </cell>
          <cell r="R129">
            <v>5</v>
          </cell>
          <cell r="S129">
            <v>30</v>
          </cell>
          <cell r="T129" t="str">
            <v>30</v>
          </cell>
          <cell r="U129" t="str">
            <v>21</v>
          </cell>
          <cell r="V129" t="str">
            <v>2.1 ทุติยภูมิระดับต้น</v>
          </cell>
        </row>
        <row r="130">
          <cell r="A130" t="str">
            <v>04</v>
          </cell>
          <cell r="B130" t="str">
            <v>21002</v>
          </cell>
          <cell r="C130" t="str">
            <v>กระทรวงสาธารณสุข สำนักงานปลัดกระทรวงสาธารณสุข</v>
          </cell>
          <cell r="D130" t="str">
            <v>001413600</v>
          </cell>
          <cell r="E130" t="str">
            <v>14136</v>
          </cell>
          <cell r="F130" t="str">
            <v>รพช.ศุกร์ศิริศรีสวัสดิ์</v>
          </cell>
          <cell r="G130" t="str">
            <v>โรงพยาบาลชุมชนศุกร์ศิริศรีสวัสดิ์</v>
          </cell>
          <cell r="H130" t="str">
            <v>71040203</v>
          </cell>
          <cell r="I130">
            <v>71</v>
          </cell>
          <cell r="J130" t="str">
            <v>จังหวัดกาญจนบุรี</v>
          </cell>
          <cell r="K130">
            <v>7104</v>
          </cell>
          <cell r="L130" t="str">
            <v>ศรีสวัสดิ์</v>
          </cell>
          <cell r="M130">
            <v>710402</v>
          </cell>
          <cell r="N130" t="str">
            <v>ด่านแม่แฉลบ</v>
          </cell>
          <cell r="O130" t="str">
            <v>กลาง</v>
          </cell>
          <cell r="P130" t="str">
            <v>07</v>
          </cell>
          <cell r="Q130" t="str">
            <v>โรงพยาบาลชุมชน</v>
          </cell>
          <cell r="R130">
            <v>5</v>
          </cell>
          <cell r="S130">
            <v>16</v>
          </cell>
          <cell r="T130" t="str">
            <v>30</v>
          </cell>
          <cell r="U130" t="str">
            <v>21</v>
          </cell>
          <cell r="V130" t="str">
            <v>2.1 ทุติยภูมิระดับต้น</v>
          </cell>
        </row>
        <row r="131">
          <cell r="A131" t="str">
            <v>04</v>
          </cell>
          <cell r="B131" t="str">
            <v>21002</v>
          </cell>
          <cell r="C131" t="str">
            <v>กระทรวงสาธารณสุข สำนักงานปลัดกระทรวงสาธารณสุข</v>
          </cell>
          <cell r="D131" t="str">
            <v>002194800</v>
          </cell>
          <cell r="E131" t="str">
            <v>21948</v>
          </cell>
          <cell r="F131" t="str">
            <v>รพช.ห้วยกระเจาเฉลิมพระเกียรติ 80 พรรษา</v>
          </cell>
          <cell r="G131" t="str">
            <v>โรงพยาบาลชุมชนห้วยกระเจาเฉลิมพระเกียรติ 80 พรรษา</v>
          </cell>
          <cell r="H131" t="str">
            <v>71130106</v>
          </cell>
          <cell r="I131">
            <v>71</v>
          </cell>
          <cell r="J131" t="str">
            <v>จังหวัดกาญจนบุรี</v>
          </cell>
          <cell r="K131">
            <v>7113</v>
          </cell>
          <cell r="L131" t="str">
            <v>ห้วยกระเจา</v>
          </cell>
          <cell r="M131">
            <v>711301</v>
          </cell>
          <cell r="N131" t="str">
            <v>ห้วยกระเจา</v>
          </cell>
          <cell r="O131" t="str">
            <v>กลาง</v>
          </cell>
          <cell r="P131" t="str">
            <v>07</v>
          </cell>
          <cell r="Q131" t="str">
            <v>โรงพยาบาลชุมชน</v>
          </cell>
          <cell r="R131">
            <v>5</v>
          </cell>
          <cell r="S131">
            <v>30</v>
          </cell>
          <cell r="T131" t="str">
            <v>30</v>
          </cell>
          <cell r="U131" t="str">
            <v>21</v>
          </cell>
          <cell r="V131" t="str">
            <v>2.1 ทุติยภูมิระดับต้น</v>
          </cell>
        </row>
        <row r="132">
          <cell r="A132" t="str">
            <v>04</v>
          </cell>
          <cell r="B132" t="str">
            <v>21002</v>
          </cell>
          <cell r="C132" t="str">
            <v>กระทรวงสาธารณสุข สำนักงานปลัดกระทรวงสาธารณสุข</v>
          </cell>
          <cell r="D132" t="str">
            <v>001067800</v>
          </cell>
          <cell r="E132" t="str">
            <v>10678</v>
          </cell>
          <cell r="F132" t="str">
            <v>รพศ.เจ้าพระยายมราช</v>
          </cell>
          <cell r="G132" t="str">
            <v>โรงพยาบาลศูนย์เจ้าพระยายมราช</v>
          </cell>
          <cell r="H132" t="str">
            <v>72010100</v>
          </cell>
          <cell r="I132">
            <v>72</v>
          </cell>
          <cell r="J132" t="str">
            <v>จังหวัดสุพรรณบุรี</v>
          </cell>
          <cell r="K132">
            <v>7201</v>
          </cell>
          <cell r="L132" t="str">
            <v>เมืองสุพรรณบุรี</v>
          </cell>
          <cell r="M132">
            <v>720101</v>
          </cell>
          <cell r="N132" t="str">
            <v>ท่าพี่เลี้ยง</v>
          </cell>
          <cell r="O132" t="str">
            <v>กลาง</v>
          </cell>
          <cell r="P132" t="str">
            <v>05</v>
          </cell>
          <cell r="Q132" t="str">
            <v>โรงพยาบาลศูนย์</v>
          </cell>
          <cell r="R132">
            <v>1</v>
          </cell>
          <cell r="S132">
            <v>602</v>
          </cell>
          <cell r="T132" t="str">
            <v>602</v>
          </cell>
          <cell r="U132" t="str">
            <v>31</v>
          </cell>
          <cell r="V132" t="str">
            <v>3.1 ตติยภูมิ</v>
          </cell>
        </row>
        <row r="133">
          <cell r="A133" t="str">
            <v>04</v>
          </cell>
          <cell r="B133" t="str">
            <v>21002</v>
          </cell>
          <cell r="C133" t="str">
            <v>กระทรวงสาธารณสุข สำนักงานปลัดกระทรวงสาธารณสุข</v>
          </cell>
          <cell r="D133" t="str">
            <v>001073300</v>
          </cell>
          <cell r="E133" t="str">
            <v>10733</v>
          </cell>
          <cell r="F133" t="str">
            <v>รพท.สมเด็จพระสังฆราชองค์ที่17</v>
          </cell>
          <cell r="G133" t="str">
            <v>โรงพยาบาลทั่วไปสมเด็จพระสังฆราชองค์ที่17</v>
          </cell>
          <cell r="H133" t="str">
            <v>72070100</v>
          </cell>
          <cell r="I133">
            <v>72</v>
          </cell>
          <cell r="J133" t="str">
            <v>จังหวัดสุพรรณบุรี</v>
          </cell>
          <cell r="K133">
            <v>7207</v>
          </cell>
          <cell r="L133" t="str">
            <v>สองพี่น้อง</v>
          </cell>
          <cell r="M133">
            <v>720701</v>
          </cell>
          <cell r="N133" t="str">
            <v>สองพี่น้อง</v>
          </cell>
          <cell r="O133" t="str">
            <v>กลาง</v>
          </cell>
          <cell r="P133" t="str">
            <v>06</v>
          </cell>
          <cell r="Q133" t="str">
            <v>โรงพยาบาลทั่วไป</v>
          </cell>
          <cell r="R133">
            <v>3</v>
          </cell>
          <cell r="S133">
            <v>210</v>
          </cell>
          <cell r="T133" t="str">
            <v>210</v>
          </cell>
          <cell r="U133" t="str">
            <v>23</v>
          </cell>
          <cell r="V133" t="str">
            <v>2.3 ทุติยภูมิระดับสูง</v>
          </cell>
        </row>
        <row r="134">
          <cell r="A134" t="str">
            <v>04</v>
          </cell>
          <cell r="B134" t="str">
            <v>21002</v>
          </cell>
          <cell r="C134" t="str">
            <v>กระทรวงสาธารณสุข สำนักงานปลัดกระทรวงสาธารณสุข</v>
          </cell>
          <cell r="D134" t="str">
            <v>001128900</v>
          </cell>
          <cell r="E134" t="str">
            <v>11289</v>
          </cell>
          <cell r="F134" t="str">
            <v>รพช.เดิมบางนางบวช</v>
          </cell>
          <cell r="G134" t="str">
            <v>โรงพยาบาลชุมชนเดิมบางนางบวช</v>
          </cell>
          <cell r="H134" t="str">
            <v>72020102</v>
          </cell>
          <cell r="I134">
            <v>72</v>
          </cell>
          <cell r="J134" t="str">
            <v>จังหวัดสุพรรณบุรี</v>
          </cell>
          <cell r="K134">
            <v>7202</v>
          </cell>
          <cell r="L134" t="str">
            <v>เดิมบางนางบวช</v>
          </cell>
          <cell r="M134">
            <v>720201</v>
          </cell>
          <cell r="N134" t="str">
            <v>เขาพระ</v>
          </cell>
          <cell r="O134" t="str">
            <v>กลาง</v>
          </cell>
          <cell r="P134" t="str">
            <v>07</v>
          </cell>
          <cell r="Q134" t="str">
            <v>โรงพยาบาลชุมชน</v>
          </cell>
          <cell r="R134">
            <v>4</v>
          </cell>
          <cell r="S134">
            <v>112</v>
          </cell>
          <cell r="T134" t="str">
            <v>112</v>
          </cell>
          <cell r="U134" t="str">
            <v>22</v>
          </cell>
          <cell r="V134" t="str">
            <v>2.2 ทุติยภูมิระดับกลาง</v>
          </cell>
        </row>
        <row r="135">
          <cell r="A135" t="str">
            <v>04</v>
          </cell>
          <cell r="B135" t="str">
            <v>21002</v>
          </cell>
          <cell r="C135" t="str">
            <v>กระทรวงสาธารณสุข สำนักงานปลัดกระทรวงสาธารณสุข</v>
          </cell>
          <cell r="D135" t="str">
            <v>001129000</v>
          </cell>
          <cell r="E135" t="str">
            <v>11290</v>
          </cell>
          <cell r="F135" t="str">
            <v>รพช.ด่านช้าง</v>
          </cell>
          <cell r="G135" t="str">
            <v>โรงพยาบาลชุมชนด่านช้าง</v>
          </cell>
          <cell r="H135" t="str">
            <v>72030201</v>
          </cell>
          <cell r="I135">
            <v>72</v>
          </cell>
          <cell r="J135" t="str">
            <v>จังหวัดสุพรรณบุรี</v>
          </cell>
          <cell r="K135">
            <v>7203</v>
          </cell>
          <cell r="L135" t="str">
            <v>ด่านช้าง</v>
          </cell>
          <cell r="M135">
            <v>720302</v>
          </cell>
          <cell r="N135" t="str">
            <v>ด่านช้าง</v>
          </cell>
          <cell r="O135" t="str">
            <v>กลาง</v>
          </cell>
          <cell r="P135" t="str">
            <v>07</v>
          </cell>
          <cell r="Q135" t="str">
            <v>โรงพยาบาลชุมชน</v>
          </cell>
          <cell r="R135">
            <v>4</v>
          </cell>
          <cell r="S135">
            <v>88</v>
          </cell>
          <cell r="T135" t="str">
            <v>86</v>
          </cell>
          <cell r="U135" t="str">
            <v>22</v>
          </cell>
          <cell r="V135" t="str">
            <v>2.2 ทุติยภูมิระดับกลาง</v>
          </cell>
        </row>
        <row r="136">
          <cell r="A136" t="str">
            <v>04</v>
          </cell>
          <cell r="B136" t="str">
            <v>21002</v>
          </cell>
          <cell r="C136" t="str">
            <v>กระทรวงสาธารณสุข สำนักงานปลัดกระทรวงสาธารณสุข</v>
          </cell>
          <cell r="D136" t="str">
            <v>001129100</v>
          </cell>
          <cell r="E136" t="str">
            <v>11291</v>
          </cell>
          <cell r="F136" t="str">
            <v>รพช.บางปลาม้า</v>
          </cell>
          <cell r="G136" t="str">
            <v>โรงพยาบาลชุมชนบางปลาม้า</v>
          </cell>
          <cell r="H136" t="str">
            <v>72040105</v>
          </cell>
          <cell r="I136">
            <v>72</v>
          </cell>
          <cell r="J136" t="str">
            <v>จังหวัดสุพรรณบุรี</v>
          </cell>
          <cell r="K136">
            <v>7204</v>
          </cell>
          <cell r="L136" t="str">
            <v>บางปลาม้า</v>
          </cell>
          <cell r="M136">
            <v>720401</v>
          </cell>
          <cell r="N136" t="str">
            <v>โคกคราม</v>
          </cell>
          <cell r="O136" t="str">
            <v>กลาง</v>
          </cell>
          <cell r="P136" t="str">
            <v>07</v>
          </cell>
          <cell r="Q136" t="str">
            <v>โรงพยาบาลชุมชน</v>
          </cell>
          <cell r="R136">
            <v>4</v>
          </cell>
          <cell r="S136">
            <v>60</v>
          </cell>
          <cell r="T136" t="str">
            <v>60</v>
          </cell>
          <cell r="U136" t="str">
            <v>22</v>
          </cell>
          <cell r="V136" t="str">
            <v>2.2 ทุติยภูมิระดับกลาง</v>
          </cell>
        </row>
        <row r="137">
          <cell r="A137" t="str">
            <v>04</v>
          </cell>
          <cell r="B137" t="str">
            <v>21002</v>
          </cell>
          <cell r="C137" t="str">
            <v>กระทรวงสาธารณสุข สำนักงานปลัดกระทรวงสาธารณสุข</v>
          </cell>
          <cell r="D137" t="str">
            <v>001129200</v>
          </cell>
          <cell r="E137" t="str">
            <v>11292</v>
          </cell>
          <cell r="F137" t="str">
            <v>รพช.ศรีประจันต์</v>
          </cell>
          <cell r="G137" t="str">
            <v>โรงพยาบาลชุมชนศรีประจันต์</v>
          </cell>
          <cell r="H137" t="str">
            <v>72050801</v>
          </cell>
          <cell r="I137">
            <v>72</v>
          </cell>
          <cell r="J137" t="str">
            <v>จังหวัดสุพรรณบุรี</v>
          </cell>
          <cell r="K137">
            <v>7205</v>
          </cell>
          <cell r="L137" t="str">
            <v>ศรีประจันต์</v>
          </cell>
          <cell r="M137">
            <v>720508</v>
          </cell>
          <cell r="N137" t="str">
            <v>วังน้ำซับ</v>
          </cell>
          <cell r="O137" t="str">
            <v>กลาง</v>
          </cell>
          <cell r="P137" t="str">
            <v>07</v>
          </cell>
          <cell r="Q137" t="str">
            <v>โรงพยาบาลชุมชน</v>
          </cell>
          <cell r="R137">
            <v>4</v>
          </cell>
          <cell r="S137">
            <v>63</v>
          </cell>
          <cell r="T137" t="str">
            <v>66</v>
          </cell>
          <cell r="U137" t="str">
            <v>22</v>
          </cell>
          <cell r="V137" t="str">
            <v>2.2 ทุติยภูมิระดับกลาง</v>
          </cell>
        </row>
        <row r="138">
          <cell r="A138" t="str">
            <v>04</v>
          </cell>
          <cell r="B138" t="str">
            <v>21002</v>
          </cell>
          <cell r="C138" t="str">
            <v>กระทรวงสาธารณสุข สำนักงานปลัดกระทรวงสาธารณสุข</v>
          </cell>
          <cell r="D138" t="str">
            <v>001129300</v>
          </cell>
          <cell r="E138" t="str">
            <v>11293</v>
          </cell>
          <cell r="F138" t="str">
            <v>รพช.ดอนเจดีย์</v>
          </cell>
          <cell r="G138" t="str">
            <v>โรงพยาบาลชุมชนดอนเจดีย์</v>
          </cell>
          <cell r="H138" t="str">
            <v>72060105</v>
          </cell>
          <cell r="I138">
            <v>72</v>
          </cell>
          <cell r="J138" t="str">
            <v>จังหวัดสุพรรณบุรี</v>
          </cell>
          <cell r="K138">
            <v>7206</v>
          </cell>
          <cell r="L138" t="str">
            <v>ดอนเจดีย์</v>
          </cell>
          <cell r="M138">
            <v>720601</v>
          </cell>
          <cell r="N138" t="str">
            <v>ดอนเจดีย์</v>
          </cell>
          <cell r="O138" t="str">
            <v>กลาง</v>
          </cell>
          <cell r="P138" t="str">
            <v>07</v>
          </cell>
          <cell r="Q138" t="str">
            <v>โรงพยาบาลชุมชน</v>
          </cell>
          <cell r="R138">
            <v>4</v>
          </cell>
          <cell r="S138">
            <v>60</v>
          </cell>
          <cell r="T138" t="str">
            <v>60</v>
          </cell>
          <cell r="U138" t="str">
            <v>22</v>
          </cell>
          <cell r="V138" t="str">
            <v>2.2 ทุติยภูมิระดับกลาง</v>
          </cell>
        </row>
        <row r="139">
          <cell r="A139" t="str">
            <v>04</v>
          </cell>
          <cell r="B139" t="str">
            <v>21002</v>
          </cell>
          <cell r="C139" t="str">
            <v>กระทรวงสาธารณสุข สำนักงานปลัดกระทรวงสาธารณสุข</v>
          </cell>
          <cell r="D139" t="str">
            <v>001129400</v>
          </cell>
          <cell r="E139" t="str">
            <v>11294</v>
          </cell>
          <cell r="F139" t="str">
            <v>รพช.สามชุก</v>
          </cell>
          <cell r="G139" t="str">
            <v>โรงพยาบาลชุมชนสามชุก</v>
          </cell>
          <cell r="H139" t="str">
            <v>72080407</v>
          </cell>
          <cell r="I139">
            <v>72</v>
          </cell>
          <cell r="J139" t="str">
            <v>จังหวัดสุพรรณบุรี</v>
          </cell>
          <cell r="K139">
            <v>7208</v>
          </cell>
          <cell r="L139" t="str">
            <v>สามชุก</v>
          </cell>
          <cell r="M139">
            <v>720804</v>
          </cell>
          <cell r="N139" t="str">
            <v>หนองผักนาก</v>
          </cell>
          <cell r="O139" t="str">
            <v>กลาง</v>
          </cell>
          <cell r="P139" t="str">
            <v>07</v>
          </cell>
          <cell r="Q139" t="str">
            <v>โรงพยาบาลชุมชน</v>
          </cell>
          <cell r="R139">
            <v>4</v>
          </cell>
          <cell r="S139">
            <v>60</v>
          </cell>
          <cell r="T139" t="str">
            <v>60</v>
          </cell>
          <cell r="U139" t="str">
            <v>22</v>
          </cell>
          <cell r="V139" t="str">
            <v>2.2 ทุติยภูมิระดับกลาง</v>
          </cell>
        </row>
        <row r="140">
          <cell r="A140" t="str">
            <v>04</v>
          </cell>
          <cell r="B140" t="str">
            <v>21002</v>
          </cell>
          <cell r="C140" t="str">
            <v>กระทรวงสาธารณสุข สำนักงานปลัดกระทรวงสาธารณสุข</v>
          </cell>
          <cell r="D140" t="str">
            <v>001129500</v>
          </cell>
          <cell r="E140" t="str">
            <v>11295</v>
          </cell>
          <cell r="F140" t="str">
            <v>รพช.อู่ทอง</v>
          </cell>
          <cell r="G140" t="str">
            <v>โรงพยาบาลชุมชนอู่ทอง</v>
          </cell>
          <cell r="H140" t="str">
            <v>72090106</v>
          </cell>
          <cell r="I140">
            <v>72</v>
          </cell>
          <cell r="J140" t="str">
            <v>จังหวัดสุพรรณบุรี</v>
          </cell>
          <cell r="K140">
            <v>7209</v>
          </cell>
          <cell r="L140" t="str">
            <v>อู่ทอง</v>
          </cell>
          <cell r="M140">
            <v>720901</v>
          </cell>
          <cell r="N140" t="str">
            <v>อู่ทอง</v>
          </cell>
          <cell r="O140" t="str">
            <v>กลาง</v>
          </cell>
          <cell r="P140" t="str">
            <v>07</v>
          </cell>
          <cell r="Q140" t="str">
            <v>โรงพยาบาลชุมชน</v>
          </cell>
          <cell r="R140">
            <v>4</v>
          </cell>
          <cell r="S140">
            <v>120</v>
          </cell>
          <cell r="T140" t="str">
            <v>134</v>
          </cell>
          <cell r="U140" t="str">
            <v>22</v>
          </cell>
          <cell r="V140" t="str">
            <v>2.2 ทุติยภูมิระดับกลาง</v>
          </cell>
        </row>
        <row r="141">
          <cell r="A141" t="str">
            <v>04</v>
          </cell>
          <cell r="B141" t="str">
            <v>21002</v>
          </cell>
          <cell r="C141" t="str">
            <v>กระทรวงสาธารณสุข สำนักงานปลัดกระทรวงสาธารณสุข</v>
          </cell>
          <cell r="D141" t="str">
            <v>001129600</v>
          </cell>
          <cell r="E141" t="str">
            <v>11296</v>
          </cell>
          <cell r="F141" t="str">
            <v>รพช.หนองหญ้าไซ</v>
          </cell>
          <cell r="G141" t="str">
            <v>โรงพยาบาลชุมชนหนองหญ้าไซ</v>
          </cell>
          <cell r="H141" t="str">
            <v>72100105</v>
          </cell>
          <cell r="I141">
            <v>72</v>
          </cell>
          <cell r="J141" t="str">
            <v>จังหวัดสุพรรณบุรี</v>
          </cell>
          <cell r="K141">
            <v>7210</v>
          </cell>
          <cell r="L141" t="str">
            <v>หนองหญ้าไซ</v>
          </cell>
          <cell r="M141">
            <v>721001</v>
          </cell>
          <cell r="N141" t="str">
            <v>หนองหญ้าไซ</v>
          </cell>
          <cell r="O141" t="str">
            <v>กลาง</v>
          </cell>
          <cell r="P141" t="str">
            <v>07</v>
          </cell>
          <cell r="Q141" t="str">
            <v>โรงพยาบาลชุมชน</v>
          </cell>
          <cell r="R141">
            <v>4</v>
          </cell>
          <cell r="S141">
            <v>60</v>
          </cell>
          <cell r="T141" t="str">
            <v>60</v>
          </cell>
          <cell r="U141" t="str">
            <v>22</v>
          </cell>
          <cell r="V141" t="str">
            <v>2.2 ทุติยภูมิระดับกลาง</v>
          </cell>
        </row>
        <row r="142">
          <cell r="A142" t="str">
            <v>04</v>
          </cell>
          <cell r="B142" t="str">
            <v>21002</v>
          </cell>
          <cell r="C142" t="str">
            <v>กระทรวงสาธารณสุข สำนักงานปลัดกระทรวงสาธารณสุข</v>
          </cell>
          <cell r="D142" t="str">
            <v>001067900</v>
          </cell>
          <cell r="E142" t="str">
            <v>10679</v>
          </cell>
          <cell r="F142" t="str">
            <v>รพศ.นครปฐม</v>
          </cell>
          <cell r="G142" t="str">
            <v>โรงพยาบาลศูนย์นครปฐม</v>
          </cell>
          <cell r="H142" t="str">
            <v>73010100</v>
          </cell>
          <cell r="I142">
            <v>73</v>
          </cell>
          <cell r="J142" t="str">
            <v>จังหวัดนครปฐม</v>
          </cell>
          <cell r="K142">
            <v>7301</v>
          </cell>
          <cell r="L142" t="str">
            <v>เมืองนครปฐม</v>
          </cell>
          <cell r="M142">
            <v>730101</v>
          </cell>
          <cell r="N142" t="str">
            <v>พระปฐมเจดีย์</v>
          </cell>
          <cell r="O142" t="str">
            <v>กลาง</v>
          </cell>
          <cell r="P142" t="str">
            <v>05</v>
          </cell>
          <cell r="Q142" t="str">
            <v>โรงพยาบาลศูนย์</v>
          </cell>
          <cell r="R142">
            <v>1</v>
          </cell>
          <cell r="S142">
            <v>552</v>
          </cell>
          <cell r="T142" t="str">
            <v>560</v>
          </cell>
          <cell r="U142" t="str">
            <v>31</v>
          </cell>
          <cell r="V142" t="str">
            <v>3.1 ตติยภูมิ</v>
          </cell>
        </row>
        <row r="143">
          <cell r="A143" t="str">
            <v>04</v>
          </cell>
          <cell r="B143" t="str">
            <v>21002</v>
          </cell>
          <cell r="C143" t="str">
            <v>กระทรวงสาธารณสุข สำนักงานปลัดกระทรวงสาธารณสุข</v>
          </cell>
          <cell r="D143" t="str">
            <v>001129700</v>
          </cell>
          <cell r="E143" t="str">
            <v>11297</v>
          </cell>
          <cell r="F143" t="str">
            <v>รพช.กำแพงแสน</v>
          </cell>
          <cell r="G143" t="str">
            <v>โรงพยาบาลชุมชนกำแพงแสน</v>
          </cell>
          <cell r="H143" t="str">
            <v>73020104</v>
          </cell>
          <cell r="I143">
            <v>73</v>
          </cell>
          <cell r="J143" t="str">
            <v>จังหวัดนครปฐม</v>
          </cell>
          <cell r="K143">
            <v>7302</v>
          </cell>
          <cell r="L143" t="str">
            <v>กำแพงแสน</v>
          </cell>
          <cell r="M143">
            <v>730201</v>
          </cell>
          <cell r="N143" t="str">
            <v>ทุ่งกระพังโหม</v>
          </cell>
          <cell r="O143" t="str">
            <v>กลาง</v>
          </cell>
          <cell r="P143" t="str">
            <v>07</v>
          </cell>
          <cell r="Q143" t="str">
            <v>โรงพยาบาลชุมชน</v>
          </cell>
          <cell r="R143">
            <v>4</v>
          </cell>
          <cell r="S143">
            <v>71</v>
          </cell>
          <cell r="T143" t="str">
            <v>60</v>
          </cell>
          <cell r="U143" t="str">
            <v>22</v>
          </cell>
          <cell r="V143" t="str">
            <v>2.2 ทุติยภูมิระดับกลาง</v>
          </cell>
        </row>
        <row r="144">
          <cell r="A144" t="str">
            <v>04</v>
          </cell>
          <cell r="B144" t="str">
            <v>21002</v>
          </cell>
          <cell r="C144" t="str">
            <v>กระทรวงสาธารณสุข สำนักงานปลัดกระทรวงสาธารณสุข</v>
          </cell>
          <cell r="D144" t="str">
            <v>001129800</v>
          </cell>
          <cell r="E144" t="str">
            <v>11298</v>
          </cell>
          <cell r="F144" t="str">
            <v>รพช.นครชัยศรี</v>
          </cell>
          <cell r="G144" t="str">
            <v>โรงพยาบาลชุมชนนครชัยศรี</v>
          </cell>
          <cell r="H144" t="str">
            <v>73030103</v>
          </cell>
          <cell r="I144">
            <v>73</v>
          </cell>
          <cell r="J144" t="str">
            <v>จังหวัดนครปฐม</v>
          </cell>
          <cell r="K144">
            <v>7303</v>
          </cell>
          <cell r="L144" t="str">
            <v>นครชัยศรี</v>
          </cell>
          <cell r="M144">
            <v>730301</v>
          </cell>
          <cell r="N144" t="str">
            <v>นครชัยศรี</v>
          </cell>
          <cell r="O144" t="str">
            <v>กลาง</v>
          </cell>
          <cell r="P144" t="str">
            <v>07</v>
          </cell>
          <cell r="Q144" t="str">
            <v>โรงพยาบาลชุมชน</v>
          </cell>
          <cell r="R144">
            <v>5</v>
          </cell>
          <cell r="S144">
            <v>30</v>
          </cell>
          <cell r="T144" t="str">
            <v>30</v>
          </cell>
          <cell r="U144" t="str">
            <v>21</v>
          </cell>
          <cell r="V144" t="str">
            <v>2.1 ทุติยภูมิระดับต้น</v>
          </cell>
        </row>
        <row r="145">
          <cell r="A145" t="str">
            <v>04</v>
          </cell>
          <cell r="B145" t="str">
            <v>21002</v>
          </cell>
          <cell r="C145" t="str">
            <v>กระทรวงสาธารณสุข สำนักงานปลัดกระทรวงสาธารณสุข</v>
          </cell>
          <cell r="D145" t="str">
            <v>001129900</v>
          </cell>
          <cell r="E145" t="str">
            <v>11299</v>
          </cell>
          <cell r="F145" t="str">
            <v>รพช.ห้วยพลู</v>
          </cell>
          <cell r="G145" t="str">
            <v>โรงพยาบาลชุมชนห้วยพลู</v>
          </cell>
          <cell r="H145" t="str">
            <v>73031801</v>
          </cell>
          <cell r="I145">
            <v>73</v>
          </cell>
          <cell r="J145" t="str">
            <v>จังหวัดนครปฐม</v>
          </cell>
          <cell r="K145">
            <v>7303</v>
          </cell>
          <cell r="L145" t="str">
            <v>นครชัยศรี</v>
          </cell>
          <cell r="M145">
            <v>730318</v>
          </cell>
          <cell r="N145" t="str">
            <v>ห้วยพลู</v>
          </cell>
          <cell r="O145" t="str">
            <v>กลาง</v>
          </cell>
          <cell r="P145" t="str">
            <v>07</v>
          </cell>
          <cell r="Q145" t="str">
            <v>โรงพยาบาลชุมชน</v>
          </cell>
          <cell r="R145">
            <v>4</v>
          </cell>
          <cell r="S145">
            <v>60</v>
          </cell>
          <cell r="T145" t="str">
            <v>60</v>
          </cell>
          <cell r="U145" t="str">
            <v>21</v>
          </cell>
          <cell r="V145" t="str">
            <v>2.1 ทุติยภูมิระดับต้น</v>
          </cell>
        </row>
        <row r="146">
          <cell r="A146" t="str">
            <v>04</v>
          </cell>
          <cell r="B146" t="str">
            <v>21002</v>
          </cell>
          <cell r="C146" t="str">
            <v>กระทรวงสาธารณสุข สำนักงานปลัดกระทรวงสาธารณสุข</v>
          </cell>
          <cell r="D146" t="str">
            <v>001130000</v>
          </cell>
          <cell r="E146" t="str">
            <v>11300</v>
          </cell>
          <cell r="F146" t="str">
            <v>รพช.ดอนตูม</v>
          </cell>
          <cell r="G146" t="str">
            <v>โรงพยาบาลชุมชนดอนตูม</v>
          </cell>
          <cell r="H146" t="str">
            <v>73040105</v>
          </cell>
          <cell r="I146">
            <v>73</v>
          </cell>
          <cell r="J146" t="str">
            <v>จังหวัดนครปฐม</v>
          </cell>
          <cell r="K146">
            <v>7304</v>
          </cell>
          <cell r="L146" t="str">
            <v>ดอนตูม</v>
          </cell>
          <cell r="M146">
            <v>730401</v>
          </cell>
          <cell r="N146" t="str">
            <v>สามง่าม</v>
          </cell>
          <cell r="O146" t="str">
            <v>กลาง</v>
          </cell>
          <cell r="P146" t="str">
            <v>07</v>
          </cell>
          <cell r="Q146" t="str">
            <v>โรงพยาบาลชุมชน</v>
          </cell>
          <cell r="R146">
            <v>5</v>
          </cell>
          <cell r="S146">
            <v>30</v>
          </cell>
          <cell r="T146" t="str">
            <v>30</v>
          </cell>
          <cell r="U146" t="str">
            <v>21</v>
          </cell>
          <cell r="V146" t="str">
            <v>2.1 ทุติยภูมิระดับต้น</v>
          </cell>
        </row>
        <row r="147">
          <cell r="A147" t="str">
            <v>04</v>
          </cell>
          <cell r="B147" t="str">
            <v>21002</v>
          </cell>
          <cell r="C147" t="str">
            <v>กระทรวงสาธารณสุข สำนักงานปลัดกระทรวงสาธารณสุข</v>
          </cell>
          <cell r="D147" t="str">
            <v>001130100</v>
          </cell>
          <cell r="E147" t="str">
            <v>11301</v>
          </cell>
          <cell r="F147" t="str">
            <v>รพช.บางเลน</v>
          </cell>
          <cell r="G147" t="str">
            <v>โรงพยาบาลชุมชนบางเลน</v>
          </cell>
          <cell r="H147" t="str">
            <v>73050106</v>
          </cell>
          <cell r="I147">
            <v>73</v>
          </cell>
          <cell r="J147" t="str">
            <v>จังหวัดนครปฐม</v>
          </cell>
          <cell r="K147">
            <v>7305</v>
          </cell>
          <cell r="L147" t="str">
            <v>บางเลน</v>
          </cell>
          <cell r="M147">
            <v>730501</v>
          </cell>
          <cell r="N147" t="str">
            <v>บางเลน</v>
          </cell>
          <cell r="O147" t="str">
            <v>กลาง</v>
          </cell>
          <cell r="P147" t="str">
            <v>07</v>
          </cell>
          <cell r="Q147" t="str">
            <v>โรงพยาบาลชุมชน</v>
          </cell>
          <cell r="R147">
            <v>4</v>
          </cell>
          <cell r="S147">
            <v>60</v>
          </cell>
          <cell r="T147" t="str">
            <v>60</v>
          </cell>
          <cell r="U147" t="str">
            <v>22</v>
          </cell>
          <cell r="V147" t="str">
            <v>2.2 ทุติยภูมิระดับกลาง</v>
          </cell>
        </row>
        <row r="148">
          <cell r="A148" t="str">
            <v>04</v>
          </cell>
          <cell r="B148" t="str">
            <v>21002</v>
          </cell>
          <cell r="C148" t="str">
            <v>กระทรวงสาธารณสุข สำนักงานปลัดกระทรวงสาธารณสุข</v>
          </cell>
          <cell r="D148" t="str">
            <v>001130200</v>
          </cell>
          <cell r="E148" t="str">
            <v>11302</v>
          </cell>
          <cell r="F148" t="str">
            <v>รพช.สามพราน</v>
          </cell>
          <cell r="G148" t="str">
            <v>โรงพยาบาลชุมชนสามพราน</v>
          </cell>
          <cell r="H148" t="str">
            <v>73060901</v>
          </cell>
          <cell r="I148">
            <v>73</v>
          </cell>
          <cell r="J148" t="str">
            <v>จังหวัดนครปฐม</v>
          </cell>
          <cell r="K148">
            <v>7306</v>
          </cell>
          <cell r="L148" t="str">
            <v>สามพราน</v>
          </cell>
          <cell r="M148">
            <v>730609</v>
          </cell>
          <cell r="N148" t="str">
            <v>ท่าตลาด</v>
          </cell>
          <cell r="O148" t="str">
            <v>กลาง</v>
          </cell>
          <cell r="P148" t="str">
            <v>07</v>
          </cell>
          <cell r="Q148" t="str">
            <v>โรงพยาบาลชุมชน</v>
          </cell>
          <cell r="R148">
            <v>4</v>
          </cell>
          <cell r="S148">
            <v>60</v>
          </cell>
          <cell r="T148" t="str">
            <v>60</v>
          </cell>
          <cell r="U148" t="str">
            <v>22</v>
          </cell>
          <cell r="V148" t="str">
            <v>2.2 ทุติยภูมิระดับกลาง</v>
          </cell>
        </row>
        <row r="149">
          <cell r="A149" t="str">
            <v>04</v>
          </cell>
          <cell r="B149" t="str">
            <v>21002</v>
          </cell>
          <cell r="C149" t="str">
            <v>กระทรวงสาธารณสุข สำนักงานปลัดกระทรวงสาธารณสุข</v>
          </cell>
          <cell r="D149" t="str">
            <v>001130300</v>
          </cell>
          <cell r="E149" t="str">
            <v>11303</v>
          </cell>
          <cell r="F149" t="str">
            <v>รพช.พุทธมลฑล</v>
          </cell>
          <cell r="G149" t="str">
            <v>โรงพยาบาลชุมชนพุทธมลฑล</v>
          </cell>
          <cell r="H149" t="str">
            <v>73070101</v>
          </cell>
          <cell r="I149">
            <v>73</v>
          </cell>
          <cell r="J149" t="str">
            <v>จังหวัดนครปฐม</v>
          </cell>
          <cell r="K149">
            <v>7307</v>
          </cell>
          <cell r="L149" t="str">
            <v>พุทธมณฑล</v>
          </cell>
          <cell r="M149">
            <v>730701</v>
          </cell>
          <cell r="N149" t="str">
            <v>ศาลายา</v>
          </cell>
          <cell r="O149" t="str">
            <v>กลาง</v>
          </cell>
          <cell r="P149" t="str">
            <v>07</v>
          </cell>
          <cell r="Q149" t="str">
            <v>โรงพยาบาลชุมชน</v>
          </cell>
          <cell r="R149">
            <v>5</v>
          </cell>
          <cell r="S149">
            <v>10</v>
          </cell>
          <cell r="T149" t="str">
            <v>10</v>
          </cell>
          <cell r="U149" t="str">
            <v>21</v>
          </cell>
          <cell r="V149" t="str">
            <v>2.1 ทุติยภูมิระดับต้น</v>
          </cell>
        </row>
        <row r="150">
          <cell r="A150" t="str">
            <v>04</v>
          </cell>
          <cell r="B150" t="str">
            <v>21002</v>
          </cell>
          <cell r="C150" t="str">
            <v>กระทรวงสาธารณสุข สำนักงานปลัดกระทรวงสาธารณสุข</v>
          </cell>
          <cell r="D150" t="str">
            <v>001381900</v>
          </cell>
          <cell r="E150" t="str">
            <v>13819</v>
          </cell>
          <cell r="F150" t="str">
            <v>รพช.หลวงพ่อเปิ่น</v>
          </cell>
          <cell r="G150" t="str">
            <v>โรงพยาบาลชุมชนหลวงพ่อเปิ่น</v>
          </cell>
          <cell r="H150" t="str">
            <v>73032102</v>
          </cell>
          <cell r="I150">
            <v>73</v>
          </cell>
          <cell r="J150" t="str">
            <v>จังหวัดนครปฐม</v>
          </cell>
          <cell r="K150">
            <v>7303</v>
          </cell>
          <cell r="L150" t="str">
            <v>นครชัยศรี</v>
          </cell>
          <cell r="M150">
            <v>730321</v>
          </cell>
          <cell r="N150" t="str">
            <v>บางแก้วฟ้า</v>
          </cell>
          <cell r="O150" t="str">
            <v>กลาง</v>
          </cell>
          <cell r="P150" t="str">
            <v>07</v>
          </cell>
          <cell r="Q150" t="str">
            <v>โรงพยาบาลชุมชน</v>
          </cell>
          <cell r="R150">
            <v>5</v>
          </cell>
          <cell r="S150">
            <v>30</v>
          </cell>
          <cell r="T150" t="str">
            <v>30</v>
          </cell>
          <cell r="U150" t="str">
            <v>21</v>
          </cell>
          <cell r="V150" t="str">
            <v>2.1 ทุติยภูมิระดับต้น</v>
          </cell>
        </row>
        <row r="151">
          <cell r="A151" t="str">
            <v>05</v>
          </cell>
          <cell r="B151" t="str">
            <v>21002</v>
          </cell>
          <cell r="C151" t="str">
            <v>กระทรวงสาธารณสุข สำนักงานปลัดกระทรวงสาธารณสุข</v>
          </cell>
          <cell r="D151" t="str">
            <v>001073400</v>
          </cell>
          <cell r="E151" t="str">
            <v>10734</v>
          </cell>
          <cell r="F151" t="str">
            <v>รพท.สมุทรสาคร</v>
          </cell>
          <cell r="G151" t="str">
            <v>โรงพยาบาลทั่วไปสมุทรสาคร</v>
          </cell>
          <cell r="H151" t="str">
            <v>74010100</v>
          </cell>
          <cell r="I151">
            <v>74</v>
          </cell>
          <cell r="J151" t="str">
            <v>จังหวัดสมุทรสาคร</v>
          </cell>
          <cell r="K151">
            <v>7401</v>
          </cell>
          <cell r="L151" t="str">
            <v>เมืองสมุทรสาคร</v>
          </cell>
          <cell r="M151">
            <v>740101</v>
          </cell>
          <cell r="N151" t="str">
            <v>มหาชัย</v>
          </cell>
          <cell r="O151" t="str">
            <v>กลาง</v>
          </cell>
          <cell r="P151" t="str">
            <v>06</v>
          </cell>
          <cell r="Q151" t="str">
            <v>โรงพยาบาลทั่วไป</v>
          </cell>
          <cell r="R151">
            <v>2</v>
          </cell>
          <cell r="S151">
            <v>509</v>
          </cell>
          <cell r="T151" t="str">
            <v>500</v>
          </cell>
          <cell r="U151" t="str">
            <v>31</v>
          </cell>
          <cell r="V151" t="str">
            <v>3.1 ตติยภูมิ</v>
          </cell>
        </row>
        <row r="152">
          <cell r="A152" t="str">
            <v>05</v>
          </cell>
          <cell r="B152" t="str">
            <v>21002</v>
          </cell>
          <cell r="C152" t="str">
            <v>กระทรวงสาธารณสุข สำนักงานปลัดกระทรวงสาธารณสุข</v>
          </cell>
          <cell r="D152" t="str">
            <v>001130400</v>
          </cell>
          <cell r="E152" t="str">
            <v>11304</v>
          </cell>
          <cell r="F152" t="str">
            <v>รพช.กระทุ่มแบน</v>
          </cell>
          <cell r="G152" t="str">
            <v>โรงพยาบาลชุมชนกระทุ่มแบน</v>
          </cell>
          <cell r="H152" t="str">
            <v>74020100</v>
          </cell>
          <cell r="I152">
            <v>74</v>
          </cell>
          <cell r="J152" t="str">
            <v>จังหวัดสมุทรสาคร</v>
          </cell>
          <cell r="K152">
            <v>7402</v>
          </cell>
          <cell r="L152" t="str">
            <v>กระทุ่มแบน</v>
          </cell>
          <cell r="M152">
            <v>740201</v>
          </cell>
          <cell r="N152" t="str">
            <v>ตลาดกระทุ่มแบน</v>
          </cell>
          <cell r="O152" t="str">
            <v>กลาง</v>
          </cell>
          <cell r="P152" t="str">
            <v>07</v>
          </cell>
          <cell r="Q152" t="str">
            <v>โรงพยาบาลชุมชน</v>
          </cell>
          <cell r="R152">
            <v>4</v>
          </cell>
          <cell r="S152">
            <v>200</v>
          </cell>
          <cell r="T152" t="str">
            <v>120</v>
          </cell>
          <cell r="U152" t="str">
            <v>22</v>
          </cell>
          <cell r="V152" t="str">
            <v>2.2 ทุติยภูมิระดับกลาง</v>
          </cell>
        </row>
        <row r="153">
          <cell r="A153" t="str">
            <v>05</v>
          </cell>
          <cell r="B153" t="str">
            <v>21002</v>
          </cell>
          <cell r="C153" t="str">
            <v>กระทรวงสาธารณสุข สำนักงานปลัดกระทรวงสาธารณสุข</v>
          </cell>
          <cell r="D153" t="str">
            <v>001073500</v>
          </cell>
          <cell r="E153" t="str">
            <v>10735</v>
          </cell>
          <cell r="F153" t="str">
            <v>รพท.สมเด็จพระพุทธเลิศหล้า</v>
          </cell>
          <cell r="G153" t="str">
            <v>โรงพยาบาลทั่วไปสมเด็จพระพุทธเลิศหล้า</v>
          </cell>
          <cell r="H153" t="str">
            <v>75010100</v>
          </cell>
          <cell r="I153">
            <v>75</v>
          </cell>
          <cell r="J153" t="str">
            <v>จังหวัดสมุทรสงคราม</v>
          </cell>
          <cell r="K153">
            <v>7501</v>
          </cell>
          <cell r="L153" t="str">
            <v>เมืองสมุทรสงคราม</v>
          </cell>
          <cell r="M153">
            <v>750101</v>
          </cell>
          <cell r="N153" t="str">
            <v>แม่กลอง</v>
          </cell>
          <cell r="O153" t="str">
            <v>กลาง</v>
          </cell>
          <cell r="P153" t="str">
            <v>06</v>
          </cell>
          <cell r="Q153" t="str">
            <v>โรงพยาบาลทั่วไป</v>
          </cell>
          <cell r="R153">
            <v>3</v>
          </cell>
          <cell r="S153">
            <v>299</v>
          </cell>
          <cell r="T153" t="str">
            <v>260</v>
          </cell>
          <cell r="U153" t="str">
            <v>23</v>
          </cell>
          <cell r="V153" t="str">
            <v>2.3 ทุติยภูมิระดับสูง</v>
          </cell>
        </row>
        <row r="154">
          <cell r="A154" t="str">
            <v>05</v>
          </cell>
          <cell r="B154" t="str">
            <v>21002</v>
          </cell>
          <cell r="C154" t="str">
            <v>กระทรวงสาธารณสุข สำนักงานปลัดกระทรวงสาธารณสุข</v>
          </cell>
          <cell r="D154" t="str">
            <v>001130600</v>
          </cell>
          <cell r="E154" t="str">
            <v>11306</v>
          </cell>
          <cell r="F154" t="str">
            <v>รพช.นภาลัย</v>
          </cell>
          <cell r="G154" t="str">
            <v>โรงพยาบาลชุมชนนภาลัย</v>
          </cell>
          <cell r="H154" t="str">
            <v>75020106</v>
          </cell>
          <cell r="I154">
            <v>75</v>
          </cell>
          <cell r="J154" t="str">
            <v>จังหวัดสมุทรสงคราม</v>
          </cell>
          <cell r="K154">
            <v>7502</v>
          </cell>
          <cell r="L154" t="str">
            <v>บางคนที</v>
          </cell>
          <cell r="M154">
            <v>750201</v>
          </cell>
          <cell r="N154" t="str">
            <v>กระดังงา</v>
          </cell>
          <cell r="O154" t="str">
            <v>กลาง</v>
          </cell>
          <cell r="P154" t="str">
            <v>07</v>
          </cell>
          <cell r="Q154" t="str">
            <v>โรงพยาบาลชุมชน</v>
          </cell>
          <cell r="R154">
            <v>4</v>
          </cell>
          <cell r="S154">
            <v>75</v>
          </cell>
          <cell r="T154" t="str">
            <v>90</v>
          </cell>
          <cell r="U154" t="str">
            <v>22</v>
          </cell>
          <cell r="V154" t="str">
            <v>2.2 ทุติยภูมิระดับกลาง</v>
          </cell>
        </row>
        <row r="155">
          <cell r="A155" t="str">
            <v>05</v>
          </cell>
          <cell r="B155" t="str">
            <v>21002</v>
          </cell>
          <cell r="C155" t="str">
            <v>กระทรวงสาธารณสุข สำนักงานปลัดกระทรวงสาธารณสุข</v>
          </cell>
          <cell r="D155" t="str">
            <v>001130700</v>
          </cell>
          <cell r="E155" t="str">
            <v>11307</v>
          </cell>
          <cell r="F155" t="str">
            <v>รพช.อัมพวา</v>
          </cell>
          <cell r="G155" t="str">
            <v>โรงพยาบาลชุมชนอัมพวา</v>
          </cell>
          <cell r="H155" t="str">
            <v>75030707</v>
          </cell>
          <cell r="I155">
            <v>75</v>
          </cell>
          <cell r="J155" t="str">
            <v>จังหวัดสมุทรสงคราม</v>
          </cell>
          <cell r="K155">
            <v>7503</v>
          </cell>
          <cell r="L155" t="str">
            <v>อัมพวา</v>
          </cell>
          <cell r="M155">
            <v>750307</v>
          </cell>
          <cell r="N155" t="str">
            <v>แควอ้อม</v>
          </cell>
          <cell r="O155" t="str">
            <v>กลาง</v>
          </cell>
          <cell r="P155" t="str">
            <v>07</v>
          </cell>
          <cell r="Q155" t="str">
            <v>โรงพยาบาลชุมชน</v>
          </cell>
          <cell r="R155">
            <v>4</v>
          </cell>
          <cell r="S155">
            <v>32</v>
          </cell>
          <cell r="T155" t="str">
            <v>30</v>
          </cell>
          <cell r="U155" t="str">
            <v>22</v>
          </cell>
          <cell r="V155" t="str">
            <v>2.2 ทุติยภูมิระดับกลาง</v>
          </cell>
        </row>
        <row r="156">
          <cell r="A156" t="str">
            <v>05</v>
          </cell>
          <cell r="B156" t="str">
            <v>21002</v>
          </cell>
          <cell r="C156" t="str">
            <v>กระทรวงสาธารณสุข สำนักงานปลัดกระทรวงสาธารณสุข</v>
          </cell>
          <cell r="D156" t="str">
            <v>001073600</v>
          </cell>
          <cell r="E156" t="str">
            <v>10736</v>
          </cell>
          <cell r="F156" t="str">
            <v>รพท.พระจอมเกล้า</v>
          </cell>
          <cell r="G156" t="str">
            <v>โรงพยาบาลทั่วไปพระจอมเกล้า</v>
          </cell>
          <cell r="H156" t="str">
            <v>76010200</v>
          </cell>
          <cell r="I156">
            <v>76</v>
          </cell>
          <cell r="J156" t="str">
            <v>จังหวัดเพชรบุรี</v>
          </cell>
          <cell r="K156">
            <v>7601</v>
          </cell>
          <cell r="L156" t="str">
            <v>เมืองเพชรบุรี</v>
          </cell>
          <cell r="M156">
            <v>760102</v>
          </cell>
          <cell r="N156" t="str">
            <v>คลองกระแชง</v>
          </cell>
          <cell r="O156" t="str">
            <v>กลาง</v>
          </cell>
          <cell r="P156" t="str">
            <v>06</v>
          </cell>
          <cell r="Q156" t="str">
            <v>โรงพยาบาลทั่วไป</v>
          </cell>
          <cell r="R156">
            <v>2</v>
          </cell>
          <cell r="S156">
            <v>365</v>
          </cell>
          <cell r="T156" t="str">
            <v>365</v>
          </cell>
          <cell r="U156" t="str">
            <v>23</v>
          </cell>
          <cell r="V156" t="str">
            <v>2.3 ทุติยภูมิระดับสูง</v>
          </cell>
        </row>
        <row r="157">
          <cell r="A157" t="str">
            <v>05</v>
          </cell>
          <cell r="B157" t="str">
            <v>21002</v>
          </cell>
          <cell r="C157" t="str">
            <v>กระทรวงสาธารณสุข สำนักงานปลัดกระทรวงสาธารณสุข</v>
          </cell>
          <cell r="D157" t="str">
            <v>001130800</v>
          </cell>
          <cell r="E157" t="str">
            <v>11308</v>
          </cell>
          <cell r="F157" t="str">
            <v>รพช.เขาย้อย</v>
          </cell>
          <cell r="G157" t="str">
            <v>โรงพยาบาลชุมชนเขาย้อย</v>
          </cell>
          <cell r="H157" t="str">
            <v>76020105</v>
          </cell>
          <cell r="I157">
            <v>76</v>
          </cell>
          <cell r="J157" t="str">
            <v>จังหวัดเพชรบุรี</v>
          </cell>
          <cell r="K157">
            <v>7602</v>
          </cell>
          <cell r="L157" t="str">
            <v>เขาย้อย</v>
          </cell>
          <cell r="M157">
            <v>760201</v>
          </cell>
          <cell r="N157" t="str">
            <v>เขาย้อย</v>
          </cell>
          <cell r="O157" t="str">
            <v>กลาง</v>
          </cell>
          <cell r="P157" t="str">
            <v>07</v>
          </cell>
          <cell r="Q157" t="str">
            <v>โรงพยาบาลชุมชน</v>
          </cell>
          <cell r="R157">
            <v>5</v>
          </cell>
          <cell r="S157">
            <v>30</v>
          </cell>
          <cell r="T157" t="str">
            <v>30</v>
          </cell>
          <cell r="U157" t="str">
            <v>21</v>
          </cell>
          <cell r="V157" t="str">
            <v>2.1 ทุติยภูมิระดับต้น</v>
          </cell>
        </row>
        <row r="158">
          <cell r="A158" t="str">
            <v>05</v>
          </cell>
          <cell r="B158" t="str">
            <v>21002</v>
          </cell>
          <cell r="C158" t="str">
            <v>กระทรวงสาธารณสุข สำนักงานปลัดกระทรวงสาธารณสุข</v>
          </cell>
          <cell r="D158" t="str">
            <v>001130900</v>
          </cell>
          <cell r="E158" t="str">
            <v>11309</v>
          </cell>
          <cell r="F158" t="str">
            <v>รพช.หนองหญ้าปล้อง</v>
          </cell>
          <cell r="G158" t="str">
            <v>โรงพยาบาลชุมชนหนองหญ้าปล้อง</v>
          </cell>
          <cell r="H158" t="str">
            <v>76030103</v>
          </cell>
          <cell r="I158">
            <v>76</v>
          </cell>
          <cell r="J158" t="str">
            <v>จังหวัดเพชรบุรี</v>
          </cell>
          <cell r="K158">
            <v>7603</v>
          </cell>
          <cell r="L158" t="str">
            <v>หนองหญ้าปล้อง</v>
          </cell>
          <cell r="M158">
            <v>760301</v>
          </cell>
          <cell r="N158" t="str">
            <v>หนองหญ้าปล้อง</v>
          </cell>
          <cell r="O158" t="str">
            <v>กลาง</v>
          </cell>
          <cell r="P158" t="str">
            <v>07</v>
          </cell>
          <cell r="Q158" t="str">
            <v>โรงพยาบาลชุมชน</v>
          </cell>
          <cell r="R158">
            <v>5</v>
          </cell>
          <cell r="S158">
            <v>30</v>
          </cell>
          <cell r="T158" t="str">
            <v>30</v>
          </cell>
          <cell r="U158" t="str">
            <v>21</v>
          </cell>
          <cell r="V158" t="str">
            <v>2.1 ทุติยภูมิระดับต้น</v>
          </cell>
        </row>
        <row r="159">
          <cell r="A159" t="str">
            <v>05</v>
          </cell>
          <cell r="B159" t="str">
            <v>21002</v>
          </cell>
          <cell r="C159" t="str">
            <v>กระทรวงสาธารณสุข สำนักงานปลัดกระทรวงสาธารณสุข</v>
          </cell>
          <cell r="D159" t="str">
            <v>001131000</v>
          </cell>
          <cell r="E159" t="str">
            <v>11310</v>
          </cell>
          <cell r="F159" t="str">
            <v>รพช.ชะอำ</v>
          </cell>
          <cell r="G159" t="str">
            <v>โรงพยาบาลชุมชนชะอำ</v>
          </cell>
          <cell r="H159" t="str">
            <v>76040100</v>
          </cell>
          <cell r="I159">
            <v>76</v>
          </cell>
          <cell r="J159" t="str">
            <v>จังหวัดเพชรบุรี</v>
          </cell>
          <cell r="K159">
            <v>7604</v>
          </cell>
          <cell r="L159" t="str">
            <v>ชะอำ</v>
          </cell>
          <cell r="M159">
            <v>760401</v>
          </cell>
          <cell r="N159" t="str">
            <v>ชะอำ</v>
          </cell>
          <cell r="O159" t="str">
            <v>กลาง</v>
          </cell>
          <cell r="P159" t="str">
            <v>07</v>
          </cell>
          <cell r="Q159" t="str">
            <v>โรงพยาบาลชุมชน</v>
          </cell>
          <cell r="R159">
            <v>4</v>
          </cell>
          <cell r="S159">
            <v>60</v>
          </cell>
          <cell r="T159" t="str">
            <v>60</v>
          </cell>
          <cell r="U159" t="str">
            <v>22</v>
          </cell>
          <cell r="V159" t="str">
            <v>2.2 ทุติยภูมิระดับกลาง</v>
          </cell>
        </row>
        <row r="160">
          <cell r="A160" t="str">
            <v>05</v>
          </cell>
          <cell r="B160" t="str">
            <v>21002</v>
          </cell>
          <cell r="C160" t="str">
            <v>กระทรวงสาธารณสุข สำนักงานปลัดกระทรวงสาธารณสุข</v>
          </cell>
          <cell r="D160" t="str">
            <v>001131100</v>
          </cell>
          <cell r="E160" t="str">
            <v>11311</v>
          </cell>
          <cell r="F160" t="str">
            <v>รพช.ท่ายาง</v>
          </cell>
          <cell r="G160" t="str">
            <v>โรงพยาบาลชุมชนท่ายาง</v>
          </cell>
          <cell r="H160" t="str">
            <v>76050101</v>
          </cell>
          <cell r="I160">
            <v>76</v>
          </cell>
          <cell r="J160" t="str">
            <v>จังหวัดเพชรบุรี</v>
          </cell>
          <cell r="K160">
            <v>7605</v>
          </cell>
          <cell r="L160" t="str">
            <v>ท่ายาง</v>
          </cell>
          <cell r="M160">
            <v>760501</v>
          </cell>
          <cell r="N160" t="str">
            <v>ท่ายาง</v>
          </cell>
          <cell r="O160" t="str">
            <v>กลาง</v>
          </cell>
          <cell r="P160" t="str">
            <v>07</v>
          </cell>
          <cell r="Q160" t="str">
            <v>โรงพยาบาลชุมชน</v>
          </cell>
          <cell r="R160">
            <v>4</v>
          </cell>
          <cell r="S160">
            <v>60</v>
          </cell>
          <cell r="T160" t="str">
            <v>60</v>
          </cell>
          <cell r="U160" t="str">
            <v>21</v>
          </cell>
          <cell r="V160" t="str">
            <v>2.1 ทุติยภูมิระดับต้น</v>
          </cell>
        </row>
        <row r="161">
          <cell r="A161" t="str">
            <v>05</v>
          </cell>
          <cell r="B161" t="str">
            <v>21002</v>
          </cell>
          <cell r="C161" t="str">
            <v>กระทรวงสาธารณสุข สำนักงานปลัดกระทรวงสาธารณสุข</v>
          </cell>
          <cell r="D161" t="str">
            <v>001131200</v>
          </cell>
          <cell r="E161" t="str">
            <v>11312</v>
          </cell>
          <cell r="F161" t="str">
            <v>รพช.บ้านลาด</v>
          </cell>
          <cell r="G161" t="str">
            <v>โรงพยาบาลชุมชนบ้านลาด</v>
          </cell>
          <cell r="H161" t="str">
            <v>76061608</v>
          </cell>
          <cell r="I161">
            <v>76</v>
          </cell>
          <cell r="J161" t="str">
            <v>จังหวัดเพชรบุรี</v>
          </cell>
          <cell r="K161">
            <v>7606</v>
          </cell>
          <cell r="L161" t="str">
            <v>บ้านลาด</v>
          </cell>
          <cell r="M161">
            <v>760616</v>
          </cell>
          <cell r="N161" t="str">
            <v>ท่าช้าง</v>
          </cell>
          <cell r="O161" t="str">
            <v>กลาง</v>
          </cell>
          <cell r="P161" t="str">
            <v>07</v>
          </cell>
          <cell r="Q161" t="str">
            <v>โรงพยาบาลชุมชน</v>
          </cell>
          <cell r="R161">
            <v>5</v>
          </cell>
          <cell r="S161">
            <v>30</v>
          </cell>
          <cell r="T161" t="str">
            <v>30</v>
          </cell>
          <cell r="U161" t="str">
            <v>21</v>
          </cell>
          <cell r="V161" t="str">
            <v>2.1 ทุติยภูมิระดับต้น</v>
          </cell>
        </row>
        <row r="162">
          <cell r="A162" t="str">
            <v>05</v>
          </cell>
          <cell r="B162" t="str">
            <v>21002</v>
          </cell>
          <cell r="C162" t="str">
            <v>กระทรวงสาธารณสุข สำนักงานปลัดกระทรวงสาธารณสุข</v>
          </cell>
          <cell r="D162" t="str">
            <v>001131300</v>
          </cell>
          <cell r="E162" t="str">
            <v>11313</v>
          </cell>
          <cell r="F162" t="str">
            <v>รพช.บ้านแหลม</v>
          </cell>
          <cell r="G162" t="str">
            <v>โรงพยาบาลชุมชนบ้านแหลม</v>
          </cell>
          <cell r="H162" t="str">
            <v>76070103</v>
          </cell>
          <cell r="I162">
            <v>76</v>
          </cell>
          <cell r="J162" t="str">
            <v>จังหวัดเพชรบุรี</v>
          </cell>
          <cell r="K162">
            <v>7607</v>
          </cell>
          <cell r="L162" t="str">
            <v>บ้านแหลม</v>
          </cell>
          <cell r="M162">
            <v>760701</v>
          </cell>
          <cell r="N162" t="str">
            <v>บ้านแหลม</v>
          </cell>
          <cell r="O162" t="str">
            <v>กลาง</v>
          </cell>
          <cell r="P162" t="str">
            <v>07</v>
          </cell>
          <cell r="Q162" t="str">
            <v>โรงพยาบาลชุมชน</v>
          </cell>
          <cell r="R162">
            <v>5</v>
          </cell>
          <cell r="S162">
            <v>30</v>
          </cell>
          <cell r="T162" t="str">
            <v>30</v>
          </cell>
          <cell r="U162" t="str">
            <v>21</v>
          </cell>
          <cell r="V162" t="str">
            <v>2.1 ทุติยภูมิระดับต้น</v>
          </cell>
        </row>
        <row r="163">
          <cell r="A163" t="str">
            <v>05</v>
          </cell>
          <cell r="B163" t="str">
            <v>21002</v>
          </cell>
          <cell r="C163" t="str">
            <v>กระทรวงสาธารณสุข สำนักงานปลัดกระทรวงสาธารณสุข</v>
          </cell>
          <cell r="D163" t="str">
            <v>001131400</v>
          </cell>
          <cell r="E163" t="str">
            <v>11314</v>
          </cell>
          <cell r="F163" t="str">
            <v>รพช.แก่งกระจาน</v>
          </cell>
          <cell r="G163" t="str">
            <v>โรงพยาบาลชุมชนแก่งกระจาน</v>
          </cell>
          <cell r="H163" t="str">
            <v>76080105</v>
          </cell>
          <cell r="I163">
            <v>76</v>
          </cell>
          <cell r="J163" t="str">
            <v>จังหวัดเพชรบุรี</v>
          </cell>
          <cell r="K163">
            <v>7608</v>
          </cell>
          <cell r="L163" t="str">
            <v>แก่งกระจาน</v>
          </cell>
          <cell r="M163">
            <v>760803</v>
          </cell>
          <cell r="N163" t="str">
            <v>วังจันทร์</v>
          </cell>
          <cell r="O163" t="str">
            <v>กลาง</v>
          </cell>
          <cell r="P163" t="str">
            <v>07</v>
          </cell>
          <cell r="Q163" t="str">
            <v>โรงพยาบาลชุมชน</v>
          </cell>
          <cell r="R163">
            <v>5</v>
          </cell>
          <cell r="S163">
            <v>30</v>
          </cell>
          <cell r="T163" t="str">
            <v>30</v>
          </cell>
          <cell r="U163" t="str">
            <v>21</v>
          </cell>
          <cell r="V163" t="str">
            <v>2.1 ทุติยภูมิระดับต้น</v>
          </cell>
        </row>
        <row r="164">
          <cell r="A164" t="str">
            <v>05</v>
          </cell>
          <cell r="B164" t="str">
            <v>21002</v>
          </cell>
          <cell r="C164" t="str">
            <v>กระทรวงสาธารณสุข สำนักงานปลัดกระทรวงสาธารณสุข</v>
          </cell>
          <cell r="D164" t="str">
            <v>001073700</v>
          </cell>
          <cell r="E164" t="str">
            <v>10737</v>
          </cell>
          <cell r="F164" t="str">
            <v>รพท.ประจวบคีรีขันธ์</v>
          </cell>
          <cell r="G164" t="str">
            <v>โรงพยาบาลทั่วไปประจวบคีรีขันธ์</v>
          </cell>
          <cell r="H164" t="str">
            <v>77010100</v>
          </cell>
          <cell r="I164">
            <v>77</v>
          </cell>
          <cell r="J164" t="str">
            <v>จังหวัดประจวบคีรีขันธ์</v>
          </cell>
          <cell r="K164">
            <v>7701</v>
          </cell>
          <cell r="L164" t="str">
            <v>เมืองประจวบคีรีขันธ์</v>
          </cell>
          <cell r="M164">
            <v>770101</v>
          </cell>
          <cell r="N164" t="str">
            <v>ประจวบคีรีขันธ์</v>
          </cell>
          <cell r="O164" t="str">
            <v>กลาง</v>
          </cell>
          <cell r="P164" t="str">
            <v>06</v>
          </cell>
          <cell r="Q164" t="str">
            <v>โรงพยาบาลทั่วไป</v>
          </cell>
          <cell r="R164">
            <v>2</v>
          </cell>
          <cell r="S164">
            <v>303</v>
          </cell>
          <cell r="T164" t="str">
            <v>278</v>
          </cell>
          <cell r="U164" t="str">
            <v>31</v>
          </cell>
          <cell r="V164" t="str">
            <v>3.1 ตติยภูมิ</v>
          </cell>
        </row>
        <row r="165">
          <cell r="A165" t="str">
            <v>05</v>
          </cell>
          <cell r="B165" t="str">
            <v>21002</v>
          </cell>
          <cell r="C165" t="str">
            <v>กระทรวงสาธารณสุข สำนักงานปลัดกระทรวงสาธารณสุข</v>
          </cell>
          <cell r="D165" t="str">
            <v>001131500</v>
          </cell>
          <cell r="E165" t="str">
            <v>11315</v>
          </cell>
          <cell r="F165" t="str">
            <v>รพช.กุยบุรี</v>
          </cell>
          <cell r="G165" t="str">
            <v>โรงพยาบาลชุมชนกุยบุรี</v>
          </cell>
          <cell r="H165" t="str">
            <v>77020105</v>
          </cell>
          <cell r="I165">
            <v>77</v>
          </cell>
          <cell r="J165" t="str">
            <v>จังหวัดประจวบคีรีขันธ์</v>
          </cell>
          <cell r="K165">
            <v>7702</v>
          </cell>
          <cell r="L165" t="str">
            <v>กุยบุรี</v>
          </cell>
          <cell r="M165">
            <v>770201</v>
          </cell>
          <cell r="N165" t="str">
            <v>กุยบุรี</v>
          </cell>
          <cell r="O165" t="str">
            <v>กลาง</v>
          </cell>
          <cell r="P165" t="str">
            <v>07</v>
          </cell>
          <cell r="Q165" t="str">
            <v>โรงพยาบาลชุมชน</v>
          </cell>
          <cell r="R165">
            <v>5</v>
          </cell>
          <cell r="S165">
            <v>30</v>
          </cell>
          <cell r="T165" t="str">
            <v>30</v>
          </cell>
          <cell r="U165" t="str">
            <v>21</v>
          </cell>
          <cell r="V165" t="str">
            <v>2.1 ทุติยภูมิระดับต้น</v>
          </cell>
        </row>
        <row r="166">
          <cell r="A166" t="str">
            <v>05</v>
          </cell>
          <cell r="B166" t="str">
            <v>21002</v>
          </cell>
          <cell r="C166" t="str">
            <v>กระทรวงสาธารณสุข สำนักงานปลัดกระทรวงสาธารณสุข</v>
          </cell>
          <cell r="D166" t="str">
            <v>001131600</v>
          </cell>
          <cell r="E166" t="str">
            <v>11316</v>
          </cell>
          <cell r="F166" t="str">
            <v>รพช.ทับสะแก</v>
          </cell>
          <cell r="G166" t="str">
            <v>โรงพยาบาลชุมชนทับสะแก</v>
          </cell>
          <cell r="H166" t="str">
            <v>77030306</v>
          </cell>
          <cell r="I166">
            <v>77</v>
          </cell>
          <cell r="J166" t="str">
            <v>จังหวัดประจวบคีรีขันธ์</v>
          </cell>
          <cell r="K166">
            <v>7703</v>
          </cell>
          <cell r="L166" t="str">
            <v>ทับสะแก</v>
          </cell>
          <cell r="M166">
            <v>770303</v>
          </cell>
          <cell r="N166" t="str">
            <v>นาหูกวาง</v>
          </cell>
          <cell r="O166" t="str">
            <v>กลาง</v>
          </cell>
          <cell r="P166" t="str">
            <v>07</v>
          </cell>
          <cell r="Q166" t="str">
            <v>โรงพยาบาลชุมชน</v>
          </cell>
          <cell r="R166">
            <v>4</v>
          </cell>
          <cell r="S166">
            <v>60</v>
          </cell>
          <cell r="T166" t="str">
            <v>60</v>
          </cell>
          <cell r="U166" t="str">
            <v>21</v>
          </cell>
          <cell r="V166" t="str">
            <v>2.1 ทุติยภูมิระดับต้น</v>
          </cell>
        </row>
        <row r="167">
          <cell r="A167" t="str">
            <v>05</v>
          </cell>
          <cell r="B167" t="str">
            <v>21002</v>
          </cell>
          <cell r="C167" t="str">
            <v>กระทรวงสาธารณสุข สำนักงานปลัดกระทรวงสาธารณสุข</v>
          </cell>
          <cell r="D167" t="str">
            <v>001131700</v>
          </cell>
          <cell r="E167" t="str">
            <v>11317</v>
          </cell>
          <cell r="F167" t="str">
            <v>รพช.บางสะพาน</v>
          </cell>
          <cell r="G167" t="str">
            <v>โรงพยาบาลชุมชนบางสะพาน</v>
          </cell>
          <cell r="H167" t="str">
            <v>77040105</v>
          </cell>
          <cell r="I167">
            <v>77</v>
          </cell>
          <cell r="J167" t="str">
            <v>จังหวัดประจวบคีรีขันธ์</v>
          </cell>
          <cell r="K167">
            <v>7704</v>
          </cell>
          <cell r="L167" t="str">
            <v>บางสะพาน</v>
          </cell>
          <cell r="M167">
            <v>770401</v>
          </cell>
          <cell r="N167" t="str">
            <v>กำเนิดนพคุณ</v>
          </cell>
          <cell r="O167" t="str">
            <v>กลาง</v>
          </cell>
          <cell r="P167" t="str">
            <v>07</v>
          </cell>
          <cell r="Q167" t="str">
            <v>โรงพยาบาลชุมชน</v>
          </cell>
          <cell r="R167">
            <v>4</v>
          </cell>
          <cell r="S167">
            <v>90</v>
          </cell>
          <cell r="T167" t="str">
            <v>90</v>
          </cell>
          <cell r="U167" t="str">
            <v>22</v>
          </cell>
          <cell r="V167" t="str">
            <v>2.2 ทุติยภูมิระดับกลาง</v>
          </cell>
        </row>
        <row r="168">
          <cell r="A168" t="str">
            <v>05</v>
          </cell>
          <cell r="B168" t="str">
            <v>21002</v>
          </cell>
          <cell r="C168" t="str">
            <v>กระทรวงสาธารณสุข สำนักงานปลัดกระทรวงสาธารณสุข</v>
          </cell>
          <cell r="D168" t="str">
            <v>001131800</v>
          </cell>
          <cell r="E168" t="str">
            <v>11318</v>
          </cell>
          <cell r="F168" t="str">
            <v>รพช.บางสะพานน้อย</v>
          </cell>
          <cell r="G168" t="str">
            <v>โรงพยาบาลชุมชนบางสะพานน้อย</v>
          </cell>
          <cell r="H168" t="str">
            <v>77050104</v>
          </cell>
          <cell r="I168">
            <v>77</v>
          </cell>
          <cell r="J168" t="str">
            <v>จังหวัดประจวบคีรีขันธ์</v>
          </cell>
          <cell r="K168">
            <v>7705</v>
          </cell>
          <cell r="L168" t="str">
            <v>บางสะพานน้อย</v>
          </cell>
          <cell r="M168">
            <v>770501</v>
          </cell>
          <cell r="N168" t="str">
            <v>ปากแพรก</v>
          </cell>
          <cell r="O168" t="str">
            <v>กลาง</v>
          </cell>
          <cell r="P168" t="str">
            <v>07</v>
          </cell>
          <cell r="Q168" t="str">
            <v>โรงพยาบาลชุมชน</v>
          </cell>
          <cell r="R168">
            <v>5</v>
          </cell>
          <cell r="S168">
            <v>30</v>
          </cell>
          <cell r="T168" t="str">
            <v>30</v>
          </cell>
          <cell r="U168" t="str">
            <v>21</v>
          </cell>
          <cell r="V168" t="str">
            <v>2.1 ทุติยภูมิระดับต้น</v>
          </cell>
        </row>
        <row r="169">
          <cell r="A169" t="str">
            <v>05</v>
          </cell>
          <cell r="B169" t="str">
            <v>21002</v>
          </cell>
          <cell r="C169" t="str">
            <v>กระทรวงสาธารณสุข สำนักงานปลัดกระทรวงสาธารณสุข</v>
          </cell>
          <cell r="D169" t="str">
            <v>001131900</v>
          </cell>
          <cell r="E169" t="str">
            <v>11319</v>
          </cell>
          <cell r="F169" t="str">
            <v>รพช.ปราณบุรี</v>
          </cell>
          <cell r="G169" t="str">
            <v>โรงพยาบาลชุมชนปราณบุรี</v>
          </cell>
          <cell r="H169" t="str">
            <v>77060805</v>
          </cell>
          <cell r="I169">
            <v>77</v>
          </cell>
          <cell r="J169" t="str">
            <v>จังหวัดประจวบคีรีขันธ์</v>
          </cell>
          <cell r="K169">
            <v>7706</v>
          </cell>
          <cell r="L169" t="str">
            <v>ปราณบุรี</v>
          </cell>
          <cell r="M169">
            <v>770608</v>
          </cell>
          <cell r="N169" t="str">
            <v>วังก์พง</v>
          </cell>
          <cell r="O169" t="str">
            <v>กลาง</v>
          </cell>
          <cell r="P169" t="str">
            <v>07</v>
          </cell>
          <cell r="Q169" t="str">
            <v>โรงพยาบาลชุมชน</v>
          </cell>
          <cell r="R169">
            <v>4</v>
          </cell>
          <cell r="S169">
            <v>60</v>
          </cell>
          <cell r="T169" t="str">
            <v>30</v>
          </cell>
          <cell r="U169" t="str">
            <v>21</v>
          </cell>
          <cell r="V169" t="str">
            <v>2.1 ทุติยภูมิระดับต้น</v>
          </cell>
        </row>
        <row r="170">
          <cell r="A170" t="str">
            <v>05</v>
          </cell>
          <cell r="B170" t="str">
            <v>21002</v>
          </cell>
          <cell r="C170" t="str">
            <v>กระทรวงสาธารณสุข สำนักงานปลัดกระทรวงสาธารณสุข</v>
          </cell>
          <cell r="D170" t="str">
            <v>001132000</v>
          </cell>
          <cell r="E170" t="str">
            <v>11320</v>
          </cell>
          <cell r="F170" t="str">
            <v>รพท.หัวหิน</v>
          </cell>
          <cell r="G170" t="str">
            <v>โรงพยาบาลทั่วไปหัวหิน</v>
          </cell>
          <cell r="H170" t="str">
            <v>77070100</v>
          </cell>
          <cell r="I170">
            <v>77</v>
          </cell>
          <cell r="J170" t="str">
            <v>จังหวัดประจวบคีรีขันธ์</v>
          </cell>
          <cell r="K170">
            <v>7707</v>
          </cell>
          <cell r="L170" t="str">
            <v>หัวหิน</v>
          </cell>
          <cell r="M170">
            <v>770701</v>
          </cell>
          <cell r="N170" t="str">
            <v>หัวหิน</v>
          </cell>
          <cell r="O170" t="str">
            <v>กลาง</v>
          </cell>
          <cell r="P170" t="str">
            <v>06</v>
          </cell>
          <cell r="Q170" t="str">
            <v>โรงพยาบาลทั่วไป</v>
          </cell>
          <cell r="R170">
            <v>3</v>
          </cell>
          <cell r="S170">
            <v>200</v>
          </cell>
          <cell r="T170" t="str">
            <v>200</v>
          </cell>
          <cell r="U170" t="str">
            <v>31</v>
          </cell>
          <cell r="V170" t="str">
            <v>3.1 ตติยภูมิ</v>
          </cell>
        </row>
        <row r="171">
          <cell r="A171" t="str">
            <v>05</v>
          </cell>
          <cell r="B171" t="str">
            <v>21002</v>
          </cell>
          <cell r="C171" t="str">
            <v>กระทรวงสาธารณสุข สำนักงานปลัดกระทรวงสาธารณสุข</v>
          </cell>
          <cell r="D171" t="str">
            <v>001132100</v>
          </cell>
          <cell r="E171" t="str">
            <v>11321</v>
          </cell>
          <cell r="F171" t="str">
            <v>รพช.สามร้อยยอด</v>
          </cell>
          <cell r="G171" t="str">
            <v>โรงพยาบาลชุมชนสามร้อยยอด</v>
          </cell>
          <cell r="H171" t="str">
            <v>77080506</v>
          </cell>
          <cell r="I171">
            <v>77</v>
          </cell>
          <cell r="J171" t="str">
            <v>จังหวัดประจวบคีรีขันธ์</v>
          </cell>
          <cell r="K171">
            <v>7708</v>
          </cell>
          <cell r="L171" t="str">
            <v>สามร้อยยอด</v>
          </cell>
          <cell r="M171">
            <v>770805</v>
          </cell>
          <cell r="N171" t="str">
            <v>ไร่ใหม่</v>
          </cell>
          <cell r="O171" t="str">
            <v>กลาง</v>
          </cell>
          <cell r="P171" t="str">
            <v>07</v>
          </cell>
          <cell r="Q171" t="str">
            <v>โรงพยาบาลชุมชน</v>
          </cell>
          <cell r="R171">
            <v>4</v>
          </cell>
          <cell r="S171">
            <v>60</v>
          </cell>
          <cell r="T171" t="str">
            <v>60</v>
          </cell>
          <cell r="U171" t="str">
            <v>21</v>
          </cell>
          <cell r="V171" t="str">
            <v>2.1 ทุติยภูมิระดับต้น</v>
          </cell>
        </row>
        <row r="172">
          <cell r="A172" t="str">
            <v>06</v>
          </cell>
          <cell r="B172" t="str">
            <v>21002</v>
          </cell>
          <cell r="C172" t="str">
            <v>กระทรวงสาธารณสุข สำนักงานปลัดกระทรวงสาธารณสุข</v>
          </cell>
          <cell r="D172" t="str">
            <v>001068000</v>
          </cell>
          <cell r="E172" t="str">
            <v>10680</v>
          </cell>
          <cell r="F172" t="str">
            <v>รพศ.มหาราชนครศรีธรรมราช</v>
          </cell>
          <cell r="G172" t="str">
            <v>โรงพยาบาลศูนย์มหาราชนครศรีธรรมราช</v>
          </cell>
          <cell r="H172" t="str">
            <v>80010100</v>
          </cell>
          <cell r="I172">
            <v>80</v>
          </cell>
          <cell r="J172" t="str">
            <v>จังหวัดนครศรีธรรมราช</v>
          </cell>
          <cell r="K172">
            <v>8001</v>
          </cell>
          <cell r="L172" t="str">
            <v>เมืองนครศรีธรรมราช</v>
          </cell>
          <cell r="M172">
            <v>800101</v>
          </cell>
          <cell r="N172" t="str">
            <v>ในเมือง</v>
          </cell>
          <cell r="O172" t="str">
            <v>ใต้</v>
          </cell>
          <cell r="P172" t="str">
            <v>05</v>
          </cell>
          <cell r="Q172" t="str">
            <v>โรงพยาบาลศูนย์</v>
          </cell>
          <cell r="R172">
            <v>1</v>
          </cell>
          <cell r="S172">
            <v>781</v>
          </cell>
          <cell r="T172" t="str">
            <v>863</v>
          </cell>
          <cell r="U172" t="str">
            <v>31</v>
          </cell>
          <cell r="V172" t="str">
            <v>3.1 ตติยภูมิ</v>
          </cell>
        </row>
        <row r="173">
          <cell r="A173" t="str">
            <v>06</v>
          </cell>
          <cell r="B173" t="str">
            <v>21002</v>
          </cell>
          <cell r="C173" t="str">
            <v>กระทรวงสาธารณสุข สำนักงานปลัดกระทรวงสาธารณสุข</v>
          </cell>
          <cell r="D173" t="str">
            <v>001132200</v>
          </cell>
          <cell r="E173" t="str">
            <v>11322</v>
          </cell>
          <cell r="F173" t="str">
            <v>รพช.พรหมคีรี</v>
          </cell>
          <cell r="G173" t="str">
            <v>โรงพยาบาลชุมชนพรหมคีรี</v>
          </cell>
          <cell r="H173" t="str">
            <v>80020109</v>
          </cell>
          <cell r="I173">
            <v>80</v>
          </cell>
          <cell r="J173" t="str">
            <v>จังหวัดนครศรีธรรมราช</v>
          </cell>
          <cell r="K173">
            <v>8002</v>
          </cell>
          <cell r="L173" t="str">
            <v>พรหมคีรี</v>
          </cell>
          <cell r="M173">
            <v>800201</v>
          </cell>
          <cell r="N173" t="str">
            <v>พรหมโลก</v>
          </cell>
          <cell r="O173" t="str">
            <v>ใต้</v>
          </cell>
          <cell r="P173" t="str">
            <v>07</v>
          </cell>
          <cell r="Q173" t="str">
            <v>โรงพยาบาลชุมชน</v>
          </cell>
          <cell r="R173">
            <v>5</v>
          </cell>
          <cell r="S173">
            <v>30</v>
          </cell>
          <cell r="T173" t="str">
            <v>30</v>
          </cell>
          <cell r="U173" t="str">
            <v>21</v>
          </cell>
          <cell r="V173" t="str">
            <v>2.1 ทุติยภูมิระดับต้น</v>
          </cell>
        </row>
        <row r="174">
          <cell r="A174" t="str">
            <v>06</v>
          </cell>
          <cell r="B174" t="str">
            <v>21002</v>
          </cell>
          <cell r="C174" t="str">
            <v>กระทรวงสาธารณสุข สำนักงานปลัดกระทรวงสาธารณสุข</v>
          </cell>
          <cell r="D174" t="str">
            <v>001132400</v>
          </cell>
          <cell r="E174" t="str">
            <v>11324</v>
          </cell>
          <cell r="F174" t="str">
            <v>รพช.ลานสะกา</v>
          </cell>
          <cell r="G174" t="str">
            <v>โรงพยาบาลชุมชนลานสะกา</v>
          </cell>
          <cell r="H174" t="str">
            <v>80030101</v>
          </cell>
          <cell r="I174">
            <v>80</v>
          </cell>
          <cell r="J174" t="str">
            <v>จังหวัดนครศรีธรรมราช</v>
          </cell>
          <cell r="K174">
            <v>8003</v>
          </cell>
          <cell r="L174" t="str">
            <v>ลานสกา</v>
          </cell>
          <cell r="M174">
            <v>800301</v>
          </cell>
          <cell r="N174" t="str">
            <v>เขาแก้ว</v>
          </cell>
          <cell r="O174" t="str">
            <v>ใต้</v>
          </cell>
          <cell r="P174" t="str">
            <v>07</v>
          </cell>
          <cell r="Q174" t="str">
            <v>โรงพยาบาลชุมชน</v>
          </cell>
          <cell r="R174">
            <v>5</v>
          </cell>
          <cell r="S174">
            <v>30</v>
          </cell>
          <cell r="T174" t="str">
            <v>30</v>
          </cell>
          <cell r="U174" t="str">
            <v>21</v>
          </cell>
          <cell r="V174" t="str">
            <v>2.1 ทุติยภูมิระดับต้น</v>
          </cell>
        </row>
        <row r="175">
          <cell r="A175" t="str">
            <v>06</v>
          </cell>
          <cell r="B175" t="str">
            <v>21002</v>
          </cell>
          <cell r="C175" t="str">
            <v>กระทรวงสาธารณสุข สำนักงานปลัดกระทรวงสาธารณสุข</v>
          </cell>
          <cell r="D175" t="str">
            <v>001132500</v>
          </cell>
          <cell r="E175" t="str">
            <v>11325</v>
          </cell>
          <cell r="F175" t="str">
            <v>รพร.ฉวาง</v>
          </cell>
          <cell r="G175" t="str">
            <v>โรงพยาบาลสมเด็จพระยุพราชฉวาง</v>
          </cell>
          <cell r="H175" t="str">
            <v>80041008</v>
          </cell>
          <cell r="I175">
            <v>80</v>
          </cell>
          <cell r="J175" t="str">
            <v>จังหวัดนครศรีธรรมราช</v>
          </cell>
          <cell r="K175">
            <v>8004</v>
          </cell>
          <cell r="L175" t="str">
            <v>ฉวาง</v>
          </cell>
          <cell r="M175">
            <v>800410</v>
          </cell>
          <cell r="N175" t="str">
            <v>ไสหร้า</v>
          </cell>
          <cell r="O175" t="str">
            <v>ใต้</v>
          </cell>
          <cell r="P175" t="str">
            <v>07</v>
          </cell>
          <cell r="Q175" t="str">
            <v>โรงพยาบาลชุมชน</v>
          </cell>
          <cell r="R175">
            <v>4</v>
          </cell>
          <cell r="S175">
            <v>90</v>
          </cell>
          <cell r="T175" t="str">
            <v>90</v>
          </cell>
          <cell r="U175" t="str">
            <v>22</v>
          </cell>
          <cell r="V175" t="str">
            <v>2.2 ทุติยภูมิระดับกลาง</v>
          </cell>
        </row>
        <row r="176">
          <cell r="A176" t="str">
            <v>06</v>
          </cell>
          <cell r="B176" t="str">
            <v>21002</v>
          </cell>
          <cell r="C176" t="str">
            <v>กระทรวงสาธารณสุข สำนักงานปลัดกระทรวงสาธารณสุข</v>
          </cell>
          <cell r="D176" t="str">
            <v>001132600</v>
          </cell>
          <cell r="E176" t="str">
            <v>11326</v>
          </cell>
          <cell r="F176" t="str">
            <v>รพช.พิปูน</v>
          </cell>
          <cell r="G176" t="str">
            <v>โรงพยาบาลชุมชนพิปูน</v>
          </cell>
          <cell r="H176" t="str">
            <v>80050405</v>
          </cell>
          <cell r="I176">
            <v>80</v>
          </cell>
          <cell r="J176" t="str">
            <v>จังหวัดนครศรีธรรมราช</v>
          </cell>
          <cell r="K176">
            <v>8005</v>
          </cell>
          <cell r="L176" t="str">
            <v>พิปูน</v>
          </cell>
          <cell r="M176">
            <v>800504</v>
          </cell>
          <cell r="N176" t="str">
            <v>ยางค้อม</v>
          </cell>
          <cell r="O176" t="str">
            <v>ใต้</v>
          </cell>
          <cell r="P176" t="str">
            <v>07</v>
          </cell>
          <cell r="Q176" t="str">
            <v>โรงพยาบาลชุมชน</v>
          </cell>
          <cell r="R176">
            <v>5</v>
          </cell>
          <cell r="S176">
            <v>30</v>
          </cell>
          <cell r="T176" t="str">
            <v>30</v>
          </cell>
          <cell r="U176" t="str">
            <v>21</v>
          </cell>
          <cell r="V176" t="str">
            <v>2.1 ทุติยภูมิระดับต้น</v>
          </cell>
        </row>
        <row r="177">
          <cell r="A177" t="str">
            <v>06</v>
          </cell>
          <cell r="B177" t="str">
            <v>21002</v>
          </cell>
          <cell r="C177" t="str">
            <v>กระทรวงสาธารณสุข สำนักงานปลัดกระทรวงสาธารณสุข</v>
          </cell>
          <cell r="D177" t="str">
            <v>001132700</v>
          </cell>
          <cell r="E177" t="str">
            <v>11327</v>
          </cell>
          <cell r="F177" t="str">
            <v>รพช.เชียรใหญ่</v>
          </cell>
          <cell r="G177" t="str">
            <v>โรงพยาบาลชุมชนเชียรใหญ่</v>
          </cell>
          <cell r="H177" t="str">
            <v>80060701</v>
          </cell>
          <cell r="I177">
            <v>80</v>
          </cell>
          <cell r="J177" t="str">
            <v>จังหวัดนครศรีธรรมราช</v>
          </cell>
          <cell r="K177">
            <v>8006</v>
          </cell>
          <cell r="L177" t="str">
            <v>เชียรใหญ่</v>
          </cell>
          <cell r="M177">
            <v>800607</v>
          </cell>
          <cell r="N177" t="str">
            <v>ท้องลำเจียก</v>
          </cell>
          <cell r="O177" t="str">
            <v>ใต้</v>
          </cell>
          <cell r="P177" t="str">
            <v>07</v>
          </cell>
          <cell r="Q177" t="str">
            <v>โรงพยาบาลชุมชน</v>
          </cell>
          <cell r="R177">
            <v>5</v>
          </cell>
          <cell r="S177">
            <v>30</v>
          </cell>
          <cell r="T177" t="str">
            <v>30</v>
          </cell>
          <cell r="U177" t="str">
            <v>21</v>
          </cell>
          <cell r="V177" t="str">
            <v>2.1 ทุติยภูมิระดับต้น</v>
          </cell>
        </row>
        <row r="178">
          <cell r="A178" t="str">
            <v>06</v>
          </cell>
          <cell r="B178" t="str">
            <v>21002</v>
          </cell>
          <cell r="C178" t="str">
            <v>กระทรวงสาธารณสุข สำนักงานปลัดกระทรวงสาธารณสุข</v>
          </cell>
          <cell r="D178" t="str">
            <v>001132800</v>
          </cell>
          <cell r="E178" t="str">
            <v>11328</v>
          </cell>
          <cell r="F178" t="str">
            <v>รพช.ชะอวด</v>
          </cell>
          <cell r="G178" t="str">
            <v>โรงพยาบาลชุมชนชะอวด</v>
          </cell>
          <cell r="H178" t="str">
            <v>80070108</v>
          </cell>
          <cell r="I178">
            <v>80</v>
          </cell>
          <cell r="J178" t="str">
            <v>จังหวัดนครศรีธรรมราช</v>
          </cell>
          <cell r="K178">
            <v>8007</v>
          </cell>
          <cell r="L178" t="str">
            <v>ชะอวด</v>
          </cell>
          <cell r="M178">
            <v>800701</v>
          </cell>
          <cell r="N178" t="str">
            <v>ชะอวด</v>
          </cell>
          <cell r="O178" t="str">
            <v>ใต้</v>
          </cell>
          <cell r="P178" t="str">
            <v>07</v>
          </cell>
          <cell r="Q178" t="str">
            <v>โรงพยาบาลชุมชน</v>
          </cell>
          <cell r="R178">
            <v>4</v>
          </cell>
          <cell r="S178">
            <v>60</v>
          </cell>
          <cell r="T178" t="str">
            <v>30</v>
          </cell>
          <cell r="U178" t="str">
            <v>21</v>
          </cell>
          <cell r="V178" t="str">
            <v>2.1 ทุติยภูมิระดับต้น</v>
          </cell>
        </row>
        <row r="179">
          <cell r="A179" t="str">
            <v>06</v>
          </cell>
          <cell r="B179" t="str">
            <v>21002</v>
          </cell>
          <cell r="C179" t="str">
            <v>กระทรวงสาธารณสุข สำนักงานปลัดกระทรวงสาธารณสุข</v>
          </cell>
          <cell r="D179" t="str">
            <v>001132900</v>
          </cell>
          <cell r="E179" t="str">
            <v>11329</v>
          </cell>
          <cell r="F179" t="str">
            <v>รพช.ท่าศาลา</v>
          </cell>
          <cell r="G179" t="str">
            <v>โรงพยาบาลชุมชนท่าศาลา</v>
          </cell>
          <cell r="H179" t="str">
            <v>80080103</v>
          </cell>
          <cell r="I179">
            <v>80</v>
          </cell>
          <cell r="J179" t="str">
            <v>จังหวัดนครศรีธรรมราช</v>
          </cell>
          <cell r="K179">
            <v>8008</v>
          </cell>
          <cell r="L179" t="str">
            <v>ท่าศาลา</v>
          </cell>
          <cell r="M179">
            <v>800801</v>
          </cell>
          <cell r="N179" t="str">
            <v>ท่าศาลา</v>
          </cell>
          <cell r="O179" t="str">
            <v>ใต้</v>
          </cell>
          <cell r="P179" t="str">
            <v>07</v>
          </cell>
          <cell r="Q179" t="str">
            <v>โรงพยาบาลชุมชน</v>
          </cell>
          <cell r="R179">
            <v>4</v>
          </cell>
          <cell r="S179">
            <v>150</v>
          </cell>
          <cell r="T179" t="str">
            <v>60</v>
          </cell>
          <cell r="U179" t="str">
            <v>22</v>
          </cell>
          <cell r="V179" t="str">
            <v>2.2 ทุติยภูมิระดับกลาง</v>
          </cell>
        </row>
        <row r="180">
          <cell r="A180" t="str">
            <v>06</v>
          </cell>
          <cell r="B180" t="str">
            <v>21002</v>
          </cell>
          <cell r="C180" t="str">
            <v>กระทรวงสาธารณสุข สำนักงานปลัดกระทรวงสาธารณสุข</v>
          </cell>
          <cell r="D180" t="str">
            <v>001133000</v>
          </cell>
          <cell r="E180" t="str">
            <v>11330</v>
          </cell>
          <cell r="F180" t="str">
            <v>รพช.ทุ่งสง</v>
          </cell>
          <cell r="G180" t="str">
            <v>โรงพยาบาลชุมชนทุ่งสง</v>
          </cell>
          <cell r="H180" t="str">
            <v>80090100</v>
          </cell>
          <cell r="I180">
            <v>80</v>
          </cell>
          <cell r="J180" t="str">
            <v>จังหวัดนครศรีธรรมราช</v>
          </cell>
          <cell r="K180">
            <v>8009</v>
          </cell>
          <cell r="L180" t="str">
            <v>ทุ่งสง</v>
          </cell>
          <cell r="M180">
            <v>800901</v>
          </cell>
          <cell r="N180" t="str">
            <v>ปากแพรก</v>
          </cell>
          <cell r="O180" t="str">
            <v>ใต้</v>
          </cell>
          <cell r="P180" t="str">
            <v>07</v>
          </cell>
          <cell r="Q180" t="str">
            <v>โรงพยาบาลชุมชน</v>
          </cell>
          <cell r="R180">
            <v>4</v>
          </cell>
          <cell r="S180">
            <v>150</v>
          </cell>
          <cell r="T180" t="str">
            <v>150</v>
          </cell>
          <cell r="U180" t="str">
            <v>23</v>
          </cell>
          <cell r="V180" t="str">
            <v>2.3 ทุติยภูมิระดับสูง</v>
          </cell>
        </row>
        <row r="181">
          <cell r="A181" t="str">
            <v>06</v>
          </cell>
          <cell r="B181" t="str">
            <v>21002</v>
          </cell>
          <cell r="C181" t="str">
            <v>กระทรวงสาธารณสุข สำนักงานปลัดกระทรวงสาธารณสุข</v>
          </cell>
          <cell r="D181" t="str">
            <v>001133100</v>
          </cell>
          <cell r="E181" t="str">
            <v>11331</v>
          </cell>
          <cell r="F181" t="str">
            <v>รพช.นาบอน</v>
          </cell>
          <cell r="G181" t="str">
            <v>โรงพยาบาลชุมชนนาบอน</v>
          </cell>
          <cell r="H181" t="str">
            <v>80100102</v>
          </cell>
          <cell r="I181">
            <v>80</v>
          </cell>
          <cell r="J181" t="str">
            <v>จังหวัดนครศรีธรรมราช</v>
          </cell>
          <cell r="K181">
            <v>8010</v>
          </cell>
          <cell r="L181" t="str">
            <v>นาบอน</v>
          </cell>
          <cell r="M181">
            <v>801001</v>
          </cell>
          <cell r="N181" t="str">
            <v>นาบอน</v>
          </cell>
          <cell r="O181" t="str">
            <v>ใต้</v>
          </cell>
          <cell r="P181" t="str">
            <v>07</v>
          </cell>
          <cell r="Q181" t="str">
            <v>โรงพยาบาลชุมชน</v>
          </cell>
          <cell r="R181">
            <v>5</v>
          </cell>
          <cell r="S181">
            <v>30</v>
          </cell>
          <cell r="T181" t="str">
            <v>30</v>
          </cell>
          <cell r="U181" t="str">
            <v>21</v>
          </cell>
          <cell r="V181" t="str">
            <v>2.1 ทุติยภูมิระดับต้น</v>
          </cell>
        </row>
        <row r="182">
          <cell r="A182" t="str">
            <v>06</v>
          </cell>
          <cell r="B182" t="str">
            <v>21002</v>
          </cell>
          <cell r="C182" t="str">
            <v>กระทรวงสาธารณสุข สำนักงานปลัดกระทรวงสาธารณสุข</v>
          </cell>
          <cell r="D182" t="str">
            <v>001133200</v>
          </cell>
          <cell r="E182" t="str">
            <v>11332</v>
          </cell>
          <cell r="F182" t="str">
            <v>รพช.ทุ่งใหญ่</v>
          </cell>
          <cell r="G182" t="str">
            <v>โรงพยาบาลชุมชนทุ่งใหญ่</v>
          </cell>
          <cell r="H182" t="str">
            <v>80110102</v>
          </cell>
          <cell r="I182">
            <v>80</v>
          </cell>
          <cell r="J182" t="str">
            <v>จังหวัดนครศรีธรรมราช</v>
          </cell>
          <cell r="K182">
            <v>8011</v>
          </cell>
          <cell r="L182" t="str">
            <v>ทุ่งใหญ่</v>
          </cell>
          <cell r="M182">
            <v>801101</v>
          </cell>
          <cell r="N182" t="str">
            <v>ท่ายาง</v>
          </cell>
          <cell r="O182" t="str">
            <v>ใต้</v>
          </cell>
          <cell r="P182" t="str">
            <v>07</v>
          </cell>
          <cell r="Q182" t="str">
            <v>โรงพยาบาลชุมชน</v>
          </cell>
          <cell r="R182">
            <v>4</v>
          </cell>
          <cell r="S182">
            <v>60</v>
          </cell>
          <cell r="T182" t="str">
            <v>60</v>
          </cell>
          <cell r="U182" t="str">
            <v>21</v>
          </cell>
          <cell r="V182" t="str">
            <v>2.1 ทุติยภูมิระดับต้น</v>
          </cell>
        </row>
        <row r="183">
          <cell r="A183" t="str">
            <v>06</v>
          </cell>
          <cell r="B183" t="str">
            <v>21002</v>
          </cell>
          <cell r="C183" t="str">
            <v>กระทรวงสาธารณสุข สำนักงานปลัดกระทรวงสาธารณสุข</v>
          </cell>
          <cell r="D183" t="str">
            <v>001133300</v>
          </cell>
          <cell r="E183" t="str">
            <v>11333</v>
          </cell>
          <cell r="F183" t="str">
            <v>รพช.ปากพนัง</v>
          </cell>
          <cell r="G183" t="str">
            <v>โรงพยาบาลชุมชนปากพนัง</v>
          </cell>
          <cell r="H183" t="str">
            <v>80121400</v>
          </cell>
          <cell r="I183">
            <v>80</v>
          </cell>
          <cell r="J183" t="str">
            <v>จังหวัดนครศรีธรรมราช</v>
          </cell>
          <cell r="K183">
            <v>8012</v>
          </cell>
          <cell r="L183" t="str">
            <v>ปากพนัง</v>
          </cell>
          <cell r="M183">
            <v>801214</v>
          </cell>
          <cell r="N183" t="str">
            <v>ปากพนังฝั่งตะวันออก</v>
          </cell>
          <cell r="O183" t="str">
            <v>ใต้</v>
          </cell>
          <cell r="P183" t="str">
            <v>07</v>
          </cell>
          <cell r="Q183" t="str">
            <v>โรงพยาบาลชุมชน</v>
          </cell>
          <cell r="R183">
            <v>5</v>
          </cell>
          <cell r="S183">
            <v>59</v>
          </cell>
          <cell r="T183" t="str">
            <v>30</v>
          </cell>
          <cell r="U183" t="str">
            <v>22</v>
          </cell>
          <cell r="V183" t="str">
            <v>2.2 ทุติยภูมิระดับกลาง</v>
          </cell>
        </row>
        <row r="184">
          <cell r="A184" t="str">
            <v>06</v>
          </cell>
          <cell r="B184" t="str">
            <v>21002</v>
          </cell>
          <cell r="C184" t="str">
            <v>กระทรวงสาธารณสุข สำนักงานปลัดกระทรวงสาธารณสุข</v>
          </cell>
          <cell r="D184" t="str">
            <v>001133400</v>
          </cell>
          <cell r="E184" t="str">
            <v>11334</v>
          </cell>
          <cell r="F184" t="str">
            <v>รพช.ร่อนพิบูลย์</v>
          </cell>
          <cell r="G184" t="str">
            <v>โรงพยาบาลชุมชนร่อนพิบูลย์</v>
          </cell>
          <cell r="H184" t="str">
            <v>80130113</v>
          </cell>
          <cell r="I184">
            <v>80</v>
          </cell>
          <cell r="J184" t="str">
            <v>จังหวัดนครศรีธรรมราช</v>
          </cell>
          <cell r="K184">
            <v>8013</v>
          </cell>
          <cell r="L184" t="str">
            <v>ร่อนพิบูลย์</v>
          </cell>
          <cell r="M184">
            <v>801301</v>
          </cell>
          <cell r="N184" t="str">
            <v>ร่อนพิบูลย์</v>
          </cell>
          <cell r="O184" t="str">
            <v>ใต้</v>
          </cell>
          <cell r="P184" t="str">
            <v>07</v>
          </cell>
          <cell r="Q184" t="str">
            <v>โรงพยาบาลชุมชน</v>
          </cell>
          <cell r="R184">
            <v>5</v>
          </cell>
          <cell r="S184">
            <v>30</v>
          </cell>
          <cell r="T184" t="str">
            <v>30</v>
          </cell>
          <cell r="U184" t="str">
            <v>22</v>
          </cell>
          <cell r="V184" t="str">
            <v>2.2 ทุติยภูมิระดับกลาง</v>
          </cell>
        </row>
        <row r="185">
          <cell r="A185" t="str">
            <v>06</v>
          </cell>
          <cell r="B185" t="str">
            <v>21002</v>
          </cell>
          <cell r="C185" t="str">
            <v>กระทรวงสาธารณสุข สำนักงานปลัดกระทรวงสาธารณสุข</v>
          </cell>
          <cell r="D185" t="str">
            <v>001133500</v>
          </cell>
          <cell r="E185" t="str">
            <v>11335</v>
          </cell>
          <cell r="F185" t="str">
            <v>รพช.สิชล</v>
          </cell>
          <cell r="G185" t="str">
            <v>โรงพยาบาลชุมชนสิชล</v>
          </cell>
          <cell r="H185" t="str">
            <v>80140105</v>
          </cell>
          <cell r="I185">
            <v>80</v>
          </cell>
          <cell r="J185" t="str">
            <v>จังหวัดนครศรีธรรมราช</v>
          </cell>
          <cell r="K185">
            <v>8014</v>
          </cell>
          <cell r="L185" t="str">
            <v>สิชล</v>
          </cell>
          <cell r="M185">
            <v>801401</v>
          </cell>
          <cell r="N185" t="str">
            <v>สิชล</v>
          </cell>
          <cell r="O185" t="str">
            <v>ใต้</v>
          </cell>
          <cell r="P185" t="str">
            <v>07</v>
          </cell>
          <cell r="Q185" t="str">
            <v>โรงพยาบาลชุมชน</v>
          </cell>
          <cell r="R185">
            <v>4</v>
          </cell>
          <cell r="S185">
            <v>146</v>
          </cell>
          <cell r="T185" t="str">
            <v>120</v>
          </cell>
          <cell r="U185" t="str">
            <v>22</v>
          </cell>
          <cell r="V185" t="str">
            <v>2.2 ทุติยภูมิระดับกลาง</v>
          </cell>
        </row>
        <row r="186">
          <cell r="A186" t="str">
            <v>06</v>
          </cell>
          <cell r="B186" t="str">
            <v>21002</v>
          </cell>
          <cell r="C186" t="str">
            <v>กระทรวงสาธารณสุข สำนักงานปลัดกระทรวงสาธารณสุข</v>
          </cell>
          <cell r="D186" t="str">
            <v>001133600</v>
          </cell>
          <cell r="E186" t="str">
            <v>11336</v>
          </cell>
          <cell r="F186" t="str">
            <v>รพช.ขนอม</v>
          </cell>
          <cell r="G186" t="str">
            <v>โรงพยาบาลชุมชนขนอม</v>
          </cell>
          <cell r="H186" t="str">
            <v>80150103</v>
          </cell>
          <cell r="I186">
            <v>80</v>
          </cell>
          <cell r="J186" t="str">
            <v>จังหวัดนครศรีธรรมราช</v>
          </cell>
          <cell r="K186">
            <v>8015</v>
          </cell>
          <cell r="L186" t="str">
            <v>ขนอม</v>
          </cell>
          <cell r="M186">
            <v>801501</v>
          </cell>
          <cell r="N186" t="str">
            <v>ขนอม</v>
          </cell>
          <cell r="O186" t="str">
            <v>ใต้</v>
          </cell>
          <cell r="P186" t="str">
            <v>07</v>
          </cell>
          <cell r="Q186" t="str">
            <v>โรงพยาบาลชุมชน</v>
          </cell>
          <cell r="R186">
            <v>5</v>
          </cell>
          <cell r="S186">
            <v>30</v>
          </cell>
          <cell r="T186" t="str">
            <v>30</v>
          </cell>
          <cell r="U186" t="str">
            <v>21</v>
          </cell>
          <cell r="V186" t="str">
            <v>2.1 ทุติยภูมิระดับต้น</v>
          </cell>
        </row>
        <row r="187">
          <cell r="A187" t="str">
            <v>06</v>
          </cell>
          <cell r="B187" t="str">
            <v>21002</v>
          </cell>
          <cell r="C187" t="str">
            <v>กระทรวงสาธารณสุข สำนักงานปลัดกระทรวงสาธารณสุข</v>
          </cell>
          <cell r="D187" t="str">
            <v>001133700</v>
          </cell>
          <cell r="E187" t="str">
            <v>11337</v>
          </cell>
          <cell r="F187" t="str">
            <v>รพช.หัวไทร</v>
          </cell>
          <cell r="G187" t="str">
            <v>โรงพยาบาลชุมชนหัวไทร</v>
          </cell>
          <cell r="H187" t="str">
            <v>80160104</v>
          </cell>
          <cell r="I187">
            <v>80</v>
          </cell>
          <cell r="J187" t="str">
            <v>จังหวัดนครศรีธรรมราช</v>
          </cell>
          <cell r="K187">
            <v>8016</v>
          </cell>
          <cell r="L187" t="str">
            <v>หัวไทร</v>
          </cell>
          <cell r="M187">
            <v>801601</v>
          </cell>
          <cell r="N187" t="str">
            <v>หัวไทร</v>
          </cell>
          <cell r="O187" t="str">
            <v>ใต้</v>
          </cell>
          <cell r="P187" t="str">
            <v>07</v>
          </cell>
          <cell r="Q187" t="str">
            <v>โรงพยาบาลชุมชน</v>
          </cell>
          <cell r="R187">
            <v>4</v>
          </cell>
          <cell r="S187">
            <v>59</v>
          </cell>
          <cell r="T187" t="str">
            <v>30</v>
          </cell>
          <cell r="U187" t="str">
            <v>21</v>
          </cell>
          <cell r="V187" t="str">
            <v>2.1 ทุติยภูมิระดับต้น</v>
          </cell>
        </row>
        <row r="188">
          <cell r="A188" t="str">
            <v>06</v>
          </cell>
          <cell r="B188" t="str">
            <v>21002</v>
          </cell>
          <cell r="C188" t="str">
            <v>กระทรวงสาธารณสุข สำนักงานปลัดกระทรวงสาธารณสุข</v>
          </cell>
          <cell r="D188" t="str">
            <v>001133800</v>
          </cell>
          <cell r="E188" t="str">
            <v>11338</v>
          </cell>
          <cell r="F188" t="str">
            <v>รพช.บางขัน</v>
          </cell>
          <cell r="G188" t="str">
            <v>โรงพยาบาลชุมชนบางขัน</v>
          </cell>
          <cell r="H188" t="str">
            <v>80170201</v>
          </cell>
          <cell r="I188">
            <v>80</v>
          </cell>
          <cell r="J188" t="str">
            <v>จังหวัดนครศรีธรรมราช</v>
          </cell>
          <cell r="K188">
            <v>8017</v>
          </cell>
          <cell r="L188" t="str">
            <v>บางขัน</v>
          </cell>
          <cell r="M188">
            <v>801702</v>
          </cell>
          <cell r="N188" t="str">
            <v>บ้านลำนาว</v>
          </cell>
          <cell r="O188" t="str">
            <v>ใต้</v>
          </cell>
          <cell r="P188" t="str">
            <v>07</v>
          </cell>
          <cell r="Q188" t="str">
            <v>โรงพยาบาลชุมชน</v>
          </cell>
          <cell r="R188">
            <v>5</v>
          </cell>
          <cell r="S188">
            <v>30</v>
          </cell>
          <cell r="T188" t="str">
            <v>30</v>
          </cell>
          <cell r="U188" t="str">
            <v>21</v>
          </cell>
          <cell r="V188" t="str">
            <v>2.1 ทุติยภูมิระดับต้น</v>
          </cell>
        </row>
        <row r="189">
          <cell r="A189" t="str">
            <v>06</v>
          </cell>
          <cell r="B189" t="str">
            <v>21002</v>
          </cell>
          <cell r="C189" t="str">
            <v>กระทรวงสาธารณสุข สำนักงานปลัดกระทรวงสาธารณสุข</v>
          </cell>
          <cell r="D189" t="str">
            <v>001133900</v>
          </cell>
          <cell r="E189" t="str">
            <v>11339</v>
          </cell>
          <cell r="F189" t="str">
            <v>รพช.ถ้ำพรรณรา</v>
          </cell>
          <cell r="G189" t="str">
            <v>โรงพยาบาลชุมชนถ้ำพรรณรา</v>
          </cell>
          <cell r="H189" t="str">
            <v>80180102</v>
          </cell>
          <cell r="I189">
            <v>80</v>
          </cell>
          <cell r="J189" t="str">
            <v>จังหวัดนครศรีธรรมราช</v>
          </cell>
          <cell r="K189">
            <v>8018</v>
          </cell>
          <cell r="L189" t="str">
            <v>ถ้ำพรรณรา</v>
          </cell>
          <cell r="M189">
            <v>801801</v>
          </cell>
          <cell r="N189" t="str">
            <v>ถ้ำพรรณรา</v>
          </cell>
          <cell r="O189" t="str">
            <v>ใต้</v>
          </cell>
          <cell r="P189" t="str">
            <v>07</v>
          </cell>
          <cell r="Q189" t="str">
            <v>โรงพยาบาลชุมชน</v>
          </cell>
          <cell r="R189">
            <v>5</v>
          </cell>
          <cell r="S189">
            <v>17</v>
          </cell>
          <cell r="T189" t="str">
            <v>10</v>
          </cell>
          <cell r="U189" t="str">
            <v>21</v>
          </cell>
          <cell r="V189" t="str">
            <v>2.1 ทุติยภูมิระดับต้น</v>
          </cell>
        </row>
        <row r="190">
          <cell r="A190" t="str">
            <v>06</v>
          </cell>
          <cell r="B190" t="str">
            <v>21002</v>
          </cell>
          <cell r="C190" t="str">
            <v>กระทรวงสาธารณสุข สำนักงานปลัดกระทรวงสาธารณสุข</v>
          </cell>
          <cell r="D190" t="str">
            <v>001166000</v>
          </cell>
          <cell r="E190" t="str">
            <v>11660</v>
          </cell>
          <cell r="F190" t="str">
            <v>รพช.จุฬาภรณ์</v>
          </cell>
          <cell r="G190" t="str">
            <v>โรงพยาบาลชุมชนจุฬาภรณ์</v>
          </cell>
          <cell r="H190" t="str">
            <v>80190604</v>
          </cell>
          <cell r="I190">
            <v>80</v>
          </cell>
          <cell r="J190" t="str">
            <v>จังหวัดนครศรีธรรมราช</v>
          </cell>
          <cell r="K190">
            <v>8019</v>
          </cell>
          <cell r="L190" t="str">
            <v>จุฬาภรณ์</v>
          </cell>
          <cell r="M190">
            <v>801906</v>
          </cell>
          <cell r="N190" t="str">
            <v>สามตำบล</v>
          </cell>
          <cell r="O190" t="str">
            <v>ใต้</v>
          </cell>
          <cell r="P190" t="str">
            <v>07</v>
          </cell>
          <cell r="Q190" t="str">
            <v>โรงพยาบาลชุมชน</v>
          </cell>
          <cell r="R190">
            <v>5</v>
          </cell>
          <cell r="S190">
            <v>30</v>
          </cell>
          <cell r="T190" t="str">
            <v>30</v>
          </cell>
          <cell r="U190" t="str">
            <v>21</v>
          </cell>
          <cell r="V190" t="str">
            <v>2.1 ทุติยภูมิระดับต้น</v>
          </cell>
        </row>
        <row r="191">
          <cell r="A191" t="str">
            <v>06</v>
          </cell>
          <cell r="B191" t="str">
            <v>21002</v>
          </cell>
          <cell r="C191" t="str">
            <v>กระทรวงสาธารณสุข สำนักงานปลัดกระทรวงสาธารณสุข</v>
          </cell>
          <cell r="D191" t="str">
            <v>001068100</v>
          </cell>
          <cell r="E191" t="str">
            <v>10681</v>
          </cell>
          <cell r="F191" t="str">
            <v>รพศ.สุราษฎร์ธานี</v>
          </cell>
          <cell r="G191" t="str">
            <v>โรงพยาบาลศูนย์สุราษฎร์ธานี</v>
          </cell>
          <cell r="H191" t="str">
            <v>84010202</v>
          </cell>
          <cell r="I191">
            <v>84</v>
          </cell>
          <cell r="J191" t="str">
            <v>จังหวัดสุราษฎร์ธานี</v>
          </cell>
          <cell r="K191">
            <v>8401</v>
          </cell>
          <cell r="L191" t="str">
            <v>เมืองสุราษฎร์ธานี</v>
          </cell>
          <cell r="M191">
            <v>840102</v>
          </cell>
          <cell r="N191" t="str">
            <v>มะขามเตี้ย</v>
          </cell>
          <cell r="O191" t="str">
            <v>ใต้</v>
          </cell>
          <cell r="P191" t="str">
            <v>05</v>
          </cell>
          <cell r="Q191" t="str">
            <v>โรงพยาบาลศูนย์</v>
          </cell>
          <cell r="R191">
            <v>1</v>
          </cell>
          <cell r="S191">
            <v>760</v>
          </cell>
          <cell r="T191" t="str">
            <v>660</v>
          </cell>
          <cell r="U191" t="str">
            <v>31</v>
          </cell>
          <cell r="V191" t="str">
            <v>3.1 ตติยภูมิ</v>
          </cell>
        </row>
        <row r="192">
          <cell r="A192" t="str">
            <v>06</v>
          </cell>
          <cell r="B192" t="str">
            <v>21002</v>
          </cell>
          <cell r="C192" t="str">
            <v>กระทรวงสาธารณสุข สำนักงานปลัดกระทรวงสาธารณสุข</v>
          </cell>
          <cell r="D192" t="str">
            <v>001074200</v>
          </cell>
          <cell r="E192" t="str">
            <v>10742</v>
          </cell>
          <cell r="F192" t="str">
            <v>รพท.เกาะสมุย</v>
          </cell>
          <cell r="G192" t="str">
            <v>โรงพยาบาลทั่วไปเกาะสมุย</v>
          </cell>
          <cell r="H192" t="str">
            <v>84040101</v>
          </cell>
          <cell r="I192">
            <v>84</v>
          </cell>
          <cell r="J192" t="str">
            <v>จังหวัดสุราษฎร์ธานี</v>
          </cell>
          <cell r="K192">
            <v>8404</v>
          </cell>
          <cell r="L192" t="str">
            <v>เกาะสมุย</v>
          </cell>
          <cell r="M192">
            <v>840401</v>
          </cell>
          <cell r="N192" t="str">
            <v>อ่างทอง</v>
          </cell>
          <cell r="O192" t="str">
            <v>ใต้</v>
          </cell>
          <cell r="P192" t="str">
            <v>06</v>
          </cell>
          <cell r="Q192" t="str">
            <v>โรงพยาบาลทั่วไป</v>
          </cell>
          <cell r="R192">
            <v>3</v>
          </cell>
          <cell r="S192">
            <v>90</v>
          </cell>
          <cell r="T192" t="str">
            <v>120</v>
          </cell>
          <cell r="U192" t="str">
            <v>23</v>
          </cell>
          <cell r="V192" t="str">
            <v>2.3 ทุติยภูมิระดับสูง</v>
          </cell>
        </row>
        <row r="193">
          <cell r="A193" t="str">
            <v>06</v>
          </cell>
          <cell r="B193" t="str">
            <v>21002</v>
          </cell>
          <cell r="C193" t="str">
            <v>กระทรวงสาธารณสุข สำนักงานปลัดกระทรวงสาธารณสุข</v>
          </cell>
          <cell r="D193" t="str">
            <v>001135700</v>
          </cell>
          <cell r="E193" t="str">
            <v>11357</v>
          </cell>
          <cell r="F193" t="str">
            <v>รพช.กาญจนดิษฐ์</v>
          </cell>
          <cell r="G193" t="str">
            <v>โรงพยาบาลชุมชนกาญจนดิษฐ์</v>
          </cell>
          <cell r="H193" t="str">
            <v>84020709</v>
          </cell>
          <cell r="I193">
            <v>84</v>
          </cell>
          <cell r="J193" t="str">
            <v>จังหวัดสุราษฎร์ธานี</v>
          </cell>
          <cell r="K193">
            <v>8402</v>
          </cell>
          <cell r="L193" t="str">
            <v>กาญจนดิษฐ์</v>
          </cell>
          <cell r="M193">
            <v>840207</v>
          </cell>
          <cell r="N193" t="str">
            <v>พลายวาส</v>
          </cell>
          <cell r="O193" t="str">
            <v>ใต้</v>
          </cell>
          <cell r="P193" t="str">
            <v>07</v>
          </cell>
          <cell r="Q193" t="str">
            <v>โรงพยาบาลชุมชน</v>
          </cell>
          <cell r="R193">
            <v>4</v>
          </cell>
          <cell r="S193">
            <v>60</v>
          </cell>
          <cell r="T193" t="str">
            <v>60</v>
          </cell>
          <cell r="U193" t="str">
            <v>22</v>
          </cell>
          <cell r="V193" t="str">
            <v>2.2 ทุติยภูมิระดับกลาง</v>
          </cell>
        </row>
        <row r="194">
          <cell r="A194" t="str">
            <v>06</v>
          </cell>
          <cell r="B194" t="str">
            <v>21002</v>
          </cell>
          <cell r="C194" t="str">
            <v>กระทรวงสาธารณสุข สำนักงานปลัดกระทรวงสาธารณสุข</v>
          </cell>
          <cell r="D194" t="str">
            <v>001135800</v>
          </cell>
          <cell r="E194" t="str">
            <v>11358</v>
          </cell>
          <cell r="F194" t="str">
            <v>รพช.ดอนสัก</v>
          </cell>
          <cell r="G194" t="str">
            <v>โรงพยาบาลชุมชนดอนสัก</v>
          </cell>
          <cell r="H194" t="str">
            <v>84030105</v>
          </cell>
          <cell r="I194">
            <v>84</v>
          </cell>
          <cell r="J194" t="str">
            <v>จังหวัดสุราษฎร์ธานี</v>
          </cell>
          <cell r="K194">
            <v>8403</v>
          </cell>
          <cell r="L194" t="str">
            <v>ดอนสัก</v>
          </cell>
          <cell r="M194">
            <v>840301</v>
          </cell>
          <cell r="N194" t="str">
            <v>ดอนสัก</v>
          </cell>
          <cell r="O194" t="str">
            <v>ใต้</v>
          </cell>
          <cell r="P194" t="str">
            <v>07</v>
          </cell>
          <cell r="Q194" t="str">
            <v>โรงพยาบาลชุมชน</v>
          </cell>
          <cell r="R194">
            <v>4</v>
          </cell>
          <cell r="S194">
            <v>39</v>
          </cell>
          <cell r="T194" t="str">
            <v>30</v>
          </cell>
          <cell r="U194" t="str">
            <v>21</v>
          </cell>
          <cell r="V194" t="str">
            <v>2.1 ทุติยภูมิระดับต้น</v>
          </cell>
        </row>
        <row r="195">
          <cell r="A195" t="str">
            <v>06</v>
          </cell>
          <cell r="B195" t="str">
            <v>21002</v>
          </cell>
          <cell r="C195" t="str">
            <v>กระทรวงสาธารณสุข สำนักงานปลัดกระทรวงสาธารณสุข</v>
          </cell>
          <cell r="D195" t="str">
            <v>001135900</v>
          </cell>
          <cell r="E195" t="str">
            <v>11359</v>
          </cell>
          <cell r="F195" t="str">
            <v>รพช.เกาะพงัน</v>
          </cell>
          <cell r="G195" t="str">
            <v>โรงพยาบาลชุมชนเกาะพงัน</v>
          </cell>
          <cell r="H195" t="str">
            <v>84050104</v>
          </cell>
          <cell r="I195">
            <v>84</v>
          </cell>
          <cell r="J195" t="str">
            <v>จังหวัดสุราษฎร์ธานี</v>
          </cell>
          <cell r="K195">
            <v>8405</v>
          </cell>
          <cell r="L195" t="str">
            <v>เกาะพะงัน</v>
          </cell>
          <cell r="M195">
            <v>840501</v>
          </cell>
          <cell r="N195" t="str">
            <v>เกาะพะงัน</v>
          </cell>
          <cell r="O195" t="str">
            <v>ใต้</v>
          </cell>
          <cell r="P195" t="str">
            <v>07</v>
          </cell>
          <cell r="Q195" t="str">
            <v>โรงพยาบาลชุมชน</v>
          </cell>
          <cell r="R195">
            <v>5</v>
          </cell>
          <cell r="S195">
            <v>30</v>
          </cell>
          <cell r="T195" t="str">
            <v>30</v>
          </cell>
          <cell r="U195" t="str">
            <v>21</v>
          </cell>
          <cell r="V195" t="str">
            <v>2.1 ทุติยภูมิระดับต้น</v>
          </cell>
        </row>
        <row r="196">
          <cell r="A196" t="str">
            <v>06</v>
          </cell>
          <cell r="B196" t="str">
            <v>21002</v>
          </cell>
          <cell r="C196" t="str">
            <v>กระทรวงสาธารณสุข สำนักงานปลัดกระทรวงสาธารณสุข</v>
          </cell>
          <cell r="D196" t="str">
            <v>001136000</v>
          </cell>
          <cell r="E196" t="str">
            <v>11360</v>
          </cell>
          <cell r="F196" t="str">
            <v>รพช.ไชยา</v>
          </cell>
          <cell r="G196" t="str">
            <v>โรงพยาบาลชุมชนไชยา</v>
          </cell>
          <cell r="H196" t="str">
            <v>84060101</v>
          </cell>
          <cell r="I196">
            <v>84</v>
          </cell>
          <cell r="J196" t="str">
            <v>จังหวัดสุราษฎร์ธานี</v>
          </cell>
          <cell r="K196">
            <v>8406</v>
          </cell>
          <cell r="L196" t="str">
            <v>ไชยา</v>
          </cell>
          <cell r="M196">
            <v>840601</v>
          </cell>
          <cell r="N196" t="str">
            <v>ตลาดไชยา</v>
          </cell>
          <cell r="O196" t="str">
            <v>ใต้</v>
          </cell>
          <cell r="P196" t="str">
            <v>07</v>
          </cell>
          <cell r="Q196" t="str">
            <v>โรงพยาบาลชุมชน</v>
          </cell>
          <cell r="R196">
            <v>4</v>
          </cell>
          <cell r="S196">
            <v>60</v>
          </cell>
          <cell r="T196" t="str">
            <v>30</v>
          </cell>
          <cell r="U196" t="str">
            <v>21</v>
          </cell>
          <cell r="V196" t="str">
            <v>2.1 ทุติยภูมิระดับต้น</v>
          </cell>
        </row>
        <row r="197">
          <cell r="A197" t="str">
            <v>06</v>
          </cell>
          <cell r="B197" t="str">
            <v>21002</v>
          </cell>
          <cell r="C197" t="str">
            <v>กระทรวงสาธารณสุข สำนักงานปลัดกระทรวงสาธารณสุข</v>
          </cell>
          <cell r="D197" t="str">
            <v>001136100</v>
          </cell>
          <cell r="E197" t="str">
            <v>11361</v>
          </cell>
          <cell r="F197" t="str">
            <v>รพช.ท่าชนะ</v>
          </cell>
          <cell r="G197" t="str">
            <v>โรงพยาบาลชุมชนท่าชนะ</v>
          </cell>
          <cell r="H197" t="str">
            <v>84070110</v>
          </cell>
          <cell r="I197">
            <v>84</v>
          </cell>
          <cell r="J197" t="str">
            <v>จังหวัดสุราษฎร์ธานี</v>
          </cell>
          <cell r="K197">
            <v>8407</v>
          </cell>
          <cell r="L197" t="str">
            <v>ท่าชนะ</v>
          </cell>
          <cell r="M197">
            <v>840701</v>
          </cell>
          <cell r="N197" t="str">
            <v>ท่าชนะ</v>
          </cell>
          <cell r="O197" t="str">
            <v>ใต้</v>
          </cell>
          <cell r="P197" t="str">
            <v>07</v>
          </cell>
          <cell r="Q197" t="str">
            <v>โรงพยาบาลชุมชน</v>
          </cell>
          <cell r="R197">
            <v>5</v>
          </cell>
          <cell r="S197">
            <v>30</v>
          </cell>
          <cell r="T197" t="str">
            <v>30</v>
          </cell>
          <cell r="U197" t="str">
            <v>21</v>
          </cell>
          <cell r="V197" t="str">
            <v>2.1 ทุติยภูมิระดับต้น</v>
          </cell>
        </row>
        <row r="198">
          <cell r="A198" t="str">
            <v>06</v>
          </cell>
          <cell r="B198" t="str">
            <v>21002</v>
          </cell>
          <cell r="C198" t="str">
            <v>กระทรวงสาธารณสุข สำนักงานปลัดกระทรวงสาธารณสุข</v>
          </cell>
          <cell r="D198" t="str">
            <v>001136200</v>
          </cell>
          <cell r="E198" t="str">
            <v>11362</v>
          </cell>
          <cell r="F198" t="str">
            <v>รพช.คีรีรัฐนิคม</v>
          </cell>
          <cell r="G198" t="str">
            <v>โรงพยาบาลชุมชนคีรีรัฐนิคม</v>
          </cell>
          <cell r="H198" t="str">
            <v>84080807</v>
          </cell>
          <cell r="I198">
            <v>84</v>
          </cell>
          <cell r="J198" t="str">
            <v>จังหวัดสุราษฎร์ธานี</v>
          </cell>
          <cell r="K198">
            <v>8408</v>
          </cell>
          <cell r="L198" t="str">
            <v>คีรีรัฐนิคม</v>
          </cell>
          <cell r="M198">
            <v>840808</v>
          </cell>
          <cell r="N198" t="str">
            <v>ย่านยาว</v>
          </cell>
          <cell r="O198" t="str">
            <v>ใต้</v>
          </cell>
          <cell r="P198" t="str">
            <v>07</v>
          </cell>
          <cell r="Q198" t="str">
            <v>โรงพยาบาลชุมชน</v>
          </cell>
          <cell r="R198">
            <v>5</v>
          </cell>
          <cell r="S198">
            <v>30</v>
          </cell>
          <cell r="T198" t="str">
            <v>30</v>
          </cell>
          <cell r="U198" t="str">
            <v>21</v>
          </cell>
          <cell r="V198" t="str">
            <v>2.1 ทุติยภูมิระดับต้น</v>
          </cell>
        </row>
        <row r="199">
          <cell r="A199" t="str">
            <v>06</v>
          </cell>
          <cell r="B199" t="str">
            <v>21002</v>
          </cell>
          <cell r="C199" t="str">
            <v>กระทรวงสาธารณสุข สำนักงานปลัดกระทรวงสาธารณสุข</v>
          </cell>
          <cell r="D199" t="str">
            <v>001136300</v>
          </cell>
          <cell r="E199" t="str">
            <v>11363</v>
          </cell>
          <cell r="F199" t="str">
            <v>รพช.บ้านตาขุน</v>
          </cell>
          <cell r="G199" t="str">
            <v>โรงพยาบาลชุมชนบ้านตาขุน</v>
          </cell>
          <cell r="H199" t="str">
            <v>84090103</v>
          </cell>
          <cell r="I199">
            <v>84</v>
          </cell>
          <cell r="J199" t="str">
            <v>จังหวัดสุราษฎร์ธานี</v>
          </cell>
          <cell r="K199">
            <v>8409</v>
          </cell>
          <cell r="L199" t="str">
            <v>บ้านตาขุน</v>
          </cell>
          <cell r="M199">
            <v>840901</v>
          </cell>
          <cell r="N199" t="str">
            <v>เขาวง</v>
          </cell>
          <cell r="O199" t="str">
            <v>ใต้</v>
          </cell>
          <cell r="P199" t="str">
            <v>07</v>
          </cell>
          <cell r="Q199" t="str">
            <v>โรงพยาบาลชุมชน</v>
          </cell>
          <cell r="R199">
            <v>5</v>
          </cell>
          <cell r="S199">
            <v>10</v>
          </cell>
          <cell r="T199" t="str">
            <v>10</v>
          </cell>
          <cell r="U199" t="str">
            <v>21</v>
          </cell>
          <cell r="V199" t="str">
            <v>2.1 ทุติยภูมิระดับต้น</v>
          </cell>
        </row>
        <row r="200">
          <cell r="A200" t="str">
            <v>06</v>
          </cell>
          <cell r="B200" t="str">
            <v>21002</v>
          </cell>
          <cell r="C200" t="str">
            <v>กระทรวงสาธารณสุข สำนักงานปลัดกระทรวงสาธารณสุข</v>
          </cell>
          <cell r="D200" t="str">
            <v>001136400</v>
          </cell>
          <cell r="E200" t="str">
            <v>11364</v>
          </cell>
          <cell r="F200" t="str">
            <v>รพช.พนม</v>
          </cell>
          <cell r="G200" t="str">
            <v>โรงพยาบาลชุมชนพนม</v>
          </cell>
          <cell r="H200" t="str">
            <v>84100503</v>
          </cell>
          <cell r="I200">
            <v>84</v>
          </cell>
          <cell r="J200" t="str">
            <v>จังหวัดสุราษฎร์ธานี</v>
          </cell>
          <cell r="K200">
            <v>8410</v>
          </cell>
          <cell r="L200" t="str">
            <v>พนม</v>
          </cell>
          <cell r="M200">
            <v>841005</v>
          </cell>
          <cell r="N200" t="str">
            <v>พังกาญจน์</v>
          </cell>
          <cell r="O200" t="str">
            <v>ใต้</v>
          </cell>
          <cell r="P200" t="str">
            <v>07</v>
          </cell>
          <cell r="Q200" t="str">
            <v>โรงพยาบาลชุมชน</v>
          </cell>
          <cell r="R200">
            <v>5</v>
          </cell>
          <cell r="S200">
            <v>30</v>
          </cell>
          <cell r="T200" t="str">
            <v>30</v>
          </cell>
          <cell r="U200" t="str">
            <v>21</v>
          </cell>
          <cell r="V200" t="str">
            <v>2.1 ทุติยภูมิระดับต้น</v>
          </cell>
        </row>
        <row r="201">
          <cell r="A201" t="str">
            <v>06</v>
          </cell>
          <cell r="B201" t="str">
            <v>21002</v>
          </cell>
          <cell r="C201" t="str">
            <v>กระทรวงสาธารณสุข สำนักงานปลัดกระทรวงสาธารณสุข</v>
          </cell>
          <cell r="D201" t="str">
            <v>001136500</v>
          </cell>
          <cell r="E201" t="str">
            <v>11365</v>
          </cell>
          <cell r="F201" t="str">
            <v>รพช.ท่าฉาง</v>
          </cell>
          <cell r="G201" t="str">
            <v>โรงพยาบาลชุมชนท่าฉาง</v>
          </cell>
          <cell r="H201" t="str">
            <v>84110101</v>
          </cell>
          <cell r="I201">
            <v>84</v>
          </cell>
          <cell r="J201" t="str">
            <v>จังหวัดสุราษฎร์ธานี</v>
          </cell>
          <cell r="K201">
            <v>8411</v>
          </cell>
          <cell r="L201" t="str">
            <v>ท่าฉาง</v>
          </cell>
          <cell r="M201">
            <v>841101</v>
          </cell>
          <cell r="N201" t="str">
            <v>ท่าฉาง</v>
          </cell>
          <cell r="O201" t="str">
            <v>ใต้</v>
          </cell>
          <cell r="P201" t="str">
            <v>07</v>
          </cell>
          <cell r="Q201" t="str">
            <v>โรงพยาบาลชุมชน</v>
          </cell>
          <cell r="R201">
            <v>5</v>
          </cell>
          <cell r="S201">
            <v>30</v>
          </cell>
          <cell r="T201" t="str">
            <v>30</v>
          </cell>
          <cell r="U201" t="str">
            <v>21</v>
          </cell>
          <cell r="V201" t="str">
            <v>2.1 ทุติยภูมิระดับต้น</v>
          </cell>
        </row>
        <row r="202">
          <cell r="A202" t="str">
            <v>06</v>
          </cell>
          <cell r="B202" t="str">
            <v>21002</v>
          </cell>
          <cell r="C202" t="str">
            <v>กระทรวงสาธารณสุข สำนักงานปลัดกระทรวงสาธารณสุข</v>
          </cell>
          <cell r="D202" t="str">
            <v>001136600</v>
          </cell>
          <cell r="E202" t="str">
            <v>11366</v>
          </cell>
          <cell r="F202" t="str">
            <v>รพช.บ้านนาสาร</v>
          </cell>
          <cell r="G202" t="str">
            <v>โรงพยาบาลชุมชนบ้านนาสาร</v>
          </cell>
          <cell r="H202" t="str">
            <v>84120100</v>
          </cell>
          <cell r="I202">
            <v>84</v>
          </cell>
          <cell r="J202" t="str">
            <v>จังหวัดสุราษฎร์ธานี</v>
          </cell>
          <cell r="K202">
            <v>8412</v>
          </cell>
          <cell r="L202" t="str">
            <v>บ้านนาสาร</v>
          </cell>
          <cell r="M202">
            <v>841201</v>
          </cell>
          <cell r="N202" t="str">
            <v>นาสาร</v>
          </cell>
          <cell r="O202" t="str">
            <v>ใต้</v>
          </cell>
          <cell r="P202" t="str">
            <v>07</v>
          </cell>
          <cell r="Q202" t="str">
            <v>โรงพยาบาลชุมชน</v>
          </cell>
          <cell r="R202">
            <v>4</v>
          </cell>
          <cell r="S202">
            <v>60</v>
          </cell>
          <cell r="T202" t="str">
            <v>60</v>
          </cell>
          <cell r="U202" t="str">
            <v>22</v>
          </cell>
          <cell r="V202" t="str">
            <v>2.2 ทุติยภูมิระดับกลาง</v>
          </cell>
        </row>
        <row r="203">
          <cell r="A203" t="str">
            <v>06</v>
          </cell>
          <cell r="B203" t="str">
            <v>21002</v>
          </cell>
          <cell r="C203" t="str">
            <v>กระทรวงสาธารณสุข สำนักงานปลัดกระทรวงสาธารณสุข</v>
          </cell>
          <cell r="D203" t="str">
            <v>001136700</v>
          </cell>
          <cell r="E203" t="str">
            <v>11367</v>
          </cell>
          <cell r="F203" t="str">
            <v>รพช.บ้านนาเดิม</v>
          </cell>
          <cell r="G203" t="str">
            <v>โรงพยาบาลชุมชนบ้านนาเดิม</v>
          </cell>
          <cell r="H203" t="str">
            <v>84130102</v>
          </cell>
          <cell r="I203">
            <v>84</v>
          </cell>
          <cell r="J203" t="str">
            <v>จังหวัดสุราษฎร์ธานี</v>
          </cell>
          <cell r="K203">
            <v>8413</v>
          </cell>
          <cell r="L203" t="str">
            <v>บ้านนาเดิม</v>
          </cell>
          <cell r="M203">
            <v>841301</v>
          </cell>
          <cell r="N203" t="str">
            <v>บ้านนา</v>
          </cell>
          <cell r="O203" t="str">
            <v>ใต้</v>
          </cell>
          <cell r="P203" t="str">
            <v>07</v>
          </cell>
          <cell r="Q203" t="str">
            <v>โรงพยาบาลชุมชน</v>
          </cell>
          <cell r="R203">
            <v>5</v>
          </cell>
          <cell r="S203">
            <v>30</v>
          </cell>
          <cell r="T203" t="str">
            <v>30</v>
          </cell>
          <cell r="U203" t="str">
            <v>21</v>
          </cell>
          <cell r="V203" t="str">
            <v>2.1 ทุติยภูมิระดับต้น</v>
          </cell>
        </row>
        <row r="204">
          <cell r="A204" t="str">
            <v>06</v>
          </cell>
          <cell r="B204" t="str">
            <v>21002</v>
          </cell>
          <cell r="C204" t="str">
            <v>กระทรวงสาธารณสุข สำนักงานปลัดกระทรวงสาธารณสุข</v>
          </cell>
          <cell r="D204" t="str">
            <v>001136800</v>
          </cell>
          <cell r="E204" t="str">
            <v>11368</v>
          </cell>
          <cell r="F204" t="str">
            <v>รพช.เคียนซา</v>
          </cell>
          <cell r="G204" t="str">
            <v>โรงพยาบาลชุมชนเคียนซา</v>
          </cell>
          <cell r="H204" t="str">
            <v>84140102</v>
          </cell>
          <cell r="I204">
            <v>84</v>
          </cell>
          <cell r="J204" t="str">
            <v>จังหวัดสุราษฎร์ธานี</v>
          </cell>
          <cell r="K204">
            <v>8414</v>
          </cell>
          <cell r="L204" t="str">
            <v>เคียนซา</v>
          </cell>
          <cell r="M204">
            <v>841401</v>
          </cell>
          <cell r="N204" t="str">
            <v>เคียนซา</v>
          </cell>
          <cell r="O204" t="str">
            <v>ใต้</v>
          </cell>
          <cell r="P204" t="str">
            <v>07</v>
          </cell>
          <cell r="Q204" t="str">
            <v>โรงพยาบาลชุมชน</v>
          </cell>
          <cell r="R204">
            <v>5</v>
          </cell>
          <cell r="S204">
            <v>30</v>
          </cell>
          <cell r="T204" t="str">
            <v>30</v>
          </cell>
          <cell r="U204" t="str">
            <v>21</v>
          </cell>
          <cell r="V204" t="str">
            <v>2.1 ทุติยภูมิระดับต้น</v>
          </cell>
        </row>
        <row r="205">
          <cell r="A205" t="str">
            <v>06</v>
          </cell>
          <cell r="B205" t="str">
            <v>21002</v>
          </cell>
          <cell r="C205" t="str">
            <v>กระทรวงสาธารณสุข สำนักงานปลัดกระทรวงสาธารณสุข</v>
          </cell>
          <cell r="D205" t="str">
            <v>001136900</v>
          </cell>
          <cell r="E205" t="str">
            <v>11369</v>
          </cell>
          <cell r="F205" t="str">
            <v>รพช.พระแสง</v>
          </cell>
          <cell r="G205" t="str">
            <v>โรงพยาบาลชุมชนพระแสง</v>
          </cell>
          <cell r="H205" t="str">
            <v>84160101</v>
          </cell>
          <cell r="I205">
            <v>84</v>
          </cell>
          <cell r="J205" t="str">
            <v>จังหวัดสุราษฎร์ธานี</v>
          </cell>
          <cell r="K205">
            <v>8416</v>
          </cell>
          <cell r="L205" t="str">
            <v>พระแสง</v>
          </cell>
          <cell r="M205">
            <v>841601</v>
          </cell>
          <cell r="N205" t="str">
            <v>อิปัน</v>
          </cell>
          <cell r="O205" t="str">
            <v>ใต้</v>
          </cell>
          <cell r="P205" t="str">
            <v>07</v>
          </cell>
          <cell r="Q205" t="str">
            <v>โรงพยาบาลชุมชน</v>
          </cell>
          <cell r="R205">
            <v>5</v>
          </cell>
          <cell r="S205">
            <v>30</v>
          </cell>
          <cell r="T205" t="str">
            <v>30</v>
          </cell>
          <cell r="U205" t="str">
            <v>21</v>
          </cell>
          <cell r="V205" t="str">
            <v>2.1 ทุติยภูมิระดับต้น</v>
          </cell>
        </row>
        <row r="206">
          <cell r="A206" t="str">
            <v>06</v>
          </cell>
          <cell r="B206" t="str">
            <v>21002</v>
          </cell>
          <cell r="C206" t="str">
            <v>กระทรวงสาธารณสุข สำนักงานปลัดกระทรวงสาธารณสุข</v>
          </cell>
          <cell r="D206" t="str">
            <v>001137000</v>
          </cell>
          <cell r="E206" t="str">
            <v>11370</v>
          </cell>
          <cell r="F206" t="str">
            <v>รพช.พุนพิน</v>
          </cell>
          <cell r="G206" t="str">
            <v>โรงพยาบาลชุมชนพุนพิน</v>
          </cell>
          <cell r="H206" t="str">
            <v>84170103</v>
          </cell>
          <cell r="I206">
            <v>84</v>
          </cell>
          <cell r="J206" t="str">
            <v>จังหวัดสุราษฎร์ธานี</v>
          </cell>
          <cell r="K206">
            <v>8417</v>
          </cell>
          <cell r="L206" t="str">
            <v>พุนพิน</v>
          </cell>
          <cell r="M206">
            <v>841701</v>
          </cell>
          <cell r="N206" t="str">
            <v>ท่าข้าม</v>
          </cell>
          <cell r="O206" t="str">
            <v>ใต้</v>
          </cell>
          <cell r="P206" t="str">
            <v>07</v>
          </cell>
          <cell r="Q206" t="str">
            <v>โรงพยาบาลชุมชน</v>
          </cell>
          <cell r="R206">
            <v>4</v>
          </cell>
          <cell r="S206">
            <v>74</v>
          </cell>
          <cell r="T206" t="str">
            <v>60</v>
          </cell>
          <cell r="U206" t="str">
            <v>21</v>
          </cell>
          <cell r="V206" t="str">
            <v>2.1 ทุติยภูมิระดับต้น</v>
          </cell>
        </row>
        <row r="207">
          <cell r="A207" t="str">
            <v>06</v>
          </cell>
          <cell r="B207" t="str">
            <v>21002</v>
          </cell>
          <cell r="C207" t="str">
            <v>กระทรวงสาธารณสุข สำนักงานปลัดกระทรวงสาธารณสุข</v>
          </cell>
          <cell r="D207" t="str">
            <v>001137100</v>
          </cell>
          <cell r="E207" t="str">
            <v>11371</v>
          </cell>
          <cell r="F207" t="str">
            <v>รพช.ชัยบุรี</v>
          </cell>
          <cell r="G207" t="str">
            <v>โรงพยาบาลชุมชนชัยบุรี</v>
          </cell>
          <cell r="H207" t="str">
            <v>84180103</v>
          </cell>
          <cell r="I207">
            <v>84</v>
          </cell>
          <cell r="J207" t="str">
            <v>จังหวัดสุราษฎร์ธานี</v>
          </cell>
          <cell r="K207">
            <v>8418</v>
          </cell>
          <cell r="L207" t="str">
            <v>ชัยบุรี</v>
          </cell>
          <cell r="M207">
            <v>841801</v>
          </cell>
          <cell r="N207" t="str">
            <v>สองแพรก</v>
          </cell>
          <cell r="O207" t="str">
            <v>ใต้</v>
          </cell>
          <cell r="P207" t="str">
            <v>07</v>
          </cell>
          <cell r="Q207" t="str">
            <v>โรงพยาบาลชุมชน</v>
          </cell>
          <cell r="R207">
            <v>5</v>
          </cell>
          <cell r="S207">
            <v>30</v>
          </cell>
          <cell r="T207" t="str">
            <v>31</v>
          </cell>
          <cell r="U207" t="str">
            <v>21</v>
          </cell>
          <cell r="V207" t="str">
            <v>2.1 ทุติยภูมิระดับต้น</v>
          </cell>
        </row>
        <row r="208">
          <cell r="A208" t="str">
            <v>06</v>
          </cell>
          <cell r="B208" t="str">
            <v>21002</v>
          </cell>
          <cell r="C208" t="str">
            <v>กระทรวงสาธารณสุข สำนักงานปลัดกระทรวงสาธารณสุข</v>
          </cell>
          <cell r="D208" t="str">
            <v>001145900</v>
          </cell>
          <cell r="E208" t="str">
            <v>11459</v>
          </cell>
          <cell r="F208" t="str">
            <v>รพร.เวียงสระ</v>
          </cell>
          <cell r="G208" t="str">
            <v>โรงพยาบาลสมเด็จพระยุพราชเวียงสระ</v>
          </cell>
          <cell r="H208" t="str">
            <v>84150110</v>
          </cell>
          <cell r="I208">
            <v>84</v>
          </cell>
          <cell r="J208" t="str">
            <v>จังหวัดสุราษฎร์ธานี</v>
          </cell>
          <cell r="K208">
            <v>8415</v>
          </cell>
          <cell r="L208" t="str">
            <v>เวียงสระ</v>
          </cell>
          <cell r="M208">
            <v>841501</v>
          </cell>
          <cell r="N208" t="str">
            <v>เวียงสระ</v>
          </cell>
          <cell r="O208" t="str">
            <v>ใต้</v>
          </cell>
          <cell r="P208" t="str">
            <v>07</v>
          </cell>
          <cell r="Q208" t="str">
            <v>โรงพยาบาลชุมชน</v>
          </cell>
          <cell r="R208">
            <v>4</v>
          </cell>
          <cell r="S208">
            <v>60</v>
          </cell>
          <cell r="T208" t="str">
            <v>60</v>
          </cell>
          <cell r="U208" t="str">
            <v>22</v>
          </cell>
          <cell r="V208" t="str">
            <v>2.2 ทุติยภูมิระดับกลาง</v>
          </cell>
        </row>
        <row r="209">
          <cell r="A209" t="str">
            <v>06</v>
          </cell>
          <cell r="B209" t="str">
            <v>21002</v>
          </cell>
          <cell r="C209" t="str">
            <v>กระทรวงสาธารณสุข สำนักงานปลัดกระทรวงสาธารณสุข</v>
          </cell>
          <cell r="D209" t="str">
            <v>001165400</v>
          </cell>
          <cell r="E209" t="str">
            <v>11654</v>
          </cell>
          <cell r="F209" t="str">
            <v>รพช.วิภาวดี</v>
          </cell>
          <cell r="G209" t="str">
            <v>โรงพยาบาลชุมชนวิภาวดี</v>
          </cell>
          <cell r="H209" t="str">
            <v>84190204</v>
          </cell>
          <cell r="I209">
            <v>84</v>
          </cell>
          <cell r="J209" t="str">
            <v>จังหวัดสุราษฎร์ธานี</v>
          </cell>
          <cell r="K209">
            <v>8419</v>
          </cell>
          <cell r="L209" t="str">
            <v>วิภาวดี</v>
          </cell>
          <cell r="M209">
            <v>841902</v>
          </cell>
          <cell r="N209" t="str">
            <v>ตะกุกเหนือ</v>
          </cell>
          <cell r="O209" t="str">
            <v>ใต้</v>
          </cell>
          <cell r="P209" t="str">
            <v>07</v>
          </cell>
          <cell r="Q209" t="str">
            <v>โรงพยาบาลชุมชน</v>
          </cell>
          <cell r="R209">
            <v>5</v>
          </cell>
          <cell r="S209">
            <v>30</v>
          </cell>
          <cell r="T209" t="str">
            <v>30</v>
          </cell>
          <cell r="U209" t="str">
            <v>21</v>
          </cell>
          <cell r="V209" t="str">
            <v>2.1 ทุติยภูมิระดับต้น</v>
          </cell>
        </row>
        <row r="210">
          <cell r="A210" t="str">
            <v>06</v>
          </cell>
          <cell r="B210" t="str">
            <v>21002</v>
          </cell>
          <cell r="C210" t="str">
            <v>กระทรวงสาธารณสุข สำนักงานปลัดกระทรวงสาธารณสุข</v>
          </cell>
          <cell r="D210" t="str">
            <v>001413800</v>
          </cell>
          <cell r="E210" t="str">
            <v>14138</v>
          </cell>
          <cell r="F210" t="str">
            <v>รพช.ท่าโรงช้าง</v>
          </cell>
          <cell r="G210" t="str">
            <v>โรงพยาบาลชุมชนท่าโรงช้าง</v>
          </cell>
          <cell r="H210" t="str">
            <v>84170603</v>
          </cell>
          <cell r="I210">
            <v>84</v>
          </cell>
          <cell r="J210" t="str">
            <v>จังหวัดสุราษฎร์ธานี</v>
          </cell>
          <cell r="K210">
            <v>8417</v>
          </cell>
          <cell r="L210" t="str">
            <v>พุนพิน</v>
          </cell>
          <cell r="M210">
            <v>841706</v>
          </cell>
          <cell r="N210" t="str">
            <v>ท่าโรงช้าง</v>
          </cell>
          <cell r="O210" t="str">
            <v>ใต้</v>
          </cell>
          <cell r="P210" t="str">
            <v>07</v>
          </cell>
          <cell r="Q210" t="str">
            <v>โรงพยาบาลชุมชน</v>
          </cell>
          <cell r="R210">
            <v>4</v>
          </cell>
          <cell r="S210">
            <v>70</v>
          </cell>
          <cell r="T210" t="str">
            <v>30</v>
          </cell>
          <cell r="U210" t="str">
            <v>22</v>
          </cell>
          <cell r="V210" t="str">
            <v>2.2 ทุติยภูมิระดับกลาง</v>
          </cell>
        </row>
        <row r="211">
          <cell r="A211" t="str">
            <v>06</v>
          </cell>
          <cell r="B211" t="str">
            <v>21002</v>
          </cell>
          <cell r="C211" t="str">
            <v>กระทรวงสาธารณสุข สำนักงานปลัดกระทรวงสาธารณสุข</v>
          </cell>
          <cell r="D211" t="str">
            <v>001074400</v>
          </cell>
          <cell r="E211" t="str">
            <v>10744</v>
          </cell>
          <cell r="F211" t="str">
            <v>รพท.ชุมพรเขตรอุดมศักดิ์</v>
          </cell>
          <cell r="G211" t="str">
            <v>โรงพยาบาลทั่วไปชุมพรเขตรอุดมศักดิ์</v>
          </cell>
          <cell r="H211" t="str">
            <v>86010100</v>
          </cell>
          <cell r="I211">
            <v>86</v>
          </cell>
          <cell r="J211" t="str">
            <v>จังหวัดชุมพร</v>
          </cell>
          <cell r="K211">
            <v>8601</v>
          </cell>
          <cell r="L211" t="str">
            <v>เมืองชุมพร</v>
          </cell>
          <cell r="M211">
            <v>860101</v>
          </cell>
          <cell r="N211" t="str">
            <v>ท่าตะเภา</v>
          </cell>
          <cell r="O211" t="str">
            <v>ใต้</v>
          </cell>
          <cell r="P211" t="str">
            <v>06</v>
          </cell>
          <cell r="Q211" t="str">
            <v>โรงพยาบาลทั่วไป</v>
          </cell>
          <cell r="R211">
            <v>2</v>
          </cell>
          <cell r="S211">
            <v>509</v>
          </cell>
          <cell r="T211" t="str">
            <v>509</v>
          </cell>
          <cell r="U211" t="str">
            <v>31</v>
          </cell>
          <cell r="V211" t="str">
            <v>3.1 ตติยภูมิ</v>
          </cell>
        </row>
        <row r="212">
          <cell r="A212" t="str">
            <v>06</v>
          </cell>
          <cell r="B212" t="str">
            <v>21002</v>
          </cell>
          <cell r="C212" t="str">
            <v>กระทรวงสาธารณสุข สำนักงานปลัดกระทรวงสาธารณสุข</v>
          </cell>
          <cell r="D212" t="str">
            <v>001137500</v>
          </cell>
          <cell r="E212" t="str">
            <v>11375</v>
          </cell>
          <cell r="F212" t="str">
            <v>รพช.ปากน้ำชุมพร</v>
          </cell>
          <cell r="G212" t="str">
            <v>โรงพยาบาลชุมชนปากน้ำชุมพร</v>
          </cell>
          <cell r="H212" t="str">
            <v>86010203</v>
          </cell>
          <cell r="I212">
            <v>86</v>
          </cell>
          <cell r="J212" t="str">
            <v>จังหวัดชุมพร</v>
          </cell>
          <cell r="K212">
            <v>8601</v>
          </cell>
          <cell r="L212" t="str">
            <v>เมืองชุมพร</v>
          </cell>
          <cell r="M212">
            <v>860102</v>
          </cell>
          <cell r="N212" t="str">
            <v>ปากน้ำ</v>
          </cell>
          <cell r="O212" t="str">
            <v>ใต้</v>
          </cell>
          <cell r="P212" t="str">
            <v>07</v>
          </cell>
          <cell r="Q212" t="str">
            <v>โรงพยาบาลชุมชน</v>
          </cell>
          <cell r="R212">
            <v>5</v>
          </cell>
          <cell r="S212">
            <v>30</v>
          </cell>
          <cell r="T212" t="str">
            <v>10</v>
          </cell>
          <cell r="U212" t="str">
            <v>21</v>
          </cell>
          <cell r="V212" t="str">
            <v>2.1 ทุติยภูมิระดับต้น</v>
          </cell>
        </row>
        <row r="213">
          <cell r="A213" t="str">
            <v>06</v>
          </cell>
          <cell r="B213" t="str">
            <v>21002</v>
          </cell>
          <cell r="C213" t="str">
            <v>กระทรวงสาธารณสุข สำนักงานปลัดกระทรวงสาธารณสุข</v>
          </cell>
          <cell r="D213" t="str">
            <v>001137600</v>
          </cell>
          <cell r="E213" t="str">
            <v>11376</v>
          </cell>
          <cell r="F213" t="str">
            <v>รพช.ท่าแซะ</v>
          </cell>
          <cell r="G213" t="str">
            <v>โรงพยาบาลชุมชนท่าแซะ</v>
          </cell>
          <cell r="H213" t="str">
            <v>86020902</v>
          </cell>
          <cell r="I213">
            <v>86</v>
          </cell>
          <cell r="J213" t="str">
            <v>จังหวัดชุมพร</v>
          </cell>
          <cell r="K213">
            <v>8602</v>
          </cell>
          <cell r="L213" t="str">
            <v>ท่าแซะ</v>
          </cell>
          <cell r="M213">
            <v>860209</v>
          </cell>
          <cell r="N213" t="str">
            <v>ทรัพย์อนันต์</v>
          </cell>
          <cell r="O213" t="str">
            <v>ใต้</v>
          </cell>
          <cell r="P213" t="str">
            <v>07</v>
          </cell>
          <cell r="Q213" t="str">
            <v>โรงพยาบาลชุมชน</v>
          </cell>
          <cell r="R213">
            <v>4</v>
          </cell>
          <cell r="S213">
            <v>30</v>
          </cell>
          <cell r="T213" t="str">
            <v>60</v>
          </cell>
          <cell r="U213" t="str">
            <v>21</v>
          </cell>
          <cell r="V213" t="str">
            <v>2.1 ทุติยภูมิระดับต้น</v>
          </cell>
        </row>
        <row r="214">
          <cell r="A214" t="str">
            <v>06</v>
          </cell>
          <cell r="B214" t="str">
            <v>21002</v>
          </cell>
          <cell r="C214" t="str">
            <v>กระทรวงสาธารณสุข สำนักงานปลัดกระทรวงสาธารณสุข</v>
          </cell>
          <cell r="D214" t="str">
            <v>001137700</v>
          </cell>
          <cell r="E214" t="str">
            <v>11377</v>
          </cell>
          <cell r="F214" t="str">
            <v>รพช.ปะทิว</v>
          </cell>
          <cell r="G214" t="str">
            <v>โรงพยาบาลชุมชนปะทิว</v>
          </cell>
          <cell r="H214" t="str">
            <v>86030107</v>
          </cell>
          <cell r="I214">
            <v>86</v>
          </cell>
          <cell r="J214" t="str">
            <v>จังหวัดชุมพร</v>
          </cell>
          <cell r="K214">
            <v>8603</v>
          </cell>
          <cell r="L214" t="str">
            <v>ปะทิว</v>
          </cell>
          <cell r="M214">
            <v>860301</v>
          </cell>
          <cell r="N214" t="str">
            <v>บางสน</v>
          </cell>
          <cell r="O214" t="str">
            <v>ใต้</v>
          </cell>
          <cell r="P214" t="str">
            <v>07</v>
          </cell>
          <cell r="Q214" t="str">
            <v>โรงพยาบาลชุมชน</v>
          </cell>
          <cell r="R214">
            <v>4</v>
          </cell>
          <cell r="S214">
            <v>53</v>
          </cell>
          <cell r="T214" t="str">
            <v>60</v>
          </cell>
          <cell r="U214" t="str">
            <v>21</v>
          </cell>
          <cell r="V214" t="str">
            <v>2.1 ทุติยภูมิระดับต้น</v>
          </cell>
        </row>
        <row r="215">
          <cell r="A215" t="str">
            <v>06</v>
          </cell>
          <cell r="B215" t="str">
            <v>21002</v>
          </cell>
          <cell r="C215" t="str">
            <v>กระทรวงสาธารณสุข สำนักงานปลัดกระทรวงสาธารณสุข</v>
          </cell>
          <cell r="D215" t="str">
            <v>001137800</v>
          </cell>
          <cell r="E215" t="str">
            <v>11378</v>
          </cell>
          <cell r="F215" t="str">
            <v>รพช.มาบอำมฤต</v>
          </cell>
          <cell r="G215" t="str">
            <v>โรงพยาบาลชุมชนมาบอำมฤต</v>
          </cell>
          <cell r="H215" t="str">
            <v>86030512</v>
          </cell>
          <cell r="I215">
            <v>86</v>
          </cell>
          <cell r="J215" t="str">
            <v>จังหวัดชุมพร</v>
          </cell>
          <cell r="K215">
            <v>8603</v>
          </cell>
          <cell r="L215" t="str">
            <v>ปะทิว</v>
          </cell>
          <cell r="M215">
            <v>860305</v>
          </cell>
          <cell r="N215" t="str">
            <v>ดอนยาง</v>
          </cell>
          <cell r="O215" t="str">
            <v>ใต้</v>
          </cell>
          <cell r="P215" t="str">
            <v>07</v>
          </cell>
          <cell r="Q215" t="str">
            <v>โรงพยาบาลชุมชน</v>
          </cell>
          <cell r="R215">
            <v>5</v>
          </cell>
          <cell r="S215">
            <v>30</v>
          </cell>
          <cell r="T215" t="str">
            <v>10</v>
          </cell>
          <cell r="U215" t="str">
            <v>21</v>
          </cell>
          <cell r="V215" t="str">
            <v>2.1 ทุติยภูมิระดับต้น</v>
          </cell>
        </row>
        <row r="216">
          <cell r="A216" t="str">
            <v>06</v>
          </cell>
          <cell r="B216" t="str">
            <v>21002</v>
          </cell>
          <cell r="C216" t="str">
            <v>กระทรวงสาธารณสุข สำนักงานปลัดกระทรวงสาธารณสุข</v>
          </cell>
          <cell r="D216" t="str">
            <v>001137900</v>
          </cell>
          <cell r="E216" t="str">
            <v>11379</v>
          </cell>
          <cell r="F216" t="str">
            <v>รพช.หลังสวน</v>
          </cell>
          <cell r="G216" t="str">
            <v>โรงพยาบาลชุมชนหลังสวน</v>
          </cell>
          <cell r="H216" t="str">
            <v>86041205</v>
          </cell>
          <cell r="I216">
            <v>86</v>
          </cell>
          <cell r="J216" t="str">
            <v>จังหวัดชุมพร</v>
          </cell>
          <cell r="K216">
            <v>8604</v>
          </cell>
          <cell r="L216" t="str">
            <v>หลังสวน</v>
          </cell>
          <cell r="M216">
            <v>860412</v>
          </cell>
          <cell r="N216" t="str">
            <v>วังตะกอ</v>
          </cell>
          <cell r="O216" t="str">
            <v>ใต้</v>
          </cell>
          <cell r="P216" t="str">
            <v>07</v>
          </cell>
          <cell r="Q216" t="str">
            <v>โรงพยาบาลชุมชน</v>
          </cell>
          <cell r="R216">
            <v>4</v>
          </cell>
          <cell r="S216">
            <v>90</v>
          </cell>
          <cell r="T216" t="str">
            <v>120</v>
          </cell>
          <cell r="U216" t="str">
            <v>22</v>
          </cell>
          <cell r="V216" t="str">
            <v>2.2 ทุติยภูมิระดับกลาง</v>
          </cell>
        </row>
        <row r="217">
          <cell r="A217" t="str">
            <v>06</v>
          </cell>
          <cell r="B217" t="str">
            <v>21002</v>
          </cell>
          <cell r="C217" t="str">
            <v>กระทรวงสาธารณสุข สำนักงานปลัดกระทรวงสาธารณสุข</v>
          </cell>
          <cell r="D217" t="str">
            <v>001138000</v>
          </cell>
          <cell r="E217" t="str">
            <v>11380</v>
          </cell>
          <cell r="F217" t="str">
            <v>รพช.ปากน้ำหลังสวน</v>
          </cell>
          <cell r="G217" t="str">
            <v>โรงพยาบาลชุมชนปากน้ำหลังสวน</v>
          </cell>
          <cell r="H217" t="str">
            <v>86040904</v>
          </cell>
          <cell r="I217">
            <v>86</v>
          </cell>
          <cell r="J217" t="str">
            <v>จังหวัดชุมพร</v>
          </cell>
          <cell r="K217">
            <v>8604</v>
          </cell>
          <cell r="L217" t="str">
            <v>หลังสวน</v>
          </cell>
          <cell r="M217">
            <v>860409</v>
          </cell>
          <cell r="N217" t="str">
            <v>ปากน้ำ</v>
          </cell>
          <cell r="O217" t="str">
            <v>ใต้</v>
          </cell>
          <cell r="P217" t="str">
            <v>07</v>
          </cell>
          <cell r="Q217" t="str">
            <v>โรงพยาบาลชุมชน</v>
          </cell>
          <cell r="R217">
            <v>5</v>
          </cell>
          <cell r="S217">
            <v>10</v>
          </cell>
          <cell r="T217" t="str">
            <v>10</v>
          </cell>
          <cell r="U217" t="str">
            <v>21</v>
          </cell>
          <cell r="V217" t="str">
            <v>2.1 ทุติยภูมิระดับต้น</v>
          </cell>
        </row>
        <row r="218">
          <cell r="A218" t="str">
            <v>06</v>
          </cell>
          <cell r="B218" t="str">
            <v>21002</v>
          </cell>
          <cell r="C218" t="str">
            <v>กระทรวงสาธารณสุข สำนักงานปลัดกระทรวงสาธารณสุข</v>
          </cell>
          <cell r="D218" t="str">
            <v>001138100</v>
          </cell>
          <cell r="E218" t="str">
            <v>11381</v>
          </cell>
          <cell r="F218" t="str">
            <v>รพช.ละแม</v>
          </cell>
          <cell r="G218" t="str">
            <v>โรงพยาบาลชุมชนละแม</v>
          </cell>
          <cell r="H218" t="str">
            <v>86050107</v>
          </cell>
          <cell r="I218">
            <v>86</v>
          </cell>
          <cell r="J218" t="str">
            <v>จังหวัดชุมพร</v>
          </cell>
          <cell r="K218">
            <v>8605</v>
          </cell>
          <cell r="L218" t="str">
            <v>ละแม</v>
          </cell>
          <cell r="M218">
            <v>860501</v>
          </cell>
          <cell r="N218" t="str">
            <v>ละแม</v>
          </cell>
          <cell r="O218" t="str">
            <v>ใต้</v>
          </cell>
          <cell r="P218" t="str">
            <v>07</v>
          </cell>
          <cell r="Q218" t="str">
            <v>โรงพยาบาลชุมชน</v>
          </cell>
          <cell r="R218">
            <v>4</v>
          </cell>
          <cell r="S218">
            <v>46</v>
          </cell>
          <cell r="T218" t="str">
            <v>30</v>
          </cell>
          <cell r="U218" t="str">
            <v>21</v>
          </cell>
          <cell r="V218" t="str">
            <v>2.1 ทุติยภูมิระดับต้น</v>
          </cell>
        </row>
        <row r="219">
          <cell r="A219" t="str">
            <v>06</v>
          </cell>
          <cell r="B219" t="str">
            <v>21002</v>
          </cell>
          <cell r="C219" t="str">
            <v>กระทรวงสาธารณสุข สำนักงานปลัดกระทรวงสาธารณสุข</v>
          </cell>
          <cell r="D219" t="str">
            <v>001138200</v>
          </cell>
          <cell r="E219" t="str">
            <v>11382</v>
          </cell>
          <cell r="F219" t="str">
            <v>รพช.พะโต๊ะ</v>
          </cell>
          <cell r="G219" t="str">
            <v>โรงพยาบาลชุมชนพะโต๊ะ</v>
          </cell>
          <cell r="H219" t="str">
            <v>86060108</v>
          </cell>
          <cell r="I219">
            <v>86</v>
          </cell>
          <cell r="J219" t="str">
            <v>จังหวัดชุมพร</v>
          </cell>
          <cell r="K219">
            <v>8606</v>
          </cell>
          <cell r="L219" t="str">
            <v>พะโต๊ะ</v>
          </cell>
          <cell r="M219">
            <v>860601</v>
          </cell>
          <cell r="N219" t="str">
            <v>พะโต๊ะ</v>
          </cell>
          <cell r="O219" t="str">
            <v>ใต้</v>
          </cell>
          <cell r="P219" t="str">
            <v>07</v>
          </cell>
          <cell r="Q219" t="str">
            <v>โรงพยาบาลชุมชน</v>
          </cell>
          <cell r="R219">
            <v>5</v>
          </cell>
          <cell r="S219">
            <v>30</v>
          </cell>
          <cell r="T219" t="str">
            <v>30</v>
          </cell>
          <cell r="U219" t="str">
            <v>21</v>
          </cell>
          <cell r="V219" t="str">
            <v>2.1 ทุติยภูมิระดับต้น</v>
          </cell>
        </row>
        <row r="220">
          <cell r="A220" t="str">
            <v>06</v>
          </cell>
          <cell r="B220" t="str">
            <v>21002</v>
          </cell>
          <cell r="C220" t="str">
            <v>กระทรวงสาธารณสุข สำนักงานปลัดกระทรวงสาธารณสุข</v>
          </cell>
          <cell r="D220" t="str">
            <v>001138300</v>
          </cell>
          <cell r="E220" t="str">
            <v>11383</v>
          </cell>
          <cell r="F220" t="str">
            <v>รพช.สวี</v>
          </cell>
          <cell r="G220" t="str">
            <v>โรงพยาบาลชุมชนสวี</v>
          </cell>
          <cell r="H220" t="str">
            <v>86070107</v>
          </cell>
          <cell r="I220">
            <v>86</v>
          </cell>
          <cell r="J220" t="str">
            <v>จังหวัดชุมพร</v>
          </cell>
          <cell r="K220">
            <v>8607</v>
          </cell>
          <cell r="L220" t="str">
            <v>สวี</v>
          </cell>
          <cell r="M220">
            <v>860701</v>
          </cell>
          <cell r="N220" t="str">
            <v>นาโพธิ์</v>
          </cell>
          <cell r="O220" t="str">
            <v>ใต้</v>
          </cell>
          <cell r="P220" t="str">
            <v>07</v>
          </cell>
          <cell r="Q220" t="str">
            <v>โรงพยาบาลชุมชน</v>
          </cell>
          <cell r="R220">
            <v>4</v>
          </cell>
          <cell r="S220">
            <v>60</v>
          </cell>
          <cell r="T220" t="str">
            <v>60</v>
          </cell>
          <cell r="U220" t="str">
            <v>21</v>
          </cell>
          <cell r="V220" t="str">
            <v>2.1 ทุติยภูมิระดับต้น</v>
          </cell>
        </row>
        <row r="221">
          <cell r="A221" t="str">
            <v>06</v>
          </cell>
          <cell r="B221" t="str">
            <v>21002</v>
          </cell>
          <cell r="C221" t="str">
            <v>กระทรวงสาธารณสุข สำนักงานปลัดกระทรวงสาธารณสุข</v>
          </cell>
          <cell r="D221" t="str">
            <v>001138500</v>
          </cell>
          <cell r="E221" t="str">
            <v>11385</v>
          </cell>
          <cell r="F221" t="str">
            <v>รพช.ทุ่งตะโก</v>
          </cell>
          <cell r="G221" t="str">
            <v>โรงพยาบาลชุมชนทุ่งตะโก</v>
          </cell>
          <cell r="H221" t="str">
            <v>86080201</v>
          </cell>
          <cell r="I221">
            <v>86</v>
          </cell>
          <cell r="J221" t="str">
            <v>จังหวัดชุมพร</v>
          </cell>
          <cell r="K221">
            <v>8608</v>
          </cell>
          <cell r="L221" t="str">
            <v>ทุ่งตะโก</v>
          </cell>
          <cell r="M221">
            <v>860802</v>
          </cell>
          <cell r="N221" t="str">
            <v>ทุ่งตะไคร</v>
          </cell>
          <cell r="O221" t="str">
            <v>ใต้</v>
          </cell>
          <cell r="P221" t="str">
            <v>07</v>
          </cell>
          <cell r="Q221" t="str">
            <v>โรงพยาบาลชุมชน</v>
          </cell>
          <cell r="R221">
            <v>5</v>
          </cell>
          <cell r="S221">
            <v>10</v>
          </cell>
          <cell r="T221" t="str">
            <v>10</v>
          </cell>
          <cell r="U221" t="str">
            <v>22</v>
          </cell>
          <cell r="V221" t="str">
            <v>2.2 ทุติยภูมิระดับกลาง</v>
          </cell>
        </row>
        <row r="222">
          <cell r="A222" t="str">
            <v>06</v>
          </cell>
          <cell r="B222" t="str">
            <v>21002</v>
          </cell>
          <cell r="C222" t="str">
            <v>กระทรวงสาธารณสุข สำนักงานปลัดกระทรวงสาธารณสุข</v>
          </cell>
          <cell r="D222" t="str">
            <v>001074700</v>
          </cell>
          <cell r="E222" t="str">
            <v>10747</v>
          </cell>
          <cell r="F222" t="str">
            <v>รพท.พัทลุง</v>
          </cell>
          <cell r="G222" t="str">
            <v>โรงพยาบาลทั่วไปพัทลุง</v>
          </cell>
          <cell r="H222" t="str">
            <v>93010100</v>
          </cell>
          <cell r="I222">
            <v>93</v>
          </cell>
          <cell r="J222" t="str">
            <v>จังหวัดพัทลุง</v>
          </cell>
          <cell r="K222">
            <v>9301</v>
          </cell>
          <cell r="L222" t="str">
            <v>เมืองพัทลุง</v>
          </cell>
          <cell r="M222">
            <v>930101</v>
          </cell>
          <cell r="N222" t="str">
            <v>คูหาสวรรค์</v>
          </cell>
          <cell r="O222" t="str">
            <v>ใต้</v>
          </cell>
          <cell r="P222" t="str">
            <v>06</v>
          </cell>
          <cell r="Q222" t="str">
            <v>โรงพยาบาลทั่วไป</v>
          </cell>
          <cell r="R222">
            <v>2</v>
          </cell>
          <cell r="S222">
            <v>385</v>
          </cell>
          <cell r="T222" t="str">
            <v>347</v>
          </cell>
          <cell r="U222" t="str">
            <v>23</v>
          </cell>
          <cell r="V222" t="str">
            <v>2.3 ทุติยภูมิระดับสูง</v>
          </cell>
        </row>
        <row r="223">
          <cell r="A223" t="str">
            <v>06</v>
          </cell>
          <cell r="B223" t="str">
            <v>21002</v>
          </cell>
          <cell r="C223" t="str">
            <v>กระทรวงสาธารณสุข สำนักงานปลัดกระทรวงสาธารณสุข</v>
          </cell>
          <cell r="D223" t="str">
            <v>001141400</v>
          </cell>
          <cell r="E223" t="str">
            <v>11414</v>
          </cell>
          <cell r="F223" t="str">
            <v>รพช.กงหรา</v>
          </cell>
          <cell r="G223" t="str">
            <v>โรงพยาบาลชุมชนกงหรา</v>
          </cell>
          <cell r="H223" t="str">
            <v>93020401</v>
          </cell>
          <cell r="I223">
            <v>93</v>
          </cell>
          <cell r="J223" t="str">
            <v>จังหวัดพัทลุง</v>
          </cell>
          <cell r="K223">
            <v>9302</v>
          </cell>
          <cell r="L223" t="str">
            <v>กงหรา</v>
          </cell>
          <cell r="M223">
            <v>930204</v>
          </cell>
          <cell r="N223" t="str">
            <v>คลองทรายขาว</v>
          </cell>
          <cell r="O223" t="str">
            <v>ใต้</v>
          </cell>
          <cell r="P223" t="str">
            <v>07</v>
          </cell>
          <cell r="Q223" t="str">
            <v>โรงพยาบาลชุมชน</v>
          </cell>
          <cell r="R223">
            <v>5</v>
          </cell>
          <cell r="S223">
            <v>30</v>
          </cell>
          <cell r="T223" t="str">
            <v>30</v>
          </cell>
          <cell r="U223" t="str">
            <v>21</v>
          </cell>
          <cell r="V223" t="str">
            <v>2.1 ทุติยภูมิระดับต้น</v>
          </cell>
        </row>
        <row r="224">
          <cell r="A224" t="str">
            <v>06</v>
          </cell>
          <cell r="B224" t="str">
            <v>21002</v>
          </cell>
          <cell r="C224" t="str">
            <v>กระทรวงสาธารณสุข สำนักงานปลัดกระทรวงสาธารณสุข</v>
          </cell>
          <cell r="D224" t="str">
            <v>001141500</v>
          </cell>
          <cell r="E224" t="str">
            <v>11415</v>
          </cell>
          <cell r="F224" t="str">
            <v>รพช.เขาชัยสน</v>
          </cell>
          <cell r="G224" t="str">
            <v>โรงพยาบาลชุมชนเขาชัยสน</v>
          </cell>
          <cell r="H224" t="str">
            <v>93030103</v>
          </cell>
          <cell r="I224">
            <v>93</v>
          </cell>
          <cell r="J224" t="str">
            <v>จังหวัดพัทลุง</v>
          </cell>
          <cell r="K224">
            <v>9303</v>
          </cell>
          <cell r="L224" t="str">
            <v>เขาชัยสน</v>
          </cell>
          <cell r="M224">
            <v>930301</v>
          </cell>
          <cell r="N224" t="str">
            <v>เขาชัยสน</v>
          </cell>
          <cell r="O224" t="str">
            <v>ใต้</v>
          </cell>
          <cell r="P224" t="str">
            <v>07</v>
          </cell>
          <cell r="Q224" t="str">
            <v>โรงพยาบาลชุมชน</v>
          </cell>
          <cell r="R224">
            <v>5</v>
          </cell>
          <cell r="S224">
            <v>42</v>
          </cell>
          <cell r="T224" t="str">
            <v>30</v>
          </cell>
          <cell r="U224" t="str">
            <v>21</v>
          </cell>
          <cell r="V224" t="str">
            <v>2.1 ทุติยภูมิระดับต้น</v>
          </cell>
        </row>
        <row r="225">
          <cell r="A225" t="str">
            <v>06</v>
          </cell>
          <cell r="B225" t="str">
            <v>21002</v>
          </cell>
          <cell r="C225" t="str">
            <v>กระทรวงสาธารณสุข สำนักงานปลัดกระทรวงสาธารณสุข</v>
          </cell>
          <cell r="D225" t="str">
            <v>001141600</v>
          </cell>
          <cell r="E225" t="str">
            <v>11416</v>
          </cell>
          <cell r="F225" t="str">
            <v>รพช.ตะโหมด</v>
          </cell>
          <cell r="G225" t="str">
            <v>โรงพยาบาลชุมชนตะโหมด</v>
          </cell>
          <cell r="H225" t="str">
            <v>93040101</v>
          </cell>
          <cell r="I225">
            <v>93</v>
          </cell>
          <cell r="J225" t="str">
            <v>จังหวัดพัทลุง</v>
          </cell>
          <cell r="K225">
            <v>9304</v>
          </cell>
          <cell r="L225" t="str">
            <v>ตะโหมด</v>
          </cell>
          <cell r="M225">
            <v>930401</v>
          </cell>
          <cell r="N225" t="str">
            <v>แม่ขรี</v>
          </cell>
          <cell r="O225" t="str">
            <v>ใต้</v>
          </cell>
          <cell r="P225" t="str">
            <v>07</v>
          </cell>
          <cell r="Q225" t="str">
            <v>โรงพยาบาลชุมชน</v>
          </cell>
          <cell r="R225">
            <v>5</v>
          </cell>
          <cell r="S225">
            <v>32</v>
          </cell>
          <cell r="T225" t="str">
            <v>30</v>
          </cell>
          <cell r="U225" t="str">
            <v>21</v>
          </cell>
          <cell r="V225" t="str">
            <v>2.1 ทุติยภูมิระดับต้น</v>
          </cell>
        </row>
        <row r="226">
          <cell r="A226" t="str">
            <v>06</v>
          </cell>
          <cell r="B226" t="str">
            <v>21002</v>
          </cell>
          <cell r="C226" t="str">
            <v>กระทรวงสาธารณสุข สำนักงานปลัดกระทรวงสาธารณสุข</v>
          </cell>
          <cell r="D226" t="str">
            <v>001141700</v>
          </cell>
          <cell r="E226" t="str">
            <v>11417</v>
          </cell>
          <cell r="F226" t="str">
            <v>รพช.ควนขนุน</v>
          </cell>
          <cell r="G226" t="str">
            <v>โรงพยาบาลชุมชนควนขนุน</v>
          </cell>
          <cell r="H226" t="str">
            <v>93050109</v>
          </cell>
          <cell r="I226">
            <v>93</v>
          </cell>
          <cell r="J226" t="str">
            <v>จังหวัดพัทลุง</v>
          </cell>
          <cell r="K226">
            <v>9305</v>
          </cell>
          <cell r="L226" t="str">
            <v>ควนขนุน</v>
          </cell>
          <cell r="M226">
            <v>930501</v>
          </cell>
          <cell r="N226" t="str">
            <v>ควนขนุน</v>
          </cell>
          <cell r="O226" t="str">
            <v>ใต้</v>
          </cell>
          <cell r="P226" t="str">
            <v>07</v>
          </cell>
          <cell r="Q226" t="str">
            <v>โรงพยาบาลชุมชน</v>
          </cell>
          <cell r="R226">
            <v>4</v>
          </cell>
          <cell r="S226">
            <v>93</v>
          </cell>
          <cell r="T226" t="str">
            <v>90</v>
          </cell>
          <cell r="U226" t="str">
            <v>21</v>
          </cell>
          <cell r="V226" t="str">
            <v>2.1 ทุติยภูมิระดับต้น</v>
          </cell>
        </row>
        <row r="227">
          <cell r="A227" t="str">
            <v>06</v>
          </cell>
          <cell r="B227" t="str">
            <v>21002</v>
          </cell>
          <cell r="C227" t="str">
            <v>กระทรวงสาธารณสุข สำนักงานปลัดกระทรวงสาธารณสุข</v>
          </cell>
          <cell r="D227" t="str">
            <v>001141800</v>
          </cell>
          <cell r="E227" t="str">
            <v>11418</v>
          </cell>
          <cell r="F227" t="str">
            <v>รพช.ปากพะยูน</v>
          </cell>
          <cell r="G227" t="str">
            <v>โรงพยาบาลชุมชนปากพะยูน</v>
          </cell>
          <cell r="H227" t="str">
            <v>93060101</v>
          </cell>
          <cell r="I227">
            <v>93</v>
          </cell>
          <cell r="J227" t="str">
            <v>จังหวัดพัทลุง</v>
          </cell>
          <cell r="K227">
            <v>9306</v>
          </cell>
          <cell r="L227" t="str">
            <v>ปากพะยูน</v>
          </cell>
          <cell r="M227">
            <v>930601</v>
          </cell>
          <cell r="N227" t="str">
            <v>ปากพะยูน</v>
          </cell>
          <cell r="O227" t="str">
            <v>ใต้</v>
          </cell>
          <cell r="P227" t="str">
            <v>07</v>
          </cell>
          <cell r="Q227" t="str">
            <v>โรงพยาบาลชุมชน</v>
          </cell>
          <cell r="R227">
            <v>5</v>
          </cell>
          <cell r="S227">
            <v>40</v>
          </cell>
          <cell r="T227" t="str">
            <v>30</v>
          </cell>
          <cell r="U227" t="str">
            <v>21</v>
          </cell>
          <cell r="V227" t="str">
            <v>2.1 ทุติยภูมิระดับต้น</v>
          </cell>
        </row>
        <row r="228">
          <cell r="A228" t="str">
            <v>06</v>
          </cell>
          <cell r="B228" t="str">
            <v>21002</v>
          </cell>
          <cell r="C228" t="str">
            <v>กระทรวงสาธารณสุข สำนักงานปลัดกระทรวงสาธารณสุข</v>
          </cell>
          <cell r="D228" t="str">
            <v>001141900</v>
          </cell>
          <cell r="E228" t="str">
            <v>11419</v>
          </cell>
          <cell r="F228" t="str">
            <v>รพช.ศรีบรรพต</v>
          </cell>
          <cell r="G228" t="str">
            <v>โรงพยาบาลชุมชนศรีบรรพต</v>
          </cell>
          <cell r="H228" t="str">
            <v>93070109</v>
          </cell>
          <cell r="I228">
            <v>93</v>
          </cell>
          <cell r="J228" t="str">
            <v>จังหวัดพัทลุง</v>
          </cell>
          <cell r="K228">
            <v>9307</v>
          </cell>
          <cell r="L228" t="str">
            <v>ศรีบรรพต</v>
          </cell>
          <cell r="M228">
            <v>930701</v>
          </cell>
          <cell r="N228" t="str">
            <v>เขาย่า</v>
          </cell>
          <cell r="O228" t="str">
            <v>ใต้</v>
          </cell>
          <cell r="P228" t="str">
            <v>07</v>
          </cell>
          <cell r="Q228" t="str">
            <v>โรงพยาบาลชุมชน</v>
          </cell>
          <cell r="R228">
            <v>5</v>
          </cell>
          <cell r="S228">
            <v>30</v>
          </cell>
          <cell r="T228" t="str">
            <v>30</v>
          </cell>
          <cell r="U228" t="str">
            <v>21</v>
          </cell>
          <cell r="V228" t="str">
            <v>2.1 ทุติยภูมิระดับต้น</v>
          </cell>
        </row>
        <row r="229">
          <cell r="A229" t="str">
            <v>06</v>
          </cell>
          <cell r="B229" t="str">
            <v>21002</v>
          </cell>
          <cell r="C229" t="str">
            <v>กระทรวงสาธารณสุข สำนักงานปลัดกระทรวงสาธารณสุข</v>
          </cell>
          <cell r="D229" t="str">
            <v>001142000</v>
          </cell>
          <cell r="E229" t="str">
            <v>11420</v>
          </cell>
          <cell r="F229" t="str">
            <v>รพช.ป่าบอน</v>
          </cell>
          <cell r="G229" t="str">
            <v>โรงพยาบาลชุมชนป่าบอน</v>
          </cell>
          <cell r="H229" t="str">
            <v>93080608</v>
          </cell>
          <cell r="I229">
            <v>93</v>
          </cell>
          <cell r="J229" t="str">
            <v>จังหวัดพัทลุง</v>
          </cell>
          <cell r="K229">
            <v>9308</v>
          </cell>
          <cell r="L229" t="str">
            <v>ป่าบอน</v>
          </cell>
          <cell r="M229">
            <v>930806</v>
          </cell>
          <cell r="N229" t="str">
            <v>วังใหม่</v>
          </cell>
          <cell r="O229" t="str">
            <v>ใต้</v>
          </cell>
          <cell r="P229" t="str">
            <v>07</v>
          </cell>
          <cell r="Q229" t="str">
            <v>โรงพยาบาลชุมชน</v>
          </cell>
          <cell r="R229">
            <v>5</v>
          </cell>
          <cell r="S229">
            <v>30</v>
          </cell>
          <cell r="T229" t="str">
            <v>30</v>
          </cell>
          <cell r="U229" t="str">
            <v>21</v>
          </cell>
          <cell r="V229" t="str">
            <v>2.1 ทุติยภูมิระดับต้น</v>
          </cell>
        </row>
        <row r="230">
          <cell r="A230" t="str">
            <v>06</v>
          </cell>
          <cell r="B230" t="str">
            <v>21002</v>
          </cell>
          <cell r="C230" t="str">
            <v>กระทรวงสาธารณสุข สำนักงานปลัดกระทรวงสาธารณสุข</v>
          </cell>
          <cell r="D230" t="str">
            <v>001142100</v>
          </cell>
          <cell r="E230" t="str">
            <v>11421</v>
          </cell>
          <cell r="F230" t="str">
            <v>รพช.บางแก้ว</v>
          </cell>
          <cell r="G230" t="str">
            <v>โรงพยาบาลชุมชนบางแก้ว</v>
          </cell>
          <cell r="H230" t="str">
            <v>93090101</v>
          </cell>
          <cell r="I230">
            <v>93</v>
          </cell>
          <cell r="J230" t="str">
            <v>จังหวัดพัทลุง</v>
          </cell>
          <cell r="K230">
            <v>9309</v>
          </cell>
          <cell r="L230" t="str">
            <v>บางแก้ว</v>
          </cell>
          <cell r="M230">
            <v>930901</v>
          </cell>
          <cell r="N230" t="str">
            <v>ท่ามะเดื่อ</v>
          </cell>
          <cell r="O230" t="str">
            <v>ใต้</v>
          </cell>
          <cell r="P230" t="str">
            <v>07</v>
          </cell>
          <cell r="Q230" t="str">
            <v>โรงพยาบาลชุมชน</v>
          </cell>
          <cell r="R230">
            <v>5</v>
          </cell>
          <cell r="S230">
            <v>30</v>
          </cell>
          <cell r="T230" t="str">
            <v>30</v>
          </cell>
          <cell r="U230" t="str">
            <v>21</v>
          </cell>
          <cell r="V230" t="str">
            <v>2.1 ทุติยภูมิระดับต้น</v>
          </cell>
        </row>
        <row r="231">
          <cell r="A231" t="str">
            <v>06</v>
          </cell>
          <cell r="B231" t="str">
            <v>21002</v>
          </cell>
          <cell r="C231" t="str">
            <v>กระทรวงสาธารณสุข สำนักงานปลัดกระทรวงสาธารณสุข</v>
          </cell>
          <cell r="D231" t="str">
            <v>001142200</v>
          </cell>
          <cell r="E231" t="str">
            <v>11422</v>
          </cell>
          <cell r="F231" t="str">
            <v>รพช.ป่าพะยอม</v>
          </cell>
          <cell r="G231" t="str">
            <v>โรงพยาบาลชุมชนป่าพะยอม</v>
          </cell>
          <cell r="H231" t="str">
            <v>93100101</v>
          </cell>
          <cell r="I231">
            <v>93</v>
          </cell>
          <cell r="J231" t="str">
            <v>จังหวัดพัทลุง</v>
          </cell>
          <cell r="K231">
            <v>9310</v>
          </cell>
          <cell r="L231" t="str">
            <v>ป่าพะยอม</v>
          </cell>
          <cell r="M231">
            <v>931001</v>
          </cell>
          <cell r="N231" t="str">
            <v>ป่าพะยอม</v>
          </cell>
          <cell r="O231" t="str">
            <v>ใต้</v>
          </cell>
          <cell r="P231" t="str">
            <v>07</v>
          </cell>
          <cell r="Q231" t="str">
            <v>โรงพยาบาลชุมชน</v>
          </cell>
          <cell r="R231">
            <v>5</v>
          </cell>
          <cell r="S231">
            <v>37</v>
          </cell>
          <cell r="T231" t="str">
            <v>30</v>
          </cell>
          <cell r="U231" t="str">
            <v>21</v>
          </cell>
          <cell r="V231" t="str">
            <v>2.1 ทุติยภูมิระดับต้น</v>
          </cell>
        </row>
        <row r="232">
          <cell r="A232" t="str">
            <v>06</v>
          </cell>
          <cell r="B232" t="str">
            <v>21002</v>
          </cell>
          <cell r="C232" t="str">
            <v>กระทรวงสาธารณสุข สำนักงานปลัดกระทรวงสาธารณสุข</v>
          </cell>
          <cell r="D232" t="str">
            <v>002467300</v>
          </cell>
          <cell r="E232" t="str">
            <v>24673</v>
          </cell>
          <cell r="F232" t="str">
            <v>รพช.ศรีนครินทร์(ปัญญานันทภิขุ)</v>
          </cell>
          <cell r="G232" t="str">
            <v>โรงพยาบาลชุมชนศรีนครินทร์(ปัญญานันทภิขุ)</v>
          </cell>
          <cell r="H232" t="str">
            <v>93110203</v>
          </cell>
          <cell r="I232">
            <v>93</v>
          </cell>
          <cell r="J232" t="str">
            <v>จังหวัดพัทลุง</v>
          </cell>
          <cell r="K232">
            <v>9311</v>
          </cell>
          <cell r="L232" t="str">
            <v>ศรีนครินทร์</v>
          </cell>
          <cell r="M232">
            <v>931102</v>
          </cell>
          <cell r="N232" t="str">
            <v>บ้านนา</v>
          </cell>
          <cell r="O232" t="str">
            <v>ใต้</v>
          </cell>
          <cell r="P232" t="str">
            <v>07</v>
          </cell>
          <cell r="Q232" t="str">
            <v>โรงพยาบาลชุมชน</v>
          </cell>
          <cell r="R232">
            <v>5</v>
          </cell>
          <cell r="S232">
            <v>30</v>
          </cell>
          <cell r="T232" t="str">
            <v>30</v>
          </cell>
          <cell r="U232" t="str">
            <v>21</v>
          </cell>
          <cell r="V232" t="str">
            <v>2.1 ทุติยภูมิระดับต้น</v>
          </cell>
        </row>
        <row r="233">
          <cell r="A233" t="str">
            <v>07</v>
          </cell>
          <cell r="B233" t="str">
            <v>21002</v>
          </cell>
          <cell r="C233" t="str">
            <v>กระทรวงสาธารณสุข สำนักงานปลัดกระทรวงสาธารณสุข</v>
          </cell>
          <cell r="D233" t="str">
            <v>001073800</v>
          </cell>
          <cell r="E233" t="str">
            <v>10738</v>
          </cell>
          <cell r="F233" t="str">
            <v>รพท.กระบี่</v>
          </cell>
          <cell r="G233" t="str">
            <v>โรงพยาบาลทั่วไปกระบี่</v>
          </cell>
          <cell r="H233" t="str">
            <v>81010100</v>
          </cell>
          <cell r="I233">
            <v>81</v>
          </cell>
          <cell r="J233" t="str">
            <v>จังหวัดกระบี่</v>
          </cell>
          <cell r="K233">
            <v>8101</v>
          </cell>
          <cell r="L233" t="str">
            <v>เมืองกระบี่</v>
          </cell>
          <cell r="M233">
            <v>810101</v>
          </cell>
          <cell r="N233" t="str">
            <v>ปากน้ำ</v>
          </cell>
          <cell r="O233" t="str">
            <v>ใต้</v>
          </cell>
          <cell r="P233" t="str">
            <v>06</v>
          </cell>
          <cell r="Q233" t="str">
            <v>โรงพยาบาลทั่วไป</v>
          </cell>
          <cell r="R233">
            <v>2</v>
          </cell>
          <cell r="S233">
            <v>340</v>
          </cell>
          <cell r="T233" t="str">
            <v>340</v>
          </cell>
          <cell r="U233" t="str">
            <v>23</v>
          </cell>
          <cell r="V233" t="str">
            <v>2.3 ทุติยภูมิระดับสูง</v>
          </cell>
        </row>
        <row r="234">
          <cell r="A234" t="str">
            <v>07</v>
          </cell>
          <cell r="B234" t="str">
            <v>21002</v>
          </cell>
          <cell r="C234" t="str">
            <v>กระทรวงสาธารณสุข สำนักงานปลัดกระทรวงสาธารณสุข</v>
          </cell>
          <cell r="D234" t="str">
            <v>001134000</v>
          </cell>
          <cell r="E234" t="str">
            <v>11340</v>
          </cell>
          <cell r="F234" t="str">
            <v>รพช.เขาพนม</v>
          </cell>
          <cell r="G234" t="str">
            <v>โรงพยาบาลชุมชนเขาพนม</v>
          </cell>
          <cell r="H234" t="str">
            <v>81020109</v>
          </cell>
          <cell r="I234">
            <v>81</v>
          </cell>
          <cell r="J234" t="str">
            <v>จังหวัดกระบี่</v>
          </cell>
          <cell r="K234">
            <v>8102</v>
          </cell>
          <cell r="L234" t="str">
            <v>เขาพนม</v>
          </cell>
          <cell r="M234">
            <v>810201</v>
          </cell>
          <cell r="N234" t="str">
            <v>เขาพนม</v>
          </cell>
          <cell r="O234" t="str">
            <v>ใต้</v>
          </cell>
          <cell r="P234" t="str">
            <v>07</v>
          </cell>
          <cell r="Q234" t="str">
            <v>โรงพยาบาลชุมชน</v>
          </cell>
          <cell r="R234">
            <v>5</v>
          </cell>
          <cell r="S234">
            <v>30</v>
          </cell>
          <cell r="T234" t="str">
            <v>45</v>
          </cell>
          <cell r="U234" t="str">
            <v>21</v>
          </cell>
          <cell r="V234" t="str">
            <v>2.1 ทุติยภูมิระดับต้น</v>
          </cell>
        </row>
        <row r="235">
          <cell r="A235" t="str">
            <v>07</v>
          </cell>
          <cell r="B235" t="str">
            <v>21002</v>
          </cell>
          <cell r="C235" t="str">
            <v>กระทรวงสาธารณสุข สำนักงานปลัดกระทรวงสาธารณสุข</v>
          </cell>
          <cell r="D235" t="str">
            <v>001134100</v>
          </cell>
          <cell r="E235" t="str">
            <v>11341</v>
          </cell>
          <cell r="F235" t="str">
            <v>รพช.เกาะลันตา</v>
          </cell>
          <cell r="G235" t="str">
            <v>โรงพยาบาลชุมชนเกาะลันตา</v>
          </cell>
          <cell r="H235" t="str">
            <v>81030101</v>
          </cell>
          <cell r="I235">
            <v>81</v>
          </cell>
          <cell r="J235" t="str">
            <v>จังหวัดกระบี่</v>
          </cell>
          <cell r="K235">
            <v>8103</v>
          </cell>
          <cell r="L235" t="str">
            <v>เกาะลันตา</v>
          </cell>
          <cell r="M235">
            <v>810301</v>
          </cell>
          <cell r="N235" t="str">
            <v>เกาะลันตาใหญ่</v>
          </cell>
          <cell r="O235" t="str">
            <v>ใต้</v>
          </cell>
          <cell r="P235" t="str">
            <v>07</v>
          </cell>
          <cell r="Q235" t="str">
            <v>โรงพยาบาลชุมชน</v>
          </cell>
          <cell r="R235">
            <v>5</v>
          </cell>
          <cell r="S235">
            <v>10</v>
          </cell>
          <cell r="T235" t="str">
            <v>10</v>
          </cell>
          <cell r="U235" t="str">
            <v>21</v>
          </cell>
          <cell r="V235" t="str">
            <v>2.1 ทุติยภูมิระดับต้น</v>
          </cell>
        </row>
        <row r="236">
          <cell r="A236" t="str">
            <v>07</v>
          </cell>
          <cell r="B236" t="str">
            <v>21002</v>
          </cell>
          <cell r="C236" t="str">
            <v>กระทรวงสาธารณสุข สำนักงานปลัดกระทรวงสาธารณสุข</v>
          </cell>
          <cell r="D236" t="str">
            <v>001134200</v>
          </cell>
          <cell r="E236" t="str">
            <v>11342</v>
          </cell>
          <cell r="F236" t="str">
            <v>รพช.คลองท่อม</v>
          </cell>
          <cell r="G236" t="str">
            <v>โรงพยาบาลชุมชนคลองท่อม</v>
          </cell>
          <cell r="H236" t="str">
            <v>81040109</v>
          </cell>
          <cell r="I236">
            <v>81</v>
          </cell>
          <cell r="J236" t="str">
            <v>จังหวัดกระบี่</v>
          </cell>
          <cell r="K236">
            <v>8104</v>
          </cell>
          <cell r="L236" t="str">
            <v>คลองท่อม</v>
          </cell>
          <cell r="M236">
            <v>810401</v>
          </cell>
          <cell r="N236" t="str">
            <v>คลองท่อมใต้</v>
          </cell>
          <cell r="O236" t="str">
            <v>ใต้</v>
          </cell>
          <cell r="P236" t="str">
            <v>07</v>
          </cell>
          <cell r="Q236" t="str">
            <v>โรงพยาบาลชุมชน</v>
          </cell>
          <cell r="R236">
            <v>5</v>
          </cell>
          <cell r="S236">
            <v>30</v>
          </cell>
          <cell r="T236" t="str">
            <v>30</v>
          </cell>
          <cell r="U236" t="str">
            <v>21</v>
          </cell>
          <cell r="V236" t="str">
            <v>2.1 ทุติยภูมิระดับต้น</v>
          </cell>
        </row>
        <row r="237">
          <cell r="A237" t="str">
            <v>07</v>
          </cell>
          <cell r="B237" t="str">
            <v>21002</v>
          </cell>
          <cell r="C237" t="str">
            <v>กระทรวงสาธารณสุข สำนักงานปลัดกระทรวงสาธารณสุข</v>
          </cell>
          <cell r="D237" t="str">
            <v>001134300</v>
          </cell>
          <cell r="E237" t="str">
            <v>11343</v>
          </cell>
          <cell r="F237" t="str">
            <v>รพช.อ่าวลึก</v>
          </cell>
          <cell r="G237" t="str">
            <v>โรงพยาบาลชุมชนอ่าวลึก</v>
          </cell>
          <cell r="H237" t="str">
            <v>81050107</v>
          </cell>
          <cell r="I237">
            <v>81</v>
          </cell>
          <cell r="J237" t="str">
            <v>จังหวัดกระบี่</v>
          </cell>
          <cell r="K237">
            <v>8105</v>
          </cell>
          <cell r="L237" t="str">
            <v>อ่าวลึก</v>
          </cell>
          <cell r="M237">
            <v>810501</v>
          </cell>
          <cell r="N237" t="str">
            <v>อ่าวลึกใต้</v>
          </cell>
          <cell r="O237" t="str">
            <v>ใต้</v>
          </cell>
          <cell r="P237" t="str">
            <v>07</v>
          </cell>
          <cell r="Q237" t="str">
            <v>โรงพยาบาลชุมชน</v>
          </cell>
          <cell r="R237">
            <v>4</v>
          </cell>
          <cell r="S237">
            <v>60</v>
          </cell>
          <cell r="T237" t="str">
            <v>60</v>
          </cell>
          <cell r="U237" t="str">
            <v>21</v>
          </cell>
          <cell r="V237" t="str">
            <v>2.1 ทุติยภูมิระดับต้น</v>
          </cell>
        </row>
        <row r="238">
          <cell r="A238" t="str">
            <v>07</v>
          </cell>
          <cell r="B238" t="str">
            <v>21002</v>
          </cell>
          <cell r="C238" t="str">
            <v>กระทรวงสาธารณสุข สำนักงานปลัดกระทรวงสาธารณสุข</v>
          </cell>
          <cell r="D238" t="str">
            <v>001134400</v>
          </cell>
          <cell r="E238" t="str">
            <v>11344</v>
          </cell>
          <cell r="F238" t="str">
            <v>รพช.ปลายพระยา</v>
          </cell>
          <cell r="G238" t="str">
            <v>โรงพยาบาลชุมชนปลายพระยา</v>
          </cell>
          <cell r="H238" t="str">
            <v>81060105</v>
          </cell>
          <cell r="I238">
            <v>81</v>
          </cell>
          <cell r="J238" t="str">
            <v>จังหวัดกระบี่</v>
          </cell>
          <cell r="K238">
            <v>8106</v>
          </cell>
          <cell r="L238" t="str">
            <v>ปลายพระยา</v>
          </cell>
          <cell r="M238">
            <v>810601</v>
          </cell>
          <cell r="N238" t="str">
            <v>ปลายพระยา</v>
          </cell>
          <cell r="O238" t="str">
            <v>ใต้</v>
          </cell>
          <cell r="P238" t="str">
            <v>07</v>
          </cell>
          <cell r="Q238" t="str">
            <v>โรงพยาบาลชุมชน</v>
          </cell>
          <cell r="R238">
            <v>5</v>
          </cell>
          <cell r="S238">
            <v>30</v>
          </cell>
          <cell r="T238" t="str">
            <v>30</v>
          </cell>
          <cell r="U238" t="str">
            <v>21</v>
          </cell>
          <cell r="V238" t="str">
            <v>2.1 ทุติยภูมิระดับต้น</v>
          </cell>
        </row>
        <row r="239">
          <cell r="A239" t="str">
            <v>07</v>
          </cell>
          <cell r="B239" t="str">
            <v>21002</v>
          </cell>
          <cell r="C239" t="str">
            <v>กระทรวงสาธารณสุข สำนักงานปลัดกระทรวงสาธารณสุข</v>
          </cell>
          <cell r="D239" t="str">
            <v>001134500</v>
          </cell>
          <cell r="E239" t="str">
            <v>11345</v>
          </cell>
          <cell r="F239" t="str">
            <v>รพช.ลำทับ</v>
          </cell>
          <cell r="G239" t="str">
            <v>โรงพยาบาลชุมชนลำทับ</v>
          </cell>
          <cell r="H239" t="str">
            <v>81070105</v>
          </cell>
          <cell r="I239">
            <v>81</v>
          </cell>
          <cell r="J239" t="str">
            <v>จังหวัดกระบี่</v>
          </cell>
          <cell r="K239">
            <v>8107</v>
          </cell>
          <cell r="L239" t="str">
            <v>ลำทับ</v>
          </cell>
          <cell r="M239">
            <v>810701</v>
          </cell>
          <cell r="N239" t="str">
            <v>ลำทับ</v>
          </cell>
          <cell r="O239" t="str">
            <v>ใต้</v>
          </cell>
          <cell r="P239" t="str">
            <v>07</v>
          </cell>
          <cell r="Q239" t="str">
            <v>โรงพยาบาลชุมชน</v>
          </cell>
          <cell r="R239">
            <v>5</v>
          </cell>
          <cell r="S239">
            <v>30</v>
          </cell>
          <cell r="T239" t="str">
            <v>30</v>
          </cell>
          <cell r="U239" t="str">
            <v>21</v>
          </cell>
          <cell r="V239" t="str">
            <v>2.1 ทุติยภูมิระดับต้น</v>
          </cell>
        </row>
        <row r="240">
          <cell r="A240" t="str">
            <v>07</v>
          </cell>
          <cell r="B240" t="str">
            <v>21002</v>
          </cell>
          <cell r="C240" t="str">
            <v>กระทรวงสาธารณสุข สำนักงานปลัดกระทรวงสาธารณสุข</v>
          </cell>
          <cell r="D240" t="str">
            <v>001134600</v>
          </cell>
          <cell r="E240" t="str">
            <v>11346</v>
          </cell>
          <cell r="F240" t="str">
            <v>รพช.เหนือคลอง</v>
          </cell>
          <cell r="G240" t="str">
            <v>โรงพยาบาลชุมชนเหนือคลอง</v>
          </cell>
          <cell r="H240" t="str">
            <v>81080101</v>
          </cell>
          <cell r="I240">
            <v>81</v>
          </cell>
          <cell r="J240" t="str">
            <v>จังหวัดกระบี่</v>
          </cell>
          <cell r="K240">
            <v>8108</v>
          </cell>
          <cell r="L240" t="str">
            <v>เหนือคลอง</v>
          </cell>
          <cell r="M240">
            <v>810801</v>
          </cell>
          <cell r="N240" t="str">
            <v>เหนือคลอง</v>
          </cell>
          <cell r="O240" t="str">
            <v>ใต้</v>
          </cell>
          <cell r="P240" t="str">
            <v>07</v>
          </cell>
          <cell r="Q240" t="str">
            <v>โรงพยาบาลชุมชน</v>
          </cell>
          <cell r="R240">
            <v>5</v>
          </cell>
          <cell r="S240">
            <v>30</v>
          </cell>
          <cell r="T240" t="str">
            <v>30</v>
          </cell>
          <cell r="U240" t="str">
            <v>21</v>
          </cell>
          <cell r="V240" t="str">
            <v>2.1 ทุติยภูมิระดับต้น</v>
          </cell>
        </row>
        <row r="241">
          <cell r="A241" t="str">
            <v>07</v>
          </cell>
          <cell r="B241" t="str">
            <v>21002</v>
          </cell>
          <cell r="C241" t="str">
            <v>กระทรวงสาธารณสุข สำนักงานปลัดกระทรวงสาธารณสุข</v>
          </cell>
          <cell r="D241" t="str">
            <v>001073900</v>
          </cell>
          <cell r="E241" t="str">
            <v>10739</v>
          </cell>
          <cell r="F241" t="str">
            <v>รพท.พังงา</v>
          </cell>
          <cell r="G241" t="str">
            <v>โรงพยาบาลทั่วไปพังงา</v>
          </cell>
          <cell r="H241" t="str">
            <v>82010100</v>
          </cell>
          <cell r="I241">
            <v>82</v>
          </cell>
          <cell r="J241" t="str">
            <v>จังหวัดพังงา</v>
          </cell>
          <cell r="K241">
            <v>8201</v>
          </cell>
          <cell r="L241" t="str">
            <v>เมืองพังงา</v>
          </cell>
          <cell r="M241">
            <v>820101</v>
          </cell>
          <cell r="N241" t="str">
            <v>ท้ายช้าง</v>
          </cell>
          <cell r="O241" t="str">
            <v>ใต้</v>
          </cell>
          <cell r="P241" t="str">
            <v>06</v>
          </cell>
          <cell r="Q241" t="str">
            <v>โรงพยาบาลทั่วไป</v>
          </cell>
          <cell r="R241">
            <v>3</v>
          </cell>
          <cell r="S241">
            <v>215</v>
          </cell>
          <cell r="T241" t="str">
            <v>215</v>
          </cell>
          <cell r="U241" t="str">
            <v>23</v>
          </cell>
          <cell r="V241" t="str">
            <v>2.3 ทุติยภูมิระดับสูง</v>
          </cell>
        </row>
        <row r="242">
          <cell r="A242" t="str">
            <v>07</v>
          </cell>
          <cell r="B242" t="str">
            <v>21002</v>
          </cell>
          <cell r="C242" t="str">
            <v>กระทรวงสาธารณสุข สำนักงานปลัดกระทรวงสาธารณสุข</v>
          </cell>
          <cell r="D242" t="str">
            <v>001074000</v>
          </cell>
          <cell r="E242" t="str">
            <v>10740</v>
          </cell>
          <cell r="F242" t="str">
            <v>รพท.ตะกั่วป่า</v>
          </cell>
          <cell r="G242" t="str">
            <v>โรงพยาบาลทั่วไปตะกั่วป่า</v>
          </cell>
          <cell r="H242" t="str">
            <v>82050200</v>
          </cell>
          <cell r="I242">
            <v>82</v>
          </cell>
          <cell r="J242" t="str">
            <v>จังหวัดพังงา</v>
          </cell>
          <cell r="K242">
            <v>8205</v>
          </cell>
          <cell r="L242" t="str">
            <v>ตะกั่วป่า</v>
          </cell>
          <cell r="M242">
            <v>820502</v>
          </cell>
          <cell r="N242" t="str">
            <v>บางนายสี</v>
          </cell>
          <cell r="O242" t="str">
            <v>ใต้</v>
          </cell>
          <cell r="P242" t="str">
            <v>06</v>
          </cell>
          <cell r="Q242" t="str">
            <v>โรงพยาบาลทั่วไป</v>
          </cell>
          <cell r="R242">
            <v>3</v>
          </cell>
          <cell r="S242">
            <v>209</v>
          </cell>
          <cell r="T242" t="str">
            <v>209</v>
          </cell>
          <cell r="U242" t="str">
            <v>23</v>
          </cell>
          <cell r="V242" t="str">
            <v>2.3 ทุติยภูมิระดับสูง</v>
          </cell>
        </row>
        <row r="243">
          <cell r="A243" t="str">
            <v>07</v>
          </cell>
          <cell r="B243" t="str">
            <v>21002</v>
          </cell>
          <cell r="C243" t="str">
            <v>กระทรวงสาธารณสุข สำนักงานปลัดกระทรวงสาธารณสุข</v>
          </cell>
          <cell r="D243" t="str">
            <v>001134700</v>
          </cell>
          <cell r="E243" t="str">
            <v>11347</v>
          </cell>
          <cell r="F243" t="str">
            <v>รพช.เกาะยาวชัยพัฒน์</v>
          </cell>
          <cell r="G243" t="str">
            <v>โรงพยาบาลชุมชนเกาะยาวชัยพัฒน์</v>
          </cell>
          <cell r="H243" t="str">
            <v>82020102</v>
          </cell>
          <cell r="I243">
            <v>82</v>
          </cell>
          <cell r="J243" t="str">
            <v>จังหวัดพังงา</v>
          </cell>
          <cell r="K243">
            <v>8202</v>
          </cell>
          <cell r="L243" t="str">
            <v>เกาะยาว</v>
          </cell>
          <cell r="M243">
            <v>820201</v>
          </cell>
          <cell r="N243" t="str">
            <v>เกาะยาวน้อย</v>
          </cell>
          <cell r="O243" t="str">
            <v>ใต้</v>
          </cell>
          <cell r="P243" t="str">
            <v>07</v>
          </cell>
          <cell r="Q243" t="str">
            <v>โรงพยาบาลชุมชน</v>
          </cell>
          <cell r="R243">
            <v>5</v>
          </cell>
          <cell r="S243">
            <v>30</v>
          </cell>
          <cell r="T243" t="str">
            <v>30</v>
          </cell>
          <cell r="U243" t="str">
            <v>21</v>
          </cell>
          <cell r="V243" t="str">
            <v>2.1 ทุติยภูมิระดับต้น</v>
          </cell>
        </row>
        <row r="244">
          <cell r="A244" t="str">
            <v>07</v>
          </cell>
          <cell r="B244" t="str">
            <v>21002</v>
          </cell>
          <cell r="C244" t="str">
            <v>กระทรวงสาธารณสุข สำนักงานปลัดกระทรวงสาธารณสุข</v>
          </cell>
          <cell r="D244" t="str">
            <v>001134800</v>
          </cell>
          <cell r="E244" t="str">
            <v>11348</v>
          </cell>
          <cell r="F244" t="str">
            <v>รพช.กะปงชัยพัฒน์</v>
          </cell>
          <cell r="G244" t="str">
            <v>โรงพยาบาลชุมชนกะปงชัยพัฒน์</v>
          </cell>
          <cell r="H244" t="str">
            <v>82030201</v>
          </cell>
          <cell r="I244">
            <v>82</v>
          </cell>
          <cell r="J244" t="str">
            <v>จังหวัดพังงา</v>
          </cell>
          <cell r="K244">
            <v>8203</v>
          </cell>
          <cell r="L244" t="str">
            <v>กะปง</v>
          </cell>
          <cell r="M244">
            <v>820303</v>
          </cell>
          <cell r="N244" t="str">
            <v>เหมาะ</v>
          </cell>
          <cell r="O244" t="str">
            <v>ใต้</v>
          </cell>
          <cell r="P244" t="str">
            <v>07</v>
          </cell>
          <cell r="Q244" t="str">
            <v>โรงพยาบาลชุมชน</v>
          </cell>
          <cell r="R244">
            <v>5</v>
          </cell>
          <cell r="S244">
            <v>30</v>
          </cell>
          <cell r="T244" t="str">
            <v>30</v>
          </cell>
          <cell r="U244" t="str">
            <v>21</v>
          </cell>
          <cell r="V244" t="str">
            <v>2.1 ทุติยภูมิระดับต้น</v>
          </cell>
        </row>
        <row r="245">
          <cell r="A245" t="str">
            <v>07</v>
          </cell>
          <cell r="B245" t="str">
            <v>21002</v>
          </cell>
          <cell r="C245" t="str">
            <v>กระทรวงสาธารณสุข สำนักงานปลัดกระทรวงสาธารณสุข</v>
          </cell>
          <cell r="D245" t="str">
            <v>001134900</v>
          </cell>
          <cell r="E245" t="str">
            <v>11349</v>
          </cell>
          <cell r="F245" t="str">
            <v>รพช.ตะกั่วทุ่ง</v>
          </cell>
          <cell r="G245" t="str">
            <v>โรงพยาบาลชุมชนตะกั่วทุ่ง</v>
          </cell>
          <cell r="H245" t="str">
            <v>82040602</v>
          </cell>
          <cell r="I245">
            <v>82</v>
          </cell>
          <cell r="J245" t="str">
            <v>จังหวัดพังงา</v>
          </cell>
          <cell r="K245">
            <v>8204</v>
          </cell>
          <cell r="L245" t="str">
            <v>ตะกั่วทุ่ง</v>
          </cell>
          <cell r="M245">
            <v>820406</v>
          </cell>
          <cell r="N245" t="str">
            <v>โคกกลอย</v>
          </cell>
          <cell r="O245" t="str">
            <v>ใต้</v>
          </cell>
          <cell r="P245" t="str">
            <v>07</v>
          </cell>
          <cell r="Q245" t="str">
            <v>โรงพยาบาลชุมชน</v>
          </cell>
          <cell r="R245">
            <v>5</v>
          </cell>
          <cell r="S245">
            <v>30</v>
          </cell>
          <cell r="T245" t="str">
            <v>30</v>
          </cell>
          <cell r="U245" t="str">
            <v>21</v>
          </cell>
          <cell r="V245" t="str">
            <v>2.1 ทุติยภูมิระดับต้น</v>
          </cell>
        </row>
        <row r="246">
          <cell r="A246" t="str">
            <v>07</v>
          </cell>
          <cell r="B246" t="str">
            <v>21002</v>
          </cell>
          <cell r="C246" t="str">
            <v>กระทรวงสาธารณสุข สำนักงานปลัดกระทรวงสาธารณสุข</v>
          </cell>
          <cell r="D246" t="str">
            <v>001135000</v>
          </cell>
          <cell r="E246" t="str">
            <v>11350</v>
          </cell>
          <cell r="F246" t="str">
            <v>รพช.บางไทร</v>
          </cell>
          <cell r="G246" t="str">
            <v>โรงพยาบาลชุมชนบางไทร</v>
          </cell>
          <cell r="H246" t="str">
            <v>82050304</v>
          </cell>
          <cell r="I246">
            <v>82</v>
          </cell>
          <cell r="J246" t="str">
            <v>จังหวัดพังงา</v>
          </cell>
          <cell r="K246">
            <v>8205</v>
          </cell>
          <cell r="L246" t="str">
            <v>ตะกั่วป่า</v>
          </cell>
          <cell r="M246">
            <v>820503</v>
          </cell>
          <cell r="N246" t="str">
            <v>บางไทร</v>
          </cell>
          <cell r="O246" t="str">
            <v>ใต้</v>
          </cell>
          <cell r="P246" t="str">
            <v>07</v>
          </cell>
          <cell r="Q246" t="str">
            <v>โรงพยาบาลชุมชน</v>
          </cell>
          <cell r="R246">
            <v>5</v>
          </cell>
          <cell r="S246">
            <v>10</v>
          </cell>
          <cell r="T246" t="str">
            <v>10</v>
          </cell>
          <cell r="U246" t="str">
            <v>21</v>
          </cell>
          <cell r="V246" t="str">
            <v>2.1 ทุติยภูมิระดับต้น</v>
          </cell>
        </row>
        <row r="247">
          <cell r="A247" t="str">
            <v>07</v>
          </cell>
          <cell r="B247" t="str">
            <v>21002</v>
          </cell>
          <cell r="C247" t="str">
            <v>กระทรวงสาธารณสุข สำนักงานปลัดกระทรวงสาธารณสุข</v>
          </cell>
          <cell r="D247" t="str">
            <v>001135200</v>
          </cell>
          <cell r="E247" t="str">
            <v>11352</v>
          </cell>
          <cell r="F247" t="str">
            <v>รพช.คุระบุรีชัยพัฒน์</v>
          </cell>
          <cell r="G247" t="str">
            <v>โรงพยาบาลชุมชนคุระบุรีชัยพัฒน์</v>
          </cell>
          <cell r="H247" t="str">
            <v>82060101</v>
          </cell>
          <cell r="I247">
            <v>82</v>
          </cell>
          <cell r="J247" t="str">
            <v>จังหวัดพังงา</v>
          </cell>
          <cell r="K247">
            <v>8206</v>
          </cell>
          <cell r="L247" t="str">
            <v>คุระบุรี</v>
          </cell>
          <cell r="M247">
            <v>820601</v>
          </cell>
          <cell r="N247" t="str">
            <v>คุระ</v>
          </cell>
          <cell r="O247" t="str">
            <v>ใต้</v>
          </cell>
          <cell r="P247" t="str">
            <v>07</v>
          </cell>
          <cell r="Q247" t="str">
            <v>โรงพยาบาลชุมชน</v>
          </cell>
          <cell r="R247">
            <v>5</v>
          </cell>
          <cell r="S247">
            <v>30</v>
          </cell>
          <cell r="T247" t="str">
            <v>30</v>
          </cell>
          <cell r="U247" t="str">
            <v>21</v>
          </cell>
          <cell r="V247" t="str">
            <v>2.1 ทุติยภูมิระดับต้น</v>
          </cell>
        </row>
        <row r="248">
          <cell r="A248" t="str">
            <v>07</v>
          </cell>
          <cell r="B248" t="str">
            <v>21002</v>
          </cell>
          <cell r="C248" t="str">
            <v>กระทรวงสาธารณสุข สำนักงานปลัดกระทรวงสาธารณสุข</v>
          </cell>
          <cell r="D248" t="str">
            <v>001135300</v>
          </cell>
          <cell r="E248" t="str">
            <v>11353</v>
          </cell>
          <cell r="F248" t="str">
            <v>รพช.ทับปุด</v>
          </cell>
          <cell r="G248" t="str">
            <v>โรงพยาบาลชุมชนทับปุด</v>
          </cell>
          <cell r="H248" t="str">
            <v>82070101</v>
          </cell>
          <cell r="I248">
            <v>82</v>
          </cell>
          <cell r="J248" t="str">
            <v>จังหวัดพังงา</v>
          </cell>
          <cell r="K248">
            <v>8207</v>
          </cell>
          <cell r="L248" t="str">
            <v>ทับปุด</v>
          </cell>
          <cell r="M248">
            <v>820701</v>
          </cell>
          <cell r="N248" t="str">
            <v>ทับปุด</v>
          </cell>
          <cell r="O248" t="str">
            <v>ใต้</v>
          </cell>
          <cell r="P248" t="str">
            <v>07</v>
          </cell>
          <cell r="Q248" t="str">
            <v>โรงพยาบาลชุมชน</v>
          </cell>
          <cell r="R248">
            <v>5</v>
          </cell>
          <cell r="S248">
            <v>30</v>
          </cell>
          <cell r="T248" t="str">
            <v>30</v>
          </cell>
          <cell r="U248" t="str">
            <v>21</v>
          </cell>
          <cell r="V248" t="str">
            <v>2.1 ทุติยภูมิระดับต้น</v>
          </cell>
        </row>
        <row r="249">
          <cell r="A249" t="str">
            <v>07</v>
          </cell>
          <cell r="B249" t="str">
            <v>21002</v>
          </cell>
          <cell r="C249" t="str">
            <v>กระทรวงสาธารณสุข สำนักงานปลัดกระทรวงสาธารณสุข</v>
          </cell>
          <cell r="D249" t="str">
            <v>001135400</v>
          </cell>
          <cell r="E249" t="str">
            <v>11354</v>
          </cell>
          <cell r="F249" t="str">
            <v>รพช.ท้ายเหมือง</v>
          </cell>
          <cell r="G249" t="str">
            <v>โรงพยาบาลชุมชนท้ายเหมือง</v>
          </cell>
          <cell r="H249" t="str">
            <v>82080109</v>
          </cell>
          <cell r="I249">
            <v>82</v>
          </cell>
          <cell r="J249" t="str">
            <v>จังหวัดพังงา</v>
          </cell>
          <cell r="K249">
            <v>8208</v>
          </cell>
          <cell r="L249" t="str">
            <v>ท้ายเหมือง</v>
          </cell>
          <cell r="M249">
            <v>820801</v>
          </cell>
          <cell r="N249" t="str">
            <v>ท้ายเหมือง</v>
          </cell>
          <cell r="O249" t="str">
            <v>ใต้</v>
          </cell>
          <cell r="P249" t="str">
            <v>07</v>
          </cell>
          <cell r="Q249" t="str">
            <v>โรงพยาบาลชุมชน</v>
          </cell>
          <cell r="R249">
            <v>5</v>
          </cell>
          <cell r="S249">
            <v>30</v>
          </cell>
          <cell r="T249" t="str">
            <v>30</v>
          </cell>
          <cell r="U249" t="str">
            <v>21</v>
          </cell>
          <cell r="V249" t="str">
            <v>2.1 ทุติยภูมิระดับต้น</v>
          </cell>
        </row>
        <row r="250">
          <cell r="A250" t="str">
            <v>07</v>
          </cell>
          <cell r="B250" t="str">
            <v>21002</v>
          </cell>
          <cell r="C250" t="str">
            <v>กระทรวงสาธารณสุข สำนักงานปลัดกระทรวงสาธารณสุข</v>
          </cell>
          <cell r="D250" t="str">
            <v>001074100</v>
          </cell>
          <cell r="E250" t="str">
            <v>10741</v>
          </cell>
          <cell r="F250" t="str">
            <v>รพท.วชิระภูเก็ต</v>
          </cell>
          <cell r="G250" t="str">
            <v>โรงพยาบาลทั่วไปวชิระภูเก็ต</v>
          </cell>
          <cell r="H250" t="str">
            <v>83010100</v>
          </cell>
          <cell r="I250">
            <v>83</v>
          </cell>
          <cell r="J250" t="str">
            <v>จังหวัดภูเก็ต</v>
          </cell>
          <cell r="K250">
            <v>8301</v>
          </cell>
          <cell r="L250" t="str">
            <v>เมืองภูเก็ต</v>
          </cell>
          <cell r="M250">
            <v>830101</v>
          </cell>
          <cell r="N250" t="str">
            <v>ตลาดใหญ่</v>
          </cell>
          <cell r="O250" t="str">
            <v>ใต้</v>
          </cell>
          <cell r="P250" t="str">
            <v>06</v>
          </cell>
          <cell r="Q250" t="str">
            <v>โรงพยาบาลทั่วไป</v>
          </cell>
          <cell r="R250">
            <v>2</v>
          </cell>
          <cell r="S250">
            <v>503</v>
          </cell>
          <cell r="T250" t="str">
            <v>503</v>
          </cell>
          <cell r="U250" t="str">
            <v>31</v>
          </cell>
          <cell r="V250" t="str">
            <v>3.1 ตติยภูมิ</v>
          </cell>
        </row>
        <row r="251">
          <cell r="A251" t="str">
            <v>07</v>
          </cell>
          <cell r="B251" t="str">
            <v>21002</v>
          </cell>
          <cell r="C251" t="str">
            <v>กระทรวงสาธารณสุข สำนักงานปลัดกระทรวงสาธารณสุข</v>
          </cell>
          <cell r="D251" t="str">
            <v>001135500</v>
          </cell>
          <cell r="E251" t="str">
            <v>11355</v>
          </cell>
          <cell r="F251" t="str">
            <v>รพช.ป่าตอง</v>
          </cell>
          <cell r="G251" t="str">
            <v>โรงพยาบาลชุมชนป่าตอง</v>
          </cell>
          <cell r="H251" t="str">
            <v>83020203</v>
          </cell>
          <cell r="I251">
            <v>83</v>
          </cell>
          <cell r="J251" t="str">
            <v>จังหวัดภูเก็ต</v>
          </cell>
          <cell r="K251">
            <v>8302</v>
          </cell>
          <cell r="L251" t="str">
            <v>กะทู้</v>
          </cell>
          <cell r="M251">
            <v>830202</v>
          </cell>
          <cell r="N251" t="str">
            <v>ป่าตอง</v>
          </cell>
          <cell r="O251" t="str">
            <v>ใต้</v>
          </cell>
          <cell r="P251" t="str">
            <v>07</v>
          </cell>
          <cell r="Q251" t="str">
            <v>โรงพยาบาลชุมชน</v>
          </cell>
          <cell r="R251">
            <v>4</v>
          </cell>
          <cell r="S251">
            <v>60</v>
          </cell>
          <cell r="T251" t="str">
            <v>60</v>
          </cell>
          <cell r="U251" t="str">
            <v>22</v>
          </cell>
          <cell r="V251" t="str">
            <v>2.2 ทุติยภูมิระดับกลาง</v>
          </cell>
        </row>
        <row r="252">
          <cell r="A252" t="str">
            <v>07</v>
          </cell>
          <cell r="B252" t="str">
            <v>21002</v>
          </cell>
          <cell r="C252" t="str">
            <v>กระทรวงสาธารณสุข สำนักงานปลัดกระทรวงสาธารณสุข</v>
          </cell>
          <cell r="D252" t="str">
            <v>001135600</v>
          </cell>
          <cell r="E252" t="str">
            <v>11356</v>
          </cell>
          <cell r="F252" t="str">
            <v>รพช.ถลาง</v>
          </cell>
          <cell r="G252" t="str">
            <v>โรงพยาบาลชุมชนถลาง</v>
          </cell>
          <cell r="H252" t="str">
            <v>83030101</v>
          </cell>
          <cell r="I252">
            <v>83</v>
          </cell>
          <cell r="J252" t="str">
            <v>จังหวัดภูเก็ต</v>
          </cell>
          <cell r="K252">
            <v>8303</v>
          </cell>
          <cell r="L252" t="str">
            <v>ถลาง</v>
          </cell>
          <cell r="M252">
            <v>830301</v>
          </cell>
          <cell r="N252" t="str">
            <v>เทพกระษัตรี</v>
          </cell>
          <cell r="O252" t="str">
            <v>ใต้</v>
          </cell>
          <cell r="P252" t="str">
            <v>07</v>
          </cell>
          <cell r="Q252" t="str">
            <v>โรงพยาบาลชุมชน</v>
          </cell>
          <cell r="R252">
            <v>4</v>
          </cell>
          <cell r="S252">
            <v>60</v>
          </cell>
          <cell r="T252" t="str">
            <v>66</v>
          </cell>
          <cell r="U252" t="str">
            <v>22</v>
          </cell>
          <cell r="V252" t="str">
            <v>2.2 ทุติยภูมิระดับกลาง</v>
          </cell>
        </row>
        <row r="253">
          <cell r="A253" t="str">
            <v>07</v>
          </cell>
          <cell r="B253" t="str">
            <v>21002</v>
          </cell>
          <cell r="C253" t="str">
            <v>กระทรวงสาธารณสุข สำนักงานปลัดกระทรวงสาธารณสุข</v>
          </cell>
          <cell r="D253" t="str">
            <v>001074300</v>
          </cell>
          <cell r="E253" t="str">
            <v>10743</v>
          </cell>
          <cell r="F253" t="str">
            <v>รพท.ระนอง</v>
          </cell>
          <cell r="G253" t="str">
            <v>โรงพยาบาลทั่วไประนอง</v>
          </cell>
          <cell r="H253" t="str">
            <v>85010100</v>
          </cell>
          <cell r="I253">
            <v>85</v>
          </cell>
          <cell r="J253" t="str">
            <v>จังหวัดระนอง</v>
          </cell>
          <cell r="K253">
            <v>8501</v>
          </cell>
          <cell r="L253" t="str">
            <v>เมืองระนอง</v>
          </cell>
          <cell r="M253">
            <v>850101</v>
          </cell>
          <cell r="N253" t="str">
            <v>เขานิเวศน์</v>
          </cell>
          <cell r="O253" t="str">
            <v>ใต้</v>
          </cell>
          <cell r="P253" t="str">
            <v>06</v>
          </cell>
          <cell r="Q253" t="str">
            <v>โรงพยาบาลทั่วไป</v>
          </cell>
          <cell r="R253">
            <v>2</v>
          </cell>
          <cell r="S253">
            <v>555</v>
          </cell>
          <cell r="T253" t="str">
            <v>324</v>
          </cell>
          <cell r="U253" t="str">
            <v>23</v>
          </cell>
          <cell r="V253" t="str">
            <v>2.3 ทุติยภูมิระดับสูง</v>
          </cell>
        </row>
        <row r="254">
          <cell r="A254" t="str">
            <v>07</v>
          </cell>
          <cell r="B254" t="str">
            <v>21002</v>
          </cell>
          <cell r="C254" t="str">
            <v>กระทรวงสาธารณสุข สำนักงานปลัดกระทรวงสาธารณสุข</v>
          </cell>
          <cell r="D254" t="str">
            <v>001132300</v>
          </cell>
          <cell r="E254" t="str">
            <v>11323</v>
          </cell>
          <cell r="F254" t="str">
            <v>รพช.ละอุ่น</v>
          </cell>
          <cell r="G254" t="str">
            <v>โรงพยาบาลชุมชนละอุ่น</v>
          </cell>
          <cell r="H254" t="str">
            <v>85020303</v>
          </cell>
          <cell r="I254">
            <v>85</v>
          </cell>
          <cell r="J254" t="str">
            <v>จังหวัดระนอง</v>
          </cell>
          <cell r="K254">
            <v>8502</v>
          </cell>
          <cell r="L254" t="str">
            <v>ละอุ่น</v>
          </cell>
          <cell r="M254">
            <v>850203</v>
          </cell>
          <cell r="N254" t="str">
            <v>บางพระใต้</v>
          </cell>
          <cell r="O254" t="str">
            <v>ใต้</v>
          </cell>
          <cell r="P254" t="str">
            <v>07</v>
          </cell>
          <cell r="Q254" t="str">
            <v>โรงพยาบาลชุมชน</v>
          </cell>
          <cell r="R254">
            <v>5</v>
          </cell>
          <cell r="S254">
            <v>30</v>
          </cell>
          <cell r="T254" t="str">
            <v>10</v>
          </cell>
          <cell r="U254" t="str">
            <v>21</v>
          </cell>
          <cell r="V254" t="str">
            <v>2.1 ทุติยภูมิระดับต้น</v>
          </cell>
        </row>
        <row r="255">
          <cell r="A255" t="str">
            <v>07</v>
          </cell>
          <cell r="B255" t="str">
            <v>21002</v>
          </cell>
          <cell r="C255" t="str">
            <v>กระทรวงสาธารณสุข สำนักงานปลัดกระทรวงสาธารณสุข</v>
          </cell>
          <cell r="D255" t="str">
            <v>001137200</v>
          </cell>
          <cell r="E255" t="str">
            <v>11372</v>
          </cell>
          <cell r="F255" t="str">
            <v>รพช.กะเปอร์</v>
          </cell>
          <cell r="G255" t="str">
            <v>โรงพยาบาลชุมชนกะเปอร์</v>
          </cell>
          <cell r="H255" t="str">
            <v>85030201</v>
          </cell>
          <cell r="I255">
            <v>85</v>
          </cell>
          <cell r="J255" t="str">
            <v>จังหวัดระนอง</v>
          </cell>
          <cell r="K255">
            <v>8503</v>
          </cell>
          <cell r="L255" t="str">
            <v>กะเปอร์</v>
          </cell>
          <cell r="M255">
            <v>850302</v>
          </cell>
          <cell r="N255" t="str">
            <v>กะเปอร์</v>
          </cell>
          <cell r="O255" t="str">
            <v>ใต้</v>
          </cell>
          <cell r="P255" t="str">
            <v>07</v>
          </cell>
          <cell r="Q255" t="str">
            <v>โรงพยาบาลชุมชน</v>
          </cell>
          <cell r="R255">
            <v>5</v>
          </cell>
          <cell r="S255">
            <v>120</v>
          </cell>
          <cell r="T255" t="str">
            <v>30</v>
          </cell>
          <cell r="U255" t="str">
            <v>21</v>
          </cell>
          <cell r="V255" t="str">
            <v>2.1 ทุติยภูมิระดับต้น</v>
          </cell>
        </row>
        <row r="256">
          <cell r="A256" t="str">
            <v>07</v>
          </cell>
          <cell r="B256" t="str">
            <v>21002</v>
          </cell>
          <cell r="C256" t="str">
            <v>กระทรวงสาธารณสุข สำนักงานปลัดกระทรวงสาธารณสุข</v>
          </cell>
          <cell r="D256" t="str">
            <v>001137300</v>
          </cell>
          <cell r="E256" t="str">
            <v>11373</v>
          </cell>
          <cell r="F256" t="str">
            <v>รพช.กระบุรี</v>
          </cell>
          <cell r="G256" t="str">
            <v>โรงพยาบาลชุมชนกระบุรี</v>
          </cell>
          <cell r="H256" t="str">
            <v>85040103</v>
          </cell>
          <cell r="I256">
            <v>85</v>
          </cell>
          <cell r="J256" t="str">
            <v>จังหวัดระนอง</v>
          </cell>
          <cell r="K256">
            <v>8504</v>
          </cell>
          <cell r="L256" t="str">
            <v>กระบุรี</v>
          </cell>
          <cell r="M256">
            <v>850401</v>
          </cell>
          <cell r="N256" t="str">
            <v>น้ำจืด</v>
          </cell>
          <cell r="O256" t="str">
            <v>ใต้</v>
          </cell>
          <cell r="P256" t="str">
            <v>07</v>
          </cell>
          <cell r="Q256" t="str">
            <v>โรงพยาบาลชุมชน</v>
          </cell>
          <cell r="R256">
            <v>5</v>
          </cell>
          <cell r="S256">
            <v>167</v>
          </cell>
          <cell r="T256" t="str">
            <v>30</v>
          </cell>
          <cell r="U256" t="str">
            <v>21</v>
          </cell>
          <cell r="V256" t="str">
            <v>2.1 ทุติยภูมิระดับต้น</v>
          </cell>
        </row>
        <row r="257">
          <cell r="A257" t="str">
            <v>07</v>
          </cell>
          <cell r="B257" t="str">
            <v>21002</v>
          </cell>
          <cell r="C257" t="str">
            <v>กระทรวงสาธารณสุข สำนักงานปลัดกระทรวงสาธารณสุข</v>
          </cell>
          <cell r="D257" t="str">
            <v>001137400</v>
          </cell>
          <cell r="E257" t="str">
            <v>11374</v>
          </cell>
          <cell r="F257" t="str">
            <v>รพช.สุขสำราญ</v>
          </cell>
          <cell r="G257" t="str">
            <v>โรงพยาบาลชุมชนสุขสำราญ</v>
          </cell>
          <cell r="H257" t="str">
            <v>85050205</v>
          </cell>
          <cell r="I257">
            <v>85</v>
          </cell>
          <cell r="J257" t="str">
            <v>จังหวัดระนอง</v>
          </cell>
          <cell r="K257">
            <v>8505</v>
          </cell>
          <cell r="L257" t="str">
            <v>สุขสำราญ</v>
          </cell>
          <cell r="M257">
            <v>850502</v>
          </cell>
          <cell r="N257" t="str">
            <v>กำพวน</v>
          </cell>
          <cell r="O257" t="str">
            <v>ใต้</v>
          </cell>
          <cell r="P257" t="str">
            <v>07</v>
          </cell>
          <cell r="Q257" t="str">
            <v>โรงพยาบาลชุมชน</v>
          </cell>
          <cell r="R257">
            <v>5</v>
          </cell>
          <cell r="S257">
            <v>30</v>
          </cell>
          <cell r="T257" t="str">
            <v>10</v>
          </cell>
          <cell r="U257" t="str">
            <v>22</v>
          </cell>
          <cell r="V257" t="str">
            <v>2.2 ทุติยภูมิระดับกลาง</v>
          </cell>
        </row>
        <row r="258">
          <cell r="A258" t="str">
            <v>07</v>
          </cell>
          <cell r="B258" t="str">
            <v>21002</v>
          </cell>
          <cell r="C258" t="str">
            <v>กระทรวงสาธารณสุข สำนักงานปลัดกระทรวงสาธารณสุข</v>
          </cell>
          <cell r="D258" t="str">
            <v>001068300</v>
          </cell>
          <cell r="E258" t="str">
            <v>10683</v>
          </cell>
          <cell r="F258" t="str">
            <v>รพศ.ตรัง</v>
          </cell>
          <cell r="G258" t="str">
            <v>โรงพยาบาลศูนย์ตรัง</v>
          </cell>
          <cell r="H258" t="str">
            <v>92010100</v>
          </cell>
          <cell r="I258">
            <v>92</v>
          </cell>
          <cell r="J258" t="str">
            <v>จังหวัดตรัง</v>
          </cell>
          <cell r="K258">
            <v>9201</v>
          </cell>
          <cell r="L258" t="str">
            <v>เมืองตรัง</v>
          </cell>
          <cell r="M258">
            <v>920101</v>
          </cell>
          <cell r="N258" t="str">
            <v>ทับเที่ยง</v>
          </cell>
          <cell r="O258" t="str">
            <v>ใต้</v>
          </cell>
          <cell r="P258" t="str">
            <v>05</v>
          </cell>
          <cell r="Q258" t="str">
            <v>โรงพยาบาลศูนย์</v>
          </cell>
          <cell r="R258">
            <v>1</v>
          </cell>
          <cell r="S258">
            <v>474</v>
          </cell>
          <cell r="T258" t="str">
            <v>370</v>
          </cell>
          <cell r="U258" t="str">
            <v>31</v>
          </cell>
          <cell r="V258" t="str">
            <v>3.1 ตติยภูมิ</v>
          </cell>
        </row>
        <row r="259">
          <cell r="A259" t="str">
            <v>07</v>
          </cell>
          <cell r="B259" t="str">
            <v>21002</v>
          </cell>
          <cell r="C259" t="str">
            <v>กระทรวงสาธารณสุข สำนักงานปลัดกระทรวงสาธารณสุข</v>
          </cell>
          <cell r="D259" t="str">
            <v>001140700</v>
          </cell>
          <cell r="E259" t="str">
            <v>11407</v>
          </cell>
          <cell r="F259" t="str">
            <v>รพช.กันตัง</v>
          </cell>
          <cell r="G259" t="str">
            <v>โรงพยาบาลชุมชนกันตัง</v>
          </cell>
          <cell r="H259" t="str">
            <v>92020402</v>
          </cell>
          <cell r="I259">
            <v>92</v>
          </cell>
          <cell r="J259" t="str">
            <v>จังหวัดตรัง</v>
          </cell>
          <cell r="K259">
            <v>9202</v>
          </cell>
          <cell r="L259" t="str">
            <v>กันตัง</v>
          </cell>
          <cell r="M259">
            <v>920204</v>
          </cell>
          <cell r="N259" t="str">
            <v>บางเป้า</v>
          </cell>
          <cell r="O259" t="str">
            <v>ใต้</v>
          </cell>
          <cell r="P259" t="str">
            <v>07</v>
          </cell>
          <cell r="Q259" t="str">
            <v>โรงพยาบาลชุมชน</v>
          </cell>
          <cell r="R259">
            <v>4</v>
          </cell>
          <cell r="S259">
            <v>60</v>
          </cell>
          <cell r="T259" t="str">
            <v>60</v>
          </cell>
          <cell r="U259" t="str">
            <v>21</v>
          </cell>
          <cell r="V259" t="str">
            <v>2.1 ทุติยภูมิระดับต้น</v>
          </cell>
        </row>
        <row r="260">
          <cell r="A260" t="str">
            <v>07</v>
          </cell>
          <cell r="B260" t="str">
            <v>21002</v>
          </cell>
          <cell r="C260" t="str">
            <v>กระทรวงสาธารณสุข สำนักงานปลัดกระทรวงสาธารณสุข</v>
          </cell>
          <cell r="D260" t="str">
            <v>001140800</v>
          </cell>
          <cell r="E260" t="str">
            <v>11408</v>
          </cell>
          <cell r="F260" t="str">
            <v>รพช.ย่านตาขาว</v>
          </cell>
          <cell r="G260" t="str">
            <v>โรงพยาบาลชุมชนย่านตาขาว</v>
          </cell>
          <cell r="H260" t="str">
            <v>92030106</v>
          </cell>
          <cell r="I260">
            <v>92</v>
          </cell>
          <cell r="J260" t="str">
            <v>จังหวัดตรัง</v>
          </cell>
          <cell r="K260">
            <v>9203</v>
          </cell>
          <cell r="L260" t="str">
            <v>ย่านตาขาว</v>
          </cell>
          <cell r="M260">
            <v>920301</v>
          </cell>
          <cell r="N260" t="str">
            <v>ย่านตาขาว</v>
          </cell>
          <cell r="O260" t="str">
            <v>ใต้</v>
          </cell>
          <cell r="P260" t="str">
            <v>07</v>
          </cell>
          <cell r="Q260" t="str">
            <v>โรงพยาบาลชุมชน</v>
          </cell>
          <cell r="R260">
            <v>4</v>
          </cell>
          <cell r="S260">
            <v>60</v>
          </cell>
          <cell r="T260" t="str">
            <v>60</v>
          </cell>
          <cell r="U260" t="str">
            <v>21</v>
          </cell>
          <cell r="V260" t="str">
            <v>2.1 ทุติยภูมิระดับต้น</v>
          </cell>
        </row>
        <row r="261">
          <cell r="A261" t="str">
            <v>07</v>
          </cell>
          <cell r="B261" t="str">
            <v>21002</v>
          </cell>
          <cell r="C261" t="str">
            <v>กระทรวงสาธารณสุข สำนักงานปลัดกระทรวงสาธารณสุข</v>
          </cell>
          <cell r="D261" t="str">
            <v>001140900</v>
          </cell>
          <cell r="E261" t="str">
            <v>11409</v>
          </cell>
          <cell r="F261" t="str">
            <v>รพช.ปะเหลียน</v>
          </cell>
          <cell r="G261" t="str">
            <v>โรงพยาบาลชุมชนปะเหลียน</v>
          </cell>
          <cell r="H261" t="str">
            <v>92040101</v>
          </cell>
          <cell r="I261">
            <v>92</v>
          </cell>
          <cell r="J261" t="str">
            <v>จังหวัดตรัง</v>
          </cell>
          <cell r="K261">
            <v>9204</v>
          </cell>
          <cell r="L261" t="str">
            <v>ปะเหลียน</v>
          </cell>
          <cell r="M261">
            <v>920401</v>
          </cell>
          <cell r="N261" t="str">
            <v>ท่าข้าม</v>
          </cell>
          <cell r="O261" t="str">
            <v>ใต้</v>
          </cell>
          <cell r="P261" t="str">
            <v>07</v>
          </cell>
          <cell r="Q261" t="str">
            <v>โรงพยาบาลชุมชน</v>
          </cell>
          <cell r="R261">
            <v>5</v>
          </cell>
          <cell r="S261">
            <v>30</v>
          </cell>
          <cell r="T261" t="str">
            <v>30</v>
          </cell>
          <cell r="U261" t="str">
            <v>21</v>
          </cell>
          <cell r="V261" t="str">
            <v>2.1 ทุติยภูมิระดับต้น</v>
          </cell>
        </row>
        <row r="262">
          <cell r="A262" t="str">
            <v>07</v>
          </cell>
          <cell r="B262" t="str">
            <v>21002</v>
          </cell>
          <cell r="C262" t="str">
            <v>กระทรวงสาธารณสุข สำนักงานปลัดกระทรวงสาธารณสุข</v>
          </cell>
          <cell r="D262" t="str">
            <v>001141000</v>
          </cell>
          <cell r="E262" t="str">
            <v>11410</v>
          </cell>
          <cell r="F262" t="str">
            <v>รพช.สิเกา</v>
          </cell>
          <cell r="G262" t="str">
            <v>โรงพยาบาลชุมชนสิเกา</v>
          </cell>
          <cell r="H262" t="str">
            <v>92050106</v>
          </cell>
          <cell r="I262">
            <v>92</v>
          </cell>
          <cell r="J262" t="str">
            <v>จังหวัดตรัง</v>
          </cell>
          <cell r="K262">
            <v>9205</v>
          </cell>
          <cell r="L262" t="str">
            <v>สิเกา</v>
          </cell>
          <cell r="M262">
            <v>920501</v>
          </cell>
          <cell r="N262" t="str">
            <v>บ่อหิน</v>
          </cell>
          <cell r="O262" t="str">
            <v>ใต้</v>
          </cell>
          <cell r="P262" t="str">
            <v>07</v>
          </cell>
          <cell r="Q262" t="str">
            <v>โรงพยาบาลชุมชน</v>
          </cell>
          <cell r="R262">
            <v>5</v>
          </cell>
          <cell r="S262">
            <v>30</v>
          </cell>
          <cell r="T262" t="str">
            <v>60</v>
          </cell>
          <cell r="U262" t="str">
            <v>21</v>
          </cell>
          <cell r="V262" t="str">
            <v>2.1 ทุติยภูมิระดับต้น</v>
          </cell>
        </row>
        <row r="263">
          <cell r="A263" t="str">
            <v>07</v>
          </cell>
          <cell r="B263" t="str">
            <v>21002</v>
          </cell>
          <cell r="C263" t="str">
            <v>กระทรวงสาธารณสุข สำนักงานปลัดกระทรวงสาธารณสุข</v>
          </cell>
          <cell r="D263" t="str">
            <v>001141100</v>
          </cell>
          <cell r="E263" t="str">
            <v>11411</v>
          </cell>
          <cell r="F263" t="str">
            <v>รพช.ห้วยยอด</v>
          </cell>
          <cell r="G263" t="str">
            <v>โรงพยาบาลชุมชนห้วยยอด</v>
          </cell>
          <cell r="H263" t="str">
            <v>92060102</v>
          </cell>
          <cell r="I263">
            <v>92</v>
          </cell>
          <cell r="J263" t="str">
            <v>จังหวัดตรัง</v>
          </cell>
          <cell r="K263">
            <v>9206</v>
          </cell>
          <cell r="L263" t="str">
            <v>ห้วยยอด</v>
          </cell>
          <cell r="M263">
            <v>920608</v>
          </cell>
          <cell r="N263" t="str">
            <v>เขาขาว</v>
          </cell>
          <cell r="O263" t="str">
            <v>ใต้</v>
          </cell>
          <cell r="P263" t="str">
            <v>07</v>
          </cell>
          <cell r="Q263" t="str">
            <v>โรงพยาบาลชุมชน</v>
          </cell>
          <cell r="R263">
            <v>4</v>
          </cell>
          <cell r="S263">
            <v>90</v>
          </cell>
          <cell r="T263" t="str">
            <v>90</v>
          </cell>
          <cell r="U263" t="str">
            <v>22</v>
          </cell>
          <cell r="V263" t="str">
            <v>2.2 ทุติยภูมิระดับกลาง</v>
          </cell>
        </row>
        <row r="264">
          <cell r="A264" t="str">
            <v>07</v>
          </cell>
          <cell r="B264" t="str">
            <v>21002</v>
          </cell>
          <cell r="C264" t="str">
            <v>กระทรวงสาธารณสุข สำนักงานปลัดกระทรวงสาธารณสุข</v>
          </cell>
          <cell r="D264" t="str">
            <v>001141200</v>
          </cell>
          <cell r="E264" t="str">
            <v>11412</v>
          </cell>
          <cell r="F264" t="str">
            <v>รพช.วังวิเศษ</v>
          </cell>
          <cell r="G264" t="str">
            <v>โรงพยาบาลชุมชนวังวิเศษ</v>
          </cell>
          <cell r="H264" t="str">
            <v>92070507</v>
          </cell>
          <cell r="I264">
            <v>92</v>
          </cell>
          <cell r="J264" t="str">
            <v>จังหวัดตรัง</v>
          </cell>
          <cell r="K264">
            <v>9207</v>
          </cell>
          <cell r="L264" t="str">
            <v>วังวิเศษ</v>
          </cell>
          <cell r="M264">
            <v>920705</v>
          </cell>
          <cell r="N264" t="str">
            <v>วังมะปรางเหนือ</v>
          </cell>
          <cell r="O264" t="str">
            <v>ใต้</v>
          </cell>
          <cell r="P264" t="str">
            <v>07</v>
          </cell>
          <cell r="Q264" t="str">
            <v>โรงพยาบาลชุมชน</v>
          </cell>
          <cell r="R264">
            <v>5</v>
          </cell>
          <cell r="S264">
            <v>30</v>
          </cell>
          <cell r="T264" t="str">
            <v>30</v>
          </cell>
          <cell r="U264" t="str">
            <v>21</v>
          </cell>
          <cell r="V264" t="str">
            <v>2.1 ทุติยภูมิระดับต้น</v>
          </cell>
        </row>
        <row r="265">
          <cell r="A265" t="str">
            <v>07</v>
          </cell>
          <cell r="B265" t="str">
            <v>21002</v>
          </cell>
          <cell r="C265" t="str">
            <v>กระทรวงสาธารณสุข สำนักงานปลัดกระทรวงสาธารณสุข</v>
          </cell>
          <cell r="D265" t="str">
            <v>001141300</v>
          </cell>
          <cell r="E265" t="str">
            <v>11413</v>
          </cell>
          <cell r="F265" t="str">
            <v>รพช.นาโยง</v>
          </cell>
          <cell r="G265" t="str">
            <v>โรงพยาบาลชุมชนนาโยง</v>
          </cell>
          <cell r="H265" t="str">
            <v>92080102</v>
          </cell>
          <cell r="I265">
            <v>92</v>
          </cell>
          <cell r="J265" t="str">
            <v>จังหวัดตรัง</v>
          </cell>
          <cell r="K265">
            <v>9208</v>
          </cell>
          <cell r="L265" t="str">
            <v>นาโยง</v>
          </cell>
          <cell r="M265">
            <v>920801</v>
          </cell>
          <cell r="N265" t="str">
            <v>นาโยงเหนือ</v>
          </cell>
          <cell r="O265" t="str">
            <v>ใต้</v>
          </cell>
          <cell r="P265" t="str">
            <v>07</v>
          </cell>
          <cell r="Q265" t="str">
            <v>โรงพยาบาลชุมชน</v>
          </cell>
          <cell r="R265">
            <v>4</v>
          </cell>
          <cell r="S265">
            <v>60</v>
          </cell>
          <cell r="T265" t="str">
            <v>30</v>
          </cell>
          <cell r="U265" t="str">
            <v>21</v>
          </cell>
          <cell r="V265" t="str">
            <v>2.1 ทุติยภูมิระดับต้น</v>
          </cell>
        </row>
        <row r="266">
          <cell r="A266" t="str">
            <v>07</v>
          </cell>
          <cell r="B266" t="str">
            <v>21002</v>
          </cell>
          <cell r="C266" t="str">
            <v>กระทรวงสาธารณสุข สำนักงานปลัดกระทรวงสาธารณสุข</v>
          </cell>
          <cell r="D266" t="str">
            <v>001413900</v>
          </cell>
          <cell r="E266" t="str">
            <v>14139</v>
          </cell>
          <cell r="F266" t="str">
            <v>รพช.รัษฎา</v>
          </cell>
          <cell r="G266" t="str">
            <v>โรงพยาบาลชุมชนรัษฎา</v>
          </cell>
          <cell r="H266" t="str">
            <v>92090100</v>
          </cell>
          <cell r="I266">
            <v>92</v>
          </cell>
          <cell r="J266" t="str">
            <v>จังหวัดตรัง</v>
          </cell>
          <cell r="K266">
            <v>9209</v>
          </cell>
          <cell r="L266" t="str">
            <v>รัษฎา</v>
          </cell>
          <cell r="M266">
            <v>920901</v>
          </cell>
          <cell r="N266" t="str">
            <v>ควนเมา</v>
          </cell>
          <cell r="O266" t="str">
            <v>ใต้</v>
          </cell>
          <cell r="P266" t="str">
            <v>07</v>
          </cell>
          <cell r="Q266" t="str">
            <v>โรงพยาบาลชุมชน</v>
          </cell>
          <cell r="R266">
            <v>5</v>
          </cell>
          <cell r="S266">
            <v>30</v>
          </cell>
          <cell r="T266" t="str">
            <v>30</v>
          </cell>
          <cell r="U266" t="str">
            <v>21</v>
          </cell>
          <cell r="V266" t="str">
            <v>2.1 ทุติยภูมิระดับต้น</v>
          </cell>
        </row>
        <row r="267">
          <cell r="A267" t="str">
            <v>08</v>
          </cell>
          <cell r="B267" t="str">
            <v>21002</v>
          </cell>
          <cell r="C267" t="str">
            <v>กระทรวงสาธารณสุข สำนักงานปลัดกระทรวงสาธารณสุข</v>
          </cell>
          <cell r="D267" t="str">
            <v>001068200</v>
          </cell>
          <cell r="E267" t="str">
            <v>10682</v>
          </cell>
          <cell r="F267" t="str">
            <v>รพศ.หาดใหญ่</v>
          </cell>
          <cell r="G267" t="str">
            <v>โรงพยาบาลศูนย์หาดใหญ่</v>
          </cell>
          <cell r="H267" t="str">
            <v>90110100</v>
          </cell>
          <cell r="I267">
            <v>90</v>
          </cell>
          <cell r="J267" t="str">
            <v>จังหวัดสงขลา</v>
          </cell>
          <cell r="K267">
            <v>9011</v>
          </cell>
          <cell r="L267" t="str">
            <v>หาดใหญ่</v>
          </cell>
          <cell r="M267">
            <v>901101</v>
          </cell>
          <cell r="N267" t="str">
            <v>หาดใหญ่</v>
          </cell>
          <cell r="O267" t="str">
            <v>ใต้</v>
          </cell>
          <cell r="P267" t="str">
            <v>05</v>
          </cell>
          <cell r="Q267" t="str">
            <v>โรงพยาบาลศูนย์</v>
          </cell>
          <cell r="R267">
            <v>1</v>
          </cell>
          <cell r="S267">
            <v>596</v>
          </cell>
          <cell r="T267" t="str">
            <v>591</v>
          </cell>
          <cell r="U267" t="str">
            <v>31</v>
          </cell>
          <cell r="V267" t="str">
            <v>3.1 ตติยภูมิ</v>
          </cell>
        </row>
        <row r="268">
          <cell r="A268" t="str">
            <v>08</v>
          </cell>
          <cell r="B268" t="str">
            <v>21002</v>
          </cell>
          <cell r="C268" t="str">
            <v>กระทรวงสาธารณสุข สำนักงานปลัดกระทรวงสาธารณสุข</v>
          </cell>
          <cell r="D268" t="str">
            <v>001074500</v>
          </cell>
          <cell r="E268" t="str">
            <v>10745</v>
          </cell>
          <cell r="F268" t="str">
            <v>รพท.สงขลา</v>
          </cell>
          <cell r="G268" t="str">
            <v>โรงพยาบาลทั่วไปสงขลา</v>
          </cell>
          <cell r="H268" t="str">
            <v>90010400</v>
          </cell>
          <cell r="I268">
            <v>90</v>
          </cell>
          <cell r="J268" t="str">
            <v>จังหวัดสงขลา</v>
          </cell>
          <cell r="K268">
            <v>9001</v>
          </cell>
          <cell r="L268" t="str">
            <v>เมืองสงขลา</v>
          </cell>
          <cell r="M268">
            <v>900104</v>
          </cell>
          <cell r="N268" t="str">
            <v>พะวง</v>
          </cell>
          <cell r="O268" t="str">
            <v>ใต้</v>
          </cell>
          <cell r="P268" t="str">
            <v>06</v>
          </cell>
          <cell r="Q268" t="str">
            <v>โรงพยาบาลทั่วไป</v>
          </cell>
          <cell r="R268">
            <v>2</v>
          </cell>
          <cell r="S268">
            <v>480</v>
          </cell>
          <cell r="T268" t="str">
            <v>480</v>
          </cell>
          <cell r="U268" t="str">
            <v>23</v>
          </cell>
          <cell r="V268" t="str">
            <v>2.3 ทุติยภูมิระดับสูง</v>
          </cell>
        </row>
        <row r="269">
          <cell r="A269" t="str">
            <v>08</v>
          </cell>
          <cell r="B269" t="str">
            <v>21002</v>
          </cell>
          <cell r="C269" t="str">
            <v>กระทรวงสาธารณสุข สำนักงานปลัดกระทรวงสาธารณสุข</v>
          </cell>
          <cell r="D269" t="str">
            <v>001138600</v>
          </cell>
          <cell r="E269" t="str">
            <v>11386</v>
          </cell>
          <cell r="F269" t="str">
            <v>รพช.สทิงพระ</v>
          </cell>
          <cell r="G269" t="str">
            <v>โรงพยาบาลชุมชนสทิงพระ</v>
          </cell>
          <cell r="H269" t="str">
            <v>90020101</v>
          </cell>
          <cell r="I269">
            <v>90</v>
          </cell>
          <cell r="J269" t="str">
            <v>จังหวัดสงขลา</v>
          </cell>
          <cell r="K269">
            <v>9002</v>
          </cell>
          <cell r="L269" t="str">
            <v>สทิงพระ</v>
          </cell>
          <cell r="M269">
            <v>900201</v>
          </cell>
          <cell r="N269" t="str">
            <v>จะทิ้งพระ</v>
          </cell>
          <cell r="O269" t="str">
            <v>ใต้</v>
          </cell>
          <cell r="P269" t="str">
            <v>07</v>
          </cell>
          <cell r="Q269" t="str">
            <v>โรงพยาบาลชุมชน</v>
          </cell>
          <cell r="R269">
            <v>5</v>
          </cell>
          <cell r="S269">
            <v>30</v>
          </cell>
          <cell r="T269" t="str">
            <v>30</v>
          </cell>
          <cell r="U269" t="str">
            <v>21</v>
          </cell>
          <cell r="V269" t="str">
            <v>2.1 ทุติยภูมิระดับต้น</v>
          </cell>
        </row>
        <row r="270">
          <cell r="A270" t="str">
            <v>08</v>
          </cell>
          <cell r="B270" t="str">
            <v>21002</v>
          </cell>
          <cell r="C270" t="str">
            <v>กระทรวงสาธารณสุข สำนักงานปลัดกระทรวงสาธารณสุข</v>
          </cell>
          <cell r="D270" t="str">
            <v>001138700</v>
          </cell>
          <cell r="E270" t="str">
            <v>11387</v>
          </cell>
          <cell r="F270" t="str">
            <v>รพช.จะนะ</v>
          </cell>
          <cell r="G270" t="str">
            <v>โรงพยาบาลชุมชนจะนะ</v>
          </cell>
          <cell r="H270" t="str">
            <v>90030102</v>
          </cell>
          <cell r="I270">
            <v>90</v>
          </cell>
          <cell r="J270" t="str">
            <v>จังหวัดสงขลา</v>
          </cell>
          <cell r="K270">
            <v>9003</v>
          </cell>
          <cell r="L270" t="str">
            <v>จะนะ</v>
          </cell>
          <cell r="M270">
            <v>900301</v>
          </cell>
          <cell r="N270" t="str">
            <v>บ้านนา</v>
          </cell>
          <cell r="O270" t="str">
            <v>ใต้</v>
          </cell>
          <cell r="P270" t="str">
            <v>07</v>
          </cell>
          <cell r="Q270" t="str">
            <v>โรงพยาบาลชุมชน</v>
          </cell>
          <cell r="R270">
            <v>4</v>
          </cell>
          <cell r="S270">
            <v>60</v>
          </cell>
          <cell r="T270" t="str">
            <v>30</v>
          </cell>
          <cell r="U270" t="str">
            <v>21</v>
          </cell>
          <cell r="V270" t="str">
            <v>2.1 ทุติยภูมิระดับต้น</v>
          </cell>
        </row>
        <row r="271">
          <cell r="A271" t="str">
            <v>08</v>
          </cell>
          <cell r="B271" t="str">
            <v>21002</v>
          </cell>
          <cell r="C271" t="str">
            <v>กระทรวงสาธารณสุข สำนักงานปลัดกระทรวงสาธารณสุข</v>
          </cell>
          <cell r="D271" t="str">
            <v>001138800</v>
          </cell>
          <cell r="E271" t="str">
            <v>11388</v>
          </cell>
          <cell r="F271" t="str">
            <v>รพช.สมเด็จพระบรมราชินีนาถ</v>
          </cell>
          <cell r="G271" t="str">
            <v>โรงพยาบาลชุมชนสมเด็จพระบรมราชินีนาถ</v>
          </cell>
          <cell r="H271" t="str">
            <v>90040100</v>
          </cell>
          <cell r="I271">
            <v>90</v>
          </cell>
          <cell r="J271" t="str">
            <v>จังหวัดสงขลา</v>
          </cell>
          <cell r="K271">
            <v>9004</v>
          </cell>
          <cell r="L271" t="str">
            <v>นาทวี</v>
          </cell>
          <cell r="M271">
            <v>900401</v>
          </cell>
          <cell r="N271" t="str">
            <v>นาทวี</v>
          </cell>
          <cell r="O271" t="str">
            <v>ใต้</v>
          </cell>
          <cell r="P271" t="str">
            <v>07</v>
          </cell>
          <cell r="Q271" t="str">
            <v>โรงพยาบาลชุมชน</v>
          </cell>
          <cell r="R271">
            <v>4</v>
          </cell>
          <cell r="S271">
            <v>60</v>
          </cell>
          <cell r="T271" t="str">
            <v>60</v>
          </cell>
          <cell r="U271" t="str">
            <v>22</v>
          </cell>
          <cell r="V271" t="str">
            <v>2.2 ทุติยภูมิระดับกลาง</v>
          </cell>
        </row>
        <row r="272">
          <cell r="A272" t="str">
            <v>08</v>
          </cell>
          <cell r="B272" t="str">
            <v>21002</v>
          </cell>
          <cell r="C272" t="str">
            <v>กระทรวงสาธารณสุข สำนักงานปลัดกระทรวงสาธารณสุข</v>
          </cell>
          <cell r="D272" t="str">
            <v>001139000</v>
          </cell>
          <cell r="E272" t="str">
            <v>11390</v>
          </cell>
          <cell r="F272" t="str">
            <v>รพช.เทพา</v>
          </cell>
          <cell r="G272" t="str">
            <v>โรงพยาบาลชุมชนเทพา</v>
          </cell>
          <cell r="H272" t="str">
            <v>90050105</v>
          </cell>
          <cell r="I272">
            <v>90</v>
          </cell>
          <cell r="J272" t="str">
            <v>จังหวัดสงขลา</v>
          </cell>
          <cell r="K272">
            <v>9005</v>
          </cell>
          <cell r="L272" t="str">
            <v>เทพา</v>
          </cell>
          <cell r="M272">
            <v>900501</v>
          </cell>
          <cell r="N272" t="str">
            <v>เทพา</v>
          </cell>
          <cell r="O272" t="str">
            <v>ใต้</v>
          </cell>
          <cell r="P272" t="str">
            <v>07</v>
          </cell>
          <cell r="Q272" t="str">
            <v>โรงพยาบาลชุมชน</v>
          </cell>
          <cell r="R272">
            <v>5</v>
          </cell>
          <cell r="S272">
            <v>30</v>
          </cell>
          <cell r="T272" t="str">
            <v>30</v>
          </cell>
          <cell r="U272" t="str">
            <v>21</v>
          </cell>
          <cell r="V272" t="str">
            <v>2.1 ทุติยภูมิระดับต้น</v>
          </cell>
        </row>
        <row r="273">
          <cell r="A273" t="str">
            <v>08</v>
          </cell>
          <cell r="B273" t="str">
            <v>21002</v>
          </cell>
          <cell r="C273" t="str">
            <v>กระทรวงสาธารณสุข สำนักงานปลัดกระทรวงสาธารณสุข</v>
          </cell>
          <cell r="D273" t="str">
            <v>001139100</v>
          </cell>
          <cell r="E273" t="str">
            <v>11391</v>
          </cell>
          <cell r="F273" t="str">
            <v>รพช.สะบ้าย้อย</v>
          </cell>
          <cell r="G273" t="str">
            <v>โรงพยาบาลชุมชนสะบ้าย้อย</v>
          </cell>
          <cell r="H273" t="str">
            <v>90060101</v>
          </cell>
          <cell r="I273">
            <v>90</v>
          </cell>
          <cell r="J273" t="str">
            <v>จังหวัดสงขลา</v>
          </cell>
          <cell r="K273">
            <v>9006</v>
          </cell>
          <cell r="L273" t="str">
            <v>สะบ้าย้อย</v>
          </cell>
          <cell r="M273">
            <v>900601</v>
          </cell>
          <cell r="N273" t="str">
            <v>สะบ้าย้อย</v>
          </cell>
          <cell r="O273" t="str">
            <v>ใต้</v>
          </cell>
          <cell r="P273" t="str">
            <v>07</v>
          </cell>
          <cell r="Q273" t="str">
            <v>โรงพยาบาลชุมชน</v>
          </cell>
          <cell r="R273">
            <v>5</v>
          </cell>
          <cell r="S273">
            <v>30</v>
          </cell>
          <cell r="T273" t="str">
            <v>30</v>
          </cell>
          <cell r="U273" t="str">
            <v>21</v>
          </cell>
          <cell r="V273" t="str">
            <v>2.1 ทุติยภูมิระดับต้น</v>
          </cell>
        </row>
        <row r="274">
          <cell r="A274" t="str">
            <v>08</v>
          </cell>
          <cell r="B274" t="str">
            <v>21002</v>
          </cell>
          <cell r="C274" t="str">
            <v>กระทรวงสาธารณสุข สำนักงานปลัดกระทรวงสาธารณสุข</v>
          </cell>
          <cell r="D274" t="str">
            <v>001139200</v>
          </cell>
          <cell r="E274" t="str">
            <v>11392</v>
          </cell>
          <cell r="F274" t="str">
            <v>รพช.ระโนด</v>
          </cell>
          <cell r="G274" t="str">
            <v>โรงพยาบาลชุมชนระโนด</v>
          </cell>
          <cell r="H274" t="str">
            <v>90070105</v>
          </cell>
          <cell r="I274">
            <v>90</v>
          </cell>
          <cell r="J274" t="str">
            <v>จังหวัดสงขลา</v>
          </cell>
          <cell r="K274">
            <v>9007</v>
          </cell>
          <cell r="L274" t="str">
            <v>ระโนด</v>
          </cell>
          <cell r="M274">
            <v>900701</v>
          </cell>
          <cell r="N274" t="str">
            <v>ระโนด</v>
          </cell>
          <cell r="O274" t="str">
            <v>ใต้</v>
          </cell>
          <cell r="P274" t="str">
            <v>07</v>
          </cell>
          <cell r="Q274" t="str">
            <v>โรงพยาบาลชุมชน</v>
          </cell>
          <cell r="R274">
            <v>4</v>
          </cell>
          <cell r="S274">
            <v>60</v>
          </cell>
          <cell r="T274" t="str">
            <v>60</v>
          </cell>
          <cell r="U274" t="str">
            <v>22</v>
          </cell>
          <cell r="V274" t="str">
            <v>2.2 ทุติยภูมิระดับกลาง</v>
          </cell>
        </row>
        <row r="275">
          <cell r="A275" t="str">
            <v>08</v>
          </cell>
          <cell r="B275" t="str">
            <v>21002</v>
          </cell>
          <cell r="C275" t="str">
            <v>กระทรวงสาธารณสุข สำนักงานปลัดกระทรวงสาธารณสุข</v>
          </cell>
          <cell r="D275" t="str">
            <v>001139300</v>
          </cell>
          <cell r="E275" t="str">
            <v>11393</v>
          </cell>
          <cell r="F275" t="str">
            <v>รพช.กระแสสินธุ์</v>
          </cell>
          <cell r="G275" t="str">
            <v>โรงพยาบาลชุมชนกระแสสินธุ์</v>
          </cell>
          <cell r="H275" t="str">
            <v>90080303</v>
          </cell>
          <cell r="I275">
            <v>90</v>
          </cell>
          <cell r="J275" t="str">
            <v>จังหวัดสงขลา</v>
          </cell>
          <cell r="K275">
            <v>9008</v>
          </cell>
          <cell r="L275" t="str">
            <v>กระแสสินธุ์</v>
          </cell>
          <cell r="M275">
            <v>900803</v>
          </cell>
          <cell r="N275" t="str">
            <v>เชิงแส</v>
          </cell>
          <cell r="O275" t="str">
            <v>ใต้</v>
          </cell>
          <cell r="P275" t="str">
            <v>07</v>
          </cell>
          <cell r="Q275" t="str">
            <v>โรงพยาบาลชุมชน</v>
          </cell>
          <cell r="R275">
            <v>5</v>
          </cell>
          <cell r="S275">
            <v>30</v>
          </cell>
          <cell r="T275" t="str">
            <v>30</v>
          </cell>
          <cell r="U275" t="str">
            <v>21</v>
          </cell>
          <cell r="V275" t="str">
            <v>2.1 ทุติยภูมิระดับต้น</v>
          </cell>
        </row>
        <row r="276">
          <cell r="A276" t="str">
            <v>08</v>
          </cell>
          <cell r="B276" t="str">
            <v>21002</v>
          </cell>
          <cell r="C276" t="str">
            <v>กระทรวงสาธารณสุข สำนักงานปลัดกระทรวงสาธารณสุข</v>
          </cell>
          <cell r="D276" t="str">
            <v>001139400</v>
          </cell>
          <cell r="E276" t="str">
            <v>11394</v>
          </cell>
          <cell r="F276" t="str">
            <v>รพช.รัตภูมิ</v>
          </cell>
          <cell r="G276" t="str">
            <v>โรงพยาบาลชุมชนรัตภูมิ</v>
          </cell>
          <cell r="H276" t="str">
            <v>90090101</v>
          </cell>
          <cell r="I276">
            <v>90</v>
          </cell>
          <cell r="J276" t="str">
            <v>จังหวัดสงขลา</v>
          </cell>
          <cell r="K276">
            <v>9009</v>
          </cell>
          <cell r="L276" t="str">
            <v>รัตภูมิ</v>
          </cell>
          <cell r="M276">
            <v>900901</v>
          </cell>
          <cell r="N276" t="str">
            <v>กำแพงเพชร</v>
          </cell>
          <cell r="O276" t="str">
            <v>ใต้</v>
          </cell>
          <cell r="P276" t="str">
            <v>07</v>
          </cell>
          <cell r="Q276" t="str">
            <v>โรงพยาบาลชุมชน</v>
          </cell>
          <cell r="R276">
            <v>5</v>
          </cell>
          <cell r="S276">
            <v>30</v>
          </cell>
          <cell r="T276" t="str">
            <v>30</v>
          </cell>
          <cell r="U276" t="str">
            <v>21</v>
          </cell>
          <cell r="V276" t="str">
            <v>2.1 ทุติยภูมิระดับต้น</v>
          </cell>
        </row>
        <row r="277">
          <cell r="A277" t="str">
            <v>08</v>
          </cell>
          <cell r="B277" t="str">
            <v>21002</v>
          </cell>
          <cell r="C277" t="str">
            <v>กระทรวงสาธารณสุข สำนักงานปลัดกระทรวงสาธารณสุข</v>
          </cell>
          <cell r="D277" t="str">
            <v>001139500</v>
          </cell>
          <cell r="E277" t="str">
            <v>11395</v>
          </cell>
          <cell r="F277" t="str">
            <v>รพช.สะเดา</v>
          </cell>
          <cell r="G277" t="str">
            <v>โรงพยาบาลชุมชนสะเดา</v>
          </cell>
          <cell r="H277" t="str">
            <v>90100100</v>
          </cell>
          <cell r="I277">
            <v>90</v>
          </cell>
          <cell r="J277" t="str">
            <v>จังหวัดสงขลา</v>
          </cell>
          <cell r="K277">
            <v>9010</v>
          </cell>
          <cell r="L277" t="str">
            <v>สะเดา</v>
          </cell>
          <cell r="M277">
            <v>901001</v>
          </cell>
          <cell r="N277" t="str">
            <v>สะเดา</v>
          </cell>
          <cell r="O277" t="str">
            <v>ใต้</v>
          </cell>
          <cell r="P277" t="str">
            <v>07</v>
          </cell>
          <cell r="Q277" t="str">
            <v>โรงพยาบาลชุมชน</v>
          </cell>
          <cell r="R277">
            <v>5</v>
          </cell>
          <cell r="S277">
            <v>30</v>
          </cell>
          <cell r="T277" t="str">
            <v>30</v>
          </cell>
          <cell r="U277" t="str">
            <v>21</v>
          </cell>
          <cell r="V277" t="str">
            <v>2.1 ทุติยภูมิระดับต้น</v>
          </cell>
        </row>
        <row r="278">
          <cell r="A278" t="str">
            <v>08</v>
          </cell>
          <cell r="B278" t="str">
            <v>21002</v>
          </cell>
          <cell r="C278" t="str">
            <v>กระทรวงสาธารณสุข สำนักงานปลัดกระทรวงสาธารณสุข</v>
          </cell>
          <cell r="D278" t="str">
            <v>001139600</v>
          </cell>
          <cell r="E278" t="str">
            <v>11396</v>
          </cell>
          <cell r="F278" t="str">
            <v>รพช.นาหม่อม</v>
          </cell>
          <cell r="G278" t="str">
            <v>โรงพยาบาลชุมชนนาหม่อม</v>
          </cell>
          <cell r="H278" t="str">
            <v>90120203</v>
          </cell>
          <cell r="I278">
            <v>90</v>
          </cell>
          <cell r="J278" t="str">
            <v>จังหวัดสงขลา</v>
          </cell>
          <cell r="K278">
            <v>9012</v>
          </cell>
          <cell r="L278" t="str">
            <v>นาหม่อม</v>
          </cell>
          <cell r="M278">
            <v>901202</v>
          </cell>
          <cell r="N278" t="str">
            <v>พิจิตร</v>
          </cell>
          <cell r="O278" t="str">
            <v>ใต้</v>
          </cell>
          <cell r="P278" t="str">
            <v>07</v>
          </cell>
          <cell r="Q278" t="str">
            <v>โรงพยาบาลชุมชน</v>
          </cell>
          <cell r="R278">
            <v>5</v>
          </cell>
          <cell r="S278">
            <v>30</v>
          </cell>
          <cell r="T278" t="str">
            <v>30</v>
          </cell>
          <cell r="U278" t="str">
            <v>21</v>
          </cell>
          <cell r="V278" t="str">
            <v>2.1 ทุติยภูมิระดับต้น</v>
          </cell>
        </row>
        <row r="279">
          <cell r="A279" t="str">
            <v>08</v>
          </cell>
          <cell r="B279" t="str">
            <v>21002</v>
          </cell>
          <cell r="C279" t="str">
            <v>กระทรวงสาธารณสุข สำนักงานปลัดกระทรวงสาธารณสุข</v>
          </cell>
          <cell r="D279" t="str">
            <v>001139700</v>
          </cell>
          <cell r="E279" t="str">
            <v>11397</v>
          </cell>
          <cell r="F279" t="str">
            <v>รพช.ควนเนียง</v>
          </cell>
          <cell r="G279" t="str">
            <v>โรงพยาบาลชุมชนควนเนียง</v>
          </cell>
          <cell r="H279" t="str">
            <v>90130110</v>
          </cell>
          <cell r="I279">
            <v>90</v>
          </cell>
          <cell r="J279" t="str">
            <v>จังหวัดสงขลา</v>
          </cell>
          <cell r="K279">
            <v>9013</v>
          </cell>
          <cell r="L279" t="str">
            <v>ควนเนียง</v>
          </cell>
          <cell r="M279">
            <v>901301</v>
          </cell>
          <cell r="N279" t="str">
            <v>รัตภูมิ</v>
          </cell>
          <cell r="O279" t="str">
            <v>ใต้</v>
          </cell>
          <cell r="P279" t="str">
            <v>07</v>
          </cell>
          <cell r="Q279" t="str">
            <v>โรงพยาบาลชุมชน</v>
          </cell>
          <cell r="R279">
            <v>5</v>
          </cell>
          <cell r="S279">
            <v>30</v>
          </cell>
          <cell r="T279" t="str">
            <v>30</v>
          </cell>
          <cell r="U279" t="str">
            <v>21</v>
          </cell>
          <cell r="V279" t="str">
            <v>2.1 ทุติยภูมิระดับต้น</v>
          </cell>
        </row>
        <row r="280">
          <cell r="A280" t="str">
            <v>08</v>
          </cell>
          <cell r="B280" t="str">
            <v>21002</v>
          </cell>
          <cell r="C280" t="str">
            <v>กระทรวงสาธารณสุข สำนักงานปลัดกระทรวงสาธารณสุข</v>
          </cell>
          <cell r="D280" t="str">
            <v>001139800</v>
          </cell>
          <cell r="E280" t="str">
            <v>11398</v>
          </cell>
          <cell r="F280" t="str">
            <v>รพช.ปาดังเบซาร์</v>
          </cell>
          <cell r="G280" t="str">
            <v>โรงพยาบาลชุมชนปาดังเบซาร์</v>
          </cell>
          <cell r="H280" t="str">
            <v>90100709</v>
          </cell>
          <cell r="I280">
            <v>90</v>
          </cell>
          <cell r="J280" t="str">
            <v>จังหวัดสงขลา</v>
          </cell>
          <cell r="K280">
            <v>9010</v>
          </cell>
          <cell r="L280" t="str">
            <v>สะเดา</v>
          </cell>
          <cell r="M280">
            <v>901007</v>
          </cell>
          <cell r="N280" t="str">
            <v>ปาดังเบซาร์</v>
          </cell>
          <cell r="O280" t="str">
            <v>ใต้</v>
          </cell>
          <cell r="P280" t="str">
            <v>07</v>
          </cell>
          <cell r="Q280" t="str">
            <v>โรงพยาบาลชุมชน</v>
          </cell>
          <cell r="R280">
            <v>5</v>
          </cell>
          <cell r="S280">
            <v>30</v>
          </cell>
          <cell r="T280" t="str">
            <v>30</v>
          </cell>
          <cell r="U280" t="str">
            <v>21</v>
          </cell>
          <cell r="V280" t="str">
            <v>2.1 ทุติยภูมิระดับต้น</v>
          </cell>
        </row>
        <row r="281">
          <cell r="A281" t="str">
            <v>08</v>
          </cell>
          <cell r="B281" t="str">
            <v>21002</v>
          </cell>
          <cell r="C281" t="str">
            <v>กระทรวงสาธารณสุข สำนักงานปลัดกระทรวงสาธารณสุข</v>
          </cell>
          <cell r="D281" t="str">
            <v>001139900</v>
          </cell>
          <cell r="E281" t="str">
            <v>11399</v>
          </cell>
          <cell r="F281" t="str">
            <v>รพช.บางกล่ำ</v>
          </cell>
          <cell r="G281" t="str">
            <v>โรงพยาบาลชุมชนบางกล่ำ</v>
          </cell>
          <cell r="H281" t="str">
            <v>90140101</v>
          </cell>
          <cell r="I281">
            <v>90</v>
          </cell>
          <cell r="J281" t="str">
            <v>จังหวัดสงขลา</v>
          </cell>
          <cell r="K281">
            <v>9014</v>
          </cell>
          <cell r="L281" t="str">
            <v>บางกล่ำ</v>
          </cell>
          <cell r="M281">
            <v>901401</v>
          </cell>
          <cell r="N281" t="str">
            <v>บางกล่ำ</v>
          </cell>
          <cell r="O281" t="str">
            <v>ใต้</v>
          </cell>
          <cell r="P281" t="str">
            <v>07</v>
          </cell>
          <cell r="Q281" t="str">
            <v>โรงพยาบาลชุมชน</v>
          </cell>
          <cell r="R281">
            <v>5</v>
          </cell>
          <cell r="S281">
            <v>30</v>
          </cell>
          <cell r="T281" t="str">
            <v>30</v>
          </cell>
          <cell r="U281" t="str">
            <v>21</v>
          </cell>
          <cell r="V281" t="str">
            <v>2.1 ทุติยภูมิระดับต้น</v>
          </cell>
        </row>
        <row r="282">
          <cell r="A282" t="str">
            <v>08</v>
          </cell>
          <cell r="B282" t="str">
            <v>21002</v>
          </cell>
          <cell r="C282" t="str">
            <v>กระทรวงสาธารณสุข สำนักงานปลัดกระทรวงสาธารณสุข</v>
          </cell>
          <cell r="D282" t="str">
            <v>001140000</v>
          </cell>
          <cell r="E282" t="str">
            <v>11400</v>
          </cell>
          <cell r="F282" t="str">
            <v>รพช.สิงหนคร</v>
          </cell>
          <cell r="G282" t="str">
            <v>โรงพยาบาลชุมชนสิงหนคร</v>
          </cell>
          <cell r="H282" t="str">
            <v>90150205</v>
          </cell>
          <cell r="I282">
            <v>90</v>
          </cell>
          <cell r="J282" t="str">
            <v>จังหวัดสงขลา</v>
          </cell>
          <cell r="K282">
            <v>9015</v>
          </cell>
          <cell r="L282" t="str">
            <v>สิงหนคร</v>
          </cell>
          <cell r="M282">
            <v>901502</v>
          </cell>
          <cell r="N282" t="str">
            <v>สทิงหม้อ</v>
          </cell>
          <cell r="O282" t="str">
            <v>ใต้</v>
          </cell>
          <cell r="P282" t="str">
            <v>07</v>
          </cell>
          <cell r="Q282" t="str">
            <v>โรงพยาบาลชุมชน</v>
          </cell>
          <cell r="R282">
            <v>5</v>
          </cell>
          <cell r="S282">
            <v>30</v>
          </cell>
          <cell r="T282" t="str">
            <v>30</v>
          </cell>
          <cell r="U282" t="str">
            <v>21</v>
          </cell>
          <cell r="V282" t="str">
            <v>2.1 ทุติยภูมิระดับต้น</v>
          </cell>
        </row>
        <row r="283">
          <cell r="A283" t="str">
            <v>08</v>
          </cell>
          <cell r="B283" t="str">
            <v>21002</v>
          </cell>
          <cell r="C283" t="str">
            <v>กระทรวงสาธารณสุข สำนักงานปลัดกระทรวงสาธารณสุข</v>
          </cell>
          <cell r="D283" t="str">
            <v>001140100</v>
          </cell>
          <cell r="E283" t="str">
            <v>11401</v>
          </cell>
          <cell r="F283" t="str">
            <v>รพช.คลองหอยโข่ง</v>
          </cell>
          <cell r="G283" t="str">
            <v>โรงพยาบาลชุมชนคลองหอยโข่ง</v>
          </cell>
          <cell r="H283" t="str">
            <v>90160101</v>
          </cell>
          <cell r="I283">
            <v>90</v>
          </cell>
          <cell r="J283" t="str">
            <v>จังหวัดสงขลา</v>
          </cell>
          <cell r="K283">
            <v>9016</v>
          </cell>
          <cell r="L283" t="str">
            <v>คลองหอยโข่ง</v>
          </cell>
          <cell r="M283">
            <v>901601</v>
          </cell>
          <cell r="N283" t="str">
            <v>คลองหอยโข่ง</v>
          </cell>
          <cell r="O283" t="str">
            <v>ใต้</v>
          </cell>
          <cell r="P283" t="str">
            <v>07</v>
          </cell>
          <cell r="Q283" t="str">
            <v>โรงพยาบาลชุมชน</v>
          </cell>
          <cell r="R283">
            <v>5</v>
          </cell>
          <cell r="S283">
            <v>30</v>
          </cell>
          <cell r="T283" t="str">
            <v>30</v>
          </cell>
          <cell r="U283" t="str">
            <v>21</v>
          </cell>
          <cell r="V283" t="str">
            <v>2.1 ทุติยภูมิระดับต้น</v>
          </cell>
        </row>
        <row r="284">
          <cell r="A284" t="str">
            <v>08</v>
          </cell>
          <cell r="B284" t="str">
            <v>21002</v>
          </cell>
          <cell r="C284" t="str">
            <v>กระทรวงสาธารณสุข สำนักงานปลัดกระทรวงสาธารณสุข</v>
          </cell>
          <cell r="D284" t="str">
            <v>001074600</v>
          </cell>
          <cell r="E284" t="str">
            <v>10746</v>
          </cell>
          <cell r="F284" t="str">
            <v>รพท.สตูล</v>
          </cell>
          <cell r="G284" t="str">
            <v>โรงพยาบาลทั่วไปสตูล</v>
          </cell>
          <cell r="H284" t="str">
            <v>91010100</v>
          </cell>
          <cell r="I284">
            <v>91</v>
          </cell>
          <cell r="J284" t="str">
            <v>จังหวัดสตูล</v>
          </cell>
          <cell r="K284">
            <v>9101</v>
          </cell>
          <cell r="L284" t="str">
            <v>เมืองสตูล</v>
          </cell>
          <cell r="M284">
            <v>910101</v>
          </cell>
          <cell r="N284" t="str">
            <v>พิมาน</v>
          </cell>
          <cell r="O284" t="str">
            <v>ใต้</v>
          </cell>
          <cell r="P284" t="str">
            <v>06</v>
          </cell>
          <cell r="Q284" t="str">
            <v>โรงพยาบาลทั่วไป</v>
          </cell>
          <cell r="R284">
            <v>3</v>
          </cell>
          <cell r="S284">
            <v>186</v>
          </cell>
          <cell r="T284" t="str">
            <v>164</v>
          </cell>
          <cell r="U284" t="str">
            <v>23</v>
          </cell>
          <cell r="V284" t="str">
            <v>2.3 ทุติยภูมิระดับสูง</v>
          </cell>
        </row>
        <row r="285">
          <cell r="A285" t="str">
            <v>08</v>
          </cell>
          <cell r="B285" t="str">
            <v>21002</v>
          </cell>
          <cell r="C285" t="str">
            <v>กระทรวงสาธารณสุข สำนักงานปลัดกระทรวงสาธารณสุข</v>
          </cell>
          <cell r="D285" t="str">
            <v>001140200</v>
          </cell>
          <cell r="E285" t="str">
            <v>11402</v>
          </cell>
          <cell r="F285" t="str">
            <v>รพช.ควนโดน</v>
          </cell>
          <cell r="G285" t="str">
            <v>โรงพยาบาลชุมชนควนโดน</v>
          </cell>
          <cell r="H285" t="str">
            <v>91020206</v>
          </cell>
          <cell r="I285">
            <v>91</v>
          </cell>
          <cell r="J285" t="str">
            <v>จังหวัดสตูล</v>
          </cell>
          <cell r="K285">
            <v>9102</v>
          </cell>
          <cell r="L285" t="str">
            <v>ควนโดน</v>
          </cell>
          <cell r="M285">
            <v>910202</v>
          </cell>
          <cell r="N285" t="str">
            <v>ควนสตอ</v>
          </cell>
          <cell r="O285" t="str">
            <v>ใต้</v>
          </cell>
          <cell r="P285" t="str">
            <v>07</v>
          </cell>
          <cell r="Q285" t="str">
            <v>โรงพยาบาลชุมชน</v>
          </cell>
          <cell r="R285">
            <v>5</v>
          </cell>
          <cell r="S285">
            <v>30</v>
          </cell>
          <cell r="T285" t="str">
            <v>10</v>
          </cell>
          <cell r="U285" t="str">
            <v>21</v>
          </cell>
          <cell r="V285" t="str">
            <v>2.1 ทุติยภูมิระดับต้น</v>
          </cell>
        </row>
        <row r="286">
          <cell r="A286" t="str">
            <v>08</v>
          </cell>
          <cell r="B286" t="str">
            <v>21002</v>
          </cell>
          <cell r="C286" t="str">
            <v>กระทรวงสาธารณสุข สำนักงานปลัดกระทรวงสาธารณสุข</v>
          </cell>
          <cell r="D286" t="str">
            <v>001140300</v>
          </cell>
          <cell r="E286" t="str">
            <v>11403</v>
          </cell>
          <cell r="F286" t="str">
            <v>รพช.ควนกาหลง</v>
          </cell>
          <cell r="G286" t="str">
            <v>โรงพยาบาลชุมชนควนกาหลง</v>
          </cell>
          <cell r="H286" t="str">
            <v>91030207</v>
          </cell>
          <cell r="I286">
            <v>91</v>
          </cell>
          <cell r="J286" t="str">
            <v>จังหวัดสตูล</v>
          </cell>
          <cell r="K286">
            <v>9103</v>
          </cell>
          <cell r="L286" t="str">
            <v>ควนกาหลง</v>
          </cell>
          <cell r="M286">
            <v>910302</v>
          </cell>
          <cell r="N286" t="str">
            <v>ควนกาหลง</v>
          </cell>
          <cell r="O286" t="str">
            <v>ใต้</v>
          </cell>
          <cell r="P286" t="str">
            <v>07</v>
          </cell>
          <cell r="Q286" t="str">
            <v>โรงพยาบาลชุมชน</v>
          </cell>
          <cell r="R286">
            <v>5</v>
          </cell>
          <cell r="S286">
            <v>30</v>
          </cell>
          <cell r="T286" t="str">
            <v>30</v>
          </cell>
          <cell r="U286" t="str">
            <v>21</v>
          </cell>
          <cell r="V286" t="str">
            <v>2.1 ทุติยภูมิระดับต้น</v>
          </cell>
        </row>
        <row r="287">
          <cell r="A287" t="str">
            <v>08</v>
          </cell>
          <cell r="B287" t="str">
            <v>21002</v>
          </cell>
          <cell r="C287" t="str">
            <v>กระทรวงสาธารณสุข สำนักงานปลัดกระทรวงสาธารณสุข</v>
          </cell>
          <cell r="D287" t="str">
            <v>001140400</v>
          </cell>
          <cell r="E287" t="str">
            <v>11404</v>
          </cell>
          <cell r="F287" t="str">
            <v>รพช.ท่าแพ</v>
          </cell>
          <cell r="G287" t="str">
            <v>โรงพยาบาลชุมชนท่าแพ</v>
          </cell>
          <cell r="H287" t="str">
            <v>91040102</v>
          </cell>
          <cell r="I287">
            <v>91</v>
          </cell>
          <cell r="J287" t="str">
            <v>จังหวัดสตูล</v>
          </cell>
          <cell r="K287">
            <v>9104</v>
          </cell>
          <cell r="L287" t="str">
            <v>ท่าแพ</v>
          </cell>
          <cell r="M287">
            <v>910401</v>
          </cell>
          <cell r="N287" t="str">
            <v>ท่าแพ</v>
          </cell>
          <cell r="O287" t="str">
            <v>ใต้</v>
          </cell>
          <cell r="P287" t="str">
            <v>07</v>
          </cell>
          <cell r="Q287" t="str">
            <v>โรงพยาบาลชุมชน</v>
          </cell>
          <cell r="R287">
            <v>5</v>
          </cell>
          <cell r="S287">
            <v>30</v>
          </cell>
          <cell r="T287" t="str">
            <v>10</v>
          </cell>
          <cell r="U287" t="str">
            <v>21</v>
          </cell>
          <cell r="V287" t="str">
            <v>2.1 ทุติยภูมิระดับต้น</v>
          </cell>
        </row>
        <row r="288">
          <cell r="A288" t="str">
            <v>08</v>
          </cell>
          <cell r="B288" t="str">
            <v>21002</v>
          </cell>
          <cell r="C288" t="str">
            <v>กระทรวงสาธารณสุข สำนักงานปลัดกระทรวงสาธารณสุข</v>
          </cell>
          <cell r="D288" t="str">
            <v>001140500</v>
          </cell>
          <cell r="E288" t="str">
            <v>11405</v>
          </cell>
          <cell r="F288" t="str">
            <v>รพช.ละงู</v>
          </cell>
          <cell r="G288" t="str">
            <v>โรงพยาบาลชุมชนละงู</v>
          </cell>
          <cell r="H288" t="str">
            <v>91050106</v>
          </cell>
          <cell r="I288">
            <v>91</v>
          </cell>
          <cell r="J288" t="str">
            <v>จังหวัดสตูล</v>
          </cell>
          <cell r="K288">
            <v>9105</v>
          </cell>
          <cell r="L288" t="str">
            <v>ละงู</v>
          </cell>
          <cell r="M288">
            <v>910501</v>
          </cell>
          <cell r="N288" t="str">
            <v>กำแพง</v>
          </cell>
          <cell r="O288" t="str">
            <v>ใต้</v>
          </cell>
          <cell r="P288" t="str">
            <v>07</v>
          </cell>
          <cell r="Q288" t="str">
            <v>โรงพยาบาลชุมชน</v>
          </cell>
          <cell r="R288">
            <v>4</v>
          </cell>
          <cell r="S288">
            <v>60</v>
          </cell>
          <cell r="T288" t="str">
            <v>30</v>
          </cell>
          <cell r="U288" t="str">
            <v>22</v>
          </cell>
          <cell r="V288" t="str">
            <v>2.2 ทุติยภูมิระดับกลาง</v>
          </cell>
        </row>
        <row r="289">
          <cell r="A289" t="str">
            <v>08</v>
          </cell>
          <cell r="B289" t="str">
            <v>21002</v>
          </cell>
          <cell r="C289" t="str">
            <v>กระทรวงสาธารณสุข สำนักงานปลัดกระทรวงสาธารณสุข</v>
          </cell>
          <cell r="D289" t="str">
            <v>001140600</v>
          </cell>
          <cell r="E289" t="str">
            <v>11406</v>
          </cell>
          <cell r="F289" t="str">
            <v>รพช.ทุ่งหว้า</v>
          </cell>
          <cell r="G289" t="str">
            <v>โรงพยาบาลชุมชนทุ่งหว้า</v>
          </cell>
          <cell r="H289" t="str">
            <v>91060108</v>
          </cell>
          <cell r="I289">
            <v>91</v>
          </cell>
          <cell r="J289" t="str">
            <v>จังหวัดสตูล</v>
          </cell>
          <cell r="K289">
            <v>9106</v>
          </cell>
          <cell r="L289" t="str">
            <v>ทุ่งหว้า</v>
          </cell>
          <cell r="M289">
            <v>910601</v>
          </cell>
          <cell r="N289" t="str">
            <v>ทุ่งหว้า</v>
          </cell>
          <cell r="O289" t="str">
            <v>ใต้</v>
          </cell>
          <cell r="P289" t="str">
            <v>07</v>
          </cell>
          <cell r="Q289" t="str">
            <v>โรงพยาบาลชุมชน</v>
          </cell>
          <cell r="R289">
            <v>5</v>
          </cell>
          <cell r="S289">
            <v>30</v>
          </cell>
          <cell r="T289" t="str">
            <v>10</v>
          </cell>
          <cell r="U289" t="str">
            <v>21</v>
          </cell>
          <cell r="V289" t="str">
            <v>2.1 ทุติยภูมิระดับต้น</v>
          </cell>
        </row>
        <row r="290">
          <cell r="A290" t="str">
            <v>08</v>
          </cell>
          <cell r="B290" t="str">
            <v>21002</v>
          </cell>
          <cell r="C290" t="str">
            <v>กระทรวงสาธารณสุข สำนักงานปลัดกระทรวงสาธารณสุข</v>
          </cell>
          <cell r="D290" t="str">
            <v>001074800</v>
          </cell>
          <cell r="E290" t="str">
            <v>10748</v>
          </cell>
          <cell r="F290" t="str">
            <v>รพท.ปัตตานี</v>
          </cell>
          <cell r="G290" t="str">
            <v>โรงพยาบาลทั่วไปปัตตานี</v>
          </cell>
          <cell r="H290" t="str">
            <v>94010100</v>
          </cell>
          <cell r="I290">
            <v>94</v>
          </cell>
          <cell r="J290" t="str">
            <v>จังหวัดปัตตานี</v>
          </cell>
          <cell r="K290">
            <v>9401</v>
          </cell>
          <cell r="L290" t="str">
            <v>เมืองปัตตานี</v>
          </cell>
          <cell r="M290">
            <v>940101</v>
          </cell>
          <cell r="N290" t="str">
            <v>สะบารัง</v>
          </cell>
          <cell r="O290" t="str">
            <v>ใต้</v>
          </cell>
          <cell r="P290" t="str">
            <v>06</v>
          </cell>
          <cell r="Q290" t="str">
            <v>โรงพยาบาลทั่วไป</v>
          </cell>
          <cell r="R290">
            <v>2</v>
          </cell>
          <cell r="S290">
            <v>335</v>
          </cell>
          <cell r="T290" t="str">
            <v>335</v>
          </cell>
          <cell r="U290" t="str">
            <v>23</v>
          </cell>
          <cell r="V290" t="str">
            <v>2.3 ทุติยภูมิระดับสูง</v>
          </cell>
        </row>
        <row r="291">
          <cell r="A291" t="str">
            <v>08</v>
          </cell>
          <cell r="B291" t="str">
            <v>21002</v>
          </cell>
          <cell r="C291" t="str">
            <v>กระทรวงสาธารณสุข สำนักงานปลัดกระทรวงสาธารณสุข</v>
          </cell>
          <cell r="D291" t="str">
            <v>001142300</v>
          </cell>
          <cell r="E291" t="str">
            <v>11423</v>
          </cell>
          <cell r="F291" t="str">
            <v>รพช.โคกโพธิ์</v>
          </cell>
          <cell r="G291" t="str">
            <v>โรงพยาบาลชุมชนโคกโพธิ์</v>
          </cell>
          <cell r="H291" t="str">
            <v>94020203</v>
          </cell>
          <cell r="I291">
            <v>94</v>
          </cell>
          <cell r="J291" t="str">
            <v>จังหวัดปัตตานี</v>
          </cell>
          <cell r="K291">
            <v>9402</v>
          </cell>
          <cell r="L291" t="str">
            <v>โคกโพธิ์</v>
          </cell>
          <cell r="M291">
            <v>940202</v>
          </cell>
          <cell r="N291" t="str">
            <v>มะกรูด</v>
          </cell>
          <cell r="O291" t="str">
            <v>ใต้</v>
          </cell>
          <cell r="P291" t="str">
            <v>07</v>
          </cell>
          <cell r="Q291" t="str">
            <v>โรงพยาบาลชุมชน</v>
          </cell>
          <cell r="R291">
            <v>4</v>
          </cell>
          <cell r="S291">
            <v>104</v>
          </cell>
          <cell r="T291" t="str">
            <v>60</v>
          </cell>
          <cell r="U291" t="str">
            <v>22</v>
          </cell>
          <cell r="V291" t="str">
            <v>2.2 ทุติยภูมิระดับกลาง</v>
          </cell>
        </row>
        <row r="292">
          <cell r="A292" t="str">
            <v>08</v>
          </cell>
          <cell r="B292" t="str">
            <v>21002</v>
          </cell>
          <cell r="C292" t="str">
            <v>กระทรวงสาธารณสุข สำนักงานปลัดกระทรวงสาธารณสุข</v>
          </cell>
          <cell r="D292" t="str">
            <v>001142400</v>
          </cell>
          <cell r="E292" t="str">
            <v>11424</v>
          </cell>
          <cell r="F292" t="str">
            <v>รพช.หนองจิก</v>
          </cell>
          <cell r="G292" t="str">
            <v>โรงพยาบาลชุมชนหนองจิก</v>
          </cell>
          <cell r="H292" t="str">
            <v>94030502</v>
          </cell>
          <cell r="I292">
            <v>94</v>
          </cell>
          <cell r="J292" t="str">
            <v>จังหวัดปัตตานี</v>
          </cell>
          <cell r="K292">
            <v>9403</v>
          </cell>
          <cell r="L292" t="str">
            <v>หนองจิก</v>
          </cell>
          <cell r="M292">
            <v>940305</v>
          </cell>
          <cell r="N292" t="str">
            <v>ตุยง</v>
          </cell>
          <cell r="O292" t="str">
            <v>ใต้</v>
          </cell>
          <cell r="P292" t="str">
            <v>07</v>
          </cell>
          <cell r="Q292" t="str">
            <v>โรงพยาบาลชุมชน</v>
          </cell>
          <cell r="R292">
            <v>5</v>
          </cell>
          <cell r="S292">
            <v>10</v>
          </cell>
          <cell r="T292" t="str">
            <v>48</v>
          </cell>
          <cell r="U292" t="str">
            <v>21</v>
          </cell>
          <cell r="V292" t="str">
            <v>2.1 ทุติยภูมิระดับต้น</v>
          </cell>
        </row>
        <row r="293">
          <cell r="A293" t="str">
            <v>08</v>
          </cell>
          <cell r="B293" t="str">
            <v>21002</v>
          </cell>
          <cell r="C293" t="str">
            <v>กระทรวงสาธารณสุข สำนักงานปลัดกระทรวงสาธารณสุข</v>
          </cell>
          <cell r="D293" t="str">
            <v>001142500</v>
          </cell>
          <cell r="E293" t="str">
            <v>11425</v>
          </cell>
          <cell r="F293" t="str">
            <v>รพช.ปะนาเระ</v>
          </cell>
          <cell r="G293" t="str">
            <v>โรงพยาบาลชุมชนปะนาเระ</v>
          </cell>
          <cell r="H293" t="str">
            <v>94040201</v>
          </cell>
          <cell r="I293">
            <v>94</v>
          </cell>
          <cell r="J293" t="str">
            <v>จังหวัดปัตตานี</v>
          </cell>
          <cell r="K293">
            <v>9404</v>
          </cell>
          <cell r="L293" t="str">
            <v>ปะนาเระ</v>
          </cell>
          <cell r="M293">
            <v>940402</v>
          </cell>
          <cell r="N293" t="str">
            <v>ท่าข้าม</v>
          </cell>
          <cell r="O293" t="str">
            <v>ใต้</v>
          </cell>
          <cell r="P293" t="str">
            <v>07</v>
          </cell>
          <cell r="Q293" t="str">
            <v>โรงพยาบาลชุมชน</v>
          </cell>
          <cell r="R293">
            <v>5</v>
          </cell>
          <cell r="S293">
            <v>30</v>
          </cell>
          <cell r="T293" t="str">
            <v>30</v>
          </cell>
          <cell r="U293" t="str">
            <v>21</v>
          </cell>
          <cell r="V293" t="str">
            <v>2.1 ทุติยภูมิระดับต้น</v>
          </cell>
        </row>
        <row r="294">
          <cell r="A294" t="str">
            <v>08</v>
          </cell>
          <cell r="B294" t="str">
            <v>21002</v>
          </cell>
          <cell r="C294" t="str">
            <v>กระทรวงสาธารณสุข สำนักงานปลัดกระทรวงสาธารณสุข</v>
          </cell>
          <cell r="D294" t="str">
            <v>001142600</v>
          </cell>
          <cell r="E294" t="str">
            <v>11426</v>
          </cell>
          <cell r="F294" t="str">
            <v>รพช.มายอ</v>
          </cell>
          <cell r="G294" t="str">
            <v>โรงพยาบาลชุมชนมายอ</v>
          </cell>
          <cell r="H294" t="str">
            <v>94050101</v>
          </cell>
          <cell r="I294">
            <v>94</v>
          </cell>
          <cell r="J294" t="str">
            <v>จังหวัดปัตตานี</v>
          </cell>
          <cell r="K294">
            <v>9405</v>
          </cell>
          <cell r="L294" t="str">
            <v>มายอ</v>
          </cell>
          <cell r="M294">
            <v>940501</v>
          </cell>
          <cell r="N294" t="str">
            <v>มายอ</v>
          </cell>
          <cell r="O294" t="str">
            <v>ใต้</v>
          </cell>
          <cell r="P294" t="str">
            <v>07</v>
          </cell>
          <cell r="Q294" t="str">
            <v>โรงพยาบาลชุมชน</v>
          </cell>
          <cell r="R294">
            <v>4</v>
          </cell>
          <cell r="S294">
            <v>34</v>
          </cell>
          <cell r="T294" t="str">
            <v>30</v>
          </cell>
          <cell r="U294" t="str">
            <v>21</v>
          </cell>
          <cell r="V294" t="str">
            <v>2.1 ทุติยภูมิระดับต้น</v>
          </cell>
        </row>
        <row r="295">
          <cell r="A295" t="str">
            <v>08</v>
          </cell>
          <cell r="B295" t="str">
            <v>21002</v>
          </cell>
          <cell r="C295" t="str">
            <v>กระทรวงสาธารณสุข สำนักงานปลัดกระทรวงสาธารณสุข</v>
          </cell>
          <cell r="D295" t="str">
            <v>001142700</v>
          </cell>
          <cell r="E295" t="str">
            <v>11427</v>
          </cell>
          <cell r="F295" t="str">
            <v>รพช.ทุ่งยางแดง</v>
          </cell>
          <cell r="G295" t="str">
            <v>โรงพยาบาลชุมชนทุ่งยางแดง</v>
          </cell>
          <cell r="H295" t="str">
            <v>94060101</v>
          </cell>
          <cell r="I295">
            <v>94</v>
          </cell>
          <cell r="J295" t="str">
            <v>จังหวัดปัตตานี</v>
          </cell>
          <cell r="K295">
            <v>9406</v>
          </cell>
          <cell r="L295" t="str">
            <v>ทุ่งยางแดง</v>
          </cell>
          <cell r="M295">
            <v>940601</v>
          </cell>
          <cell r="N295" t="str">
            <v>ตะโละแมะนา</v>
          </cell>
          <cell r="O295" t="str">
            <v>ใต้</v>
          </cell>
          <cell r="P295" t="str">
            <v>07</v>
          </cell>
          <cell r="Q295" t="str">
            <v>โรงพยาบาลชุมชน</v>
          </cell>
          <cell r="R295">
            <v>5</v>
          </cell>
          <cell r="S295">
            <v>30</v>
          </cell>
          <cell r="T295" t="str">
            <v>30</v>
          </cell>
          <cell r="U295" t="str">
            <v>21</v>
          </cell>
          <cell r="V295" t="str">
            <v>2.1 ทุติยภูมิระดับต้น</v>
          </cell>
        </row>
        <row r="296">
          <cell r="A296" t="str">
            <v>08</v>
          </cell>
          <cell r="B296" t="str">
            <v>21002</v>
          </cell>
          <cell r="C296" t="str">
            <v>กระทรวงสาธารณสุข สำนักงานปลัดกระทรวงสาธารณสุข</v>
          </cell>
          <cell r="D296" t="str">
            <v>001142800</v>
          </cell>
          <cell r="E296" t="str">
            <v>11428</v>
          </cell>
          <cell r="F296" t="str">
            <v>รพช.ไม้แก่น</v>
          </cell>
          <cell r="G296" t="str">
            <v>โรงพยาบาลชุมชนไม้แก่น</v>
          </cell>
          <cell r="H296" t="str">
            <v>94080104</v>
          </cell>
          <cell r="I296">
            <v>94</v>
          </cell>
          <cell r="J296" t="str">
            <v>จังหวัดปัตตานี</v>
          </cell>
          <cell r="K296">
            <v>9408</v>
          </cell>
          <cell r="L296" t="str">
            <v>ไม้แก่น</v>
          </cell>
          <cell r="M296">
            <v>940801</v>
          </cell>
          <cell r="N296" t="str">
            <v>ไทรทอง</v>
          </cell>
          <cell r="O296" t="str">
            <v>ใต้</v>
          </cell>
          <cell r="P296" t="str">
            <v>07</v>
          </cell>
          <cell r="Q296" t="str">
            <v>โรงพยาบาลชุมชน</v>
          </cell>
          <cell r="R296">
            <v>5</v>
          </cell>
          <cell r="S296">
            <v>30</v>
          </cell>
          <cell r="T296" t="str">
            <v>30</v>
          </cell>
          <cell r="U296" t="str">
            <v>21</v>
          </cell>
          <cell r="V296" t="str">
            <v>2.1 ทุติยภูมิระดับต้น</v>
          </cell>
        </row>
        <row r="297">
          <cell r="A297" t="str">
            <v>08</v>
          </cell>
          <cell r="B297" t="str">
            <v>21002</v>
          </cell>
          <cell r="C297" t="str">
            <v>กระทรวงสาธารณสุข สำนักงานปลัดกระทรวงสาธารณสุข</v>
          </cell>
          <cell r="D297" t="str">
            <v>001142900</v>
          </cell>
          <cell r="E297" t="str">
            <v>11429</v>
          </cell>
          <cell r="F297" t="str">
            <v>รพช.ยะหริ่ง</v>
          </cell>
          <cell r="G297" t="str">
            <v>โรงพยาบาลชุมชนยะหริ่ง</v>
          </cell>
          <cell r="H297" t="str">
            <v>94090802</v>
          </cell>
          <cell r="I297">
            <v>94</v>
          </cell>
          <cell r="J297" t="str">
            <v>จังหวัดปัตตานี</v>
          </cell>
          <cell r="K297">
            <v>9409</v>
          </cell>
          <cell r="L297" t="str">
            <v>ยะหริ่ง</v>
          </cell>
          <cell r="M297">
            <v>940908</v>
          </cell>
          <cell r="N297" t="str">
            <v>ยามู</v>
          </cell>
          <cell r="O297" t="str">
            <v>ใต้</v>
          </cell>
          <cell r="P297" t="str">
            <v>07</v>
          </cell>
          <cell r="Q297" t="str">
            <v>โรงพยาบาลชุมชน</v>
          </cell>
          <cell r="R297">
            <v>5</v>
          </cell>
          <cell r="S297">
            <v>30</v>
          </cell>
          <cell r="T297" t="str">
            <v>30</v>
          </cell>
          <cell r="U297" t="str">
            <v>21</v>
          </cell>
          <cell r="V297" t="str">
            <v>2.1 ทุติยภูมิระดับต้น</v>
          </cell>
        </row>
        <row r="298">
          <cell r="A298" t="str">
            <v>08</v>
          </cell>
          <cell r="B298" t="str">
            <v>21002</v>
          </cell>
          <cell r="C298" t="str">
            <v>กระทรวงสาธารณสุข สำนักงานปลัดกระทรวงสาธารณสุข</v>
          </cell>
          <cell r="D298" t="str">
            <v>001143000</v>
          </cell>
          <cell r="E298" t="str">
            <v>11430</v>
          </cell>
          <cell r="F298" t="str">
            <v>รพช.ยะรัง</v>
          </cell>
          <cell r="G298" t="str">
            <v>โรงพยาบาลชุมชนยะรัง</v>
          </cell>
          <cell r="H298" t="str">
            <v>94100601</v>
          </cell>
          <cell r="I298">
            <v>94</v>
          </cell>
          <cell r="J298" t="str">
            <v>จังหวัดปัตตานี</v>
          </cell>
          <cell r="K298">
            <v>9410</v>
          </cell>
          <cell r="L298" t="str">
            <v>ยะรัง</v>
          </cell>
          <cell r="M298">
            <v>941006</v>
          </cell>
          <cell r="N298" t="str">
            <v>ปิตูมุดี</v>
          </cell>
          <cell r="O298" t="str">
            <v>ใต้</v>
          </cell>
          <cell r="P298" t="str">
            <v>07</v>
          </cell>
          <cell r="Q298" t="str">
            <v>โรงพยาบาลชุมชน</v>
          </cell>
          <cell r="R298">
            <v>5</v>
          </cell>
          <cell r="S298">
            <v>30</v>
          </cell>
          <cell r="T298" t="str">
            <v>30</v>
          </cell>
          <cell r="U298" t="str">
            <v>21</v>
          </cell>
          <cell r="V298" t="str">
            <v>2.1 ทุติยภูมิระดับต้น</v>
          </cell>
        </row>
        <row r="299">
          <cell r="A299" t="str">
            <v>08</v>
          </cell>
          <cell r="B299" t="str">
            <v>21002</v>
          </cell>
          <cell r="C299" t="str">
            <v>กระทรวงสาธารณสุข สำนักงานปลัดกระทรวงสาธารณสุข</v>
          </cell>
          <cell r="D299" t="str">
            <v>001143100</v>
          </cell>
          <cell r="E299" t="str">
            <v>11431</v>
          </cell>
          <cell r="F299" t="str">
            <v>รพช.แม่ลาน</v>
          </cell>
          <cell r="G299" t="str">
            <v>โรงพยาบาลชุมชนแม่ลาน</v>
          </cell>
          <cell r="H299" t="str">
            <v>94120106</v>
          </cell>
          <cell r="I299">
            <v>94</v>
          </cell>
          <cell r="J299" t="str">
            <v>จังหวัดปัตตานี</v>
          </cell>
          <cell r="K299">
            <v>9412</v>
          </cell>
          <cell r="L299" t="str">
            <v>แม่ลาน</v>
          </cell>
          <cell r="M299">
            <v>941201</v>
          </cell>
          <cell r="N299" t="str">
            <v>แม่ลาน</v>
          </cell>
          <cell r="O299" t="str">
            <v>ใต้</v>
          </cell>
          <cell r="P299" t="str">
            <v>07</v>
          </cell>
          <cell r="Q299" t="str">
            <v>โรงพยาบาลชุมชน</v>
          </cell>
          <cell r="R299">
            <v>5</v>
          </cell>
          <cell r="S299">
            <v>10</v>
          </cell>
          <cell r="T299" t="str">
            <v>10</v>
          </cell>
          <cell r="U299" t="str">
            <v>21</v>
          </cell>
          <cell r="V299" t="str">
            <v>2.1 ทุติยภูมิระดับต้น</v>
          </cell>
        </row>
        <row r="300">
          <cell r="A300" t="str">
            <v>08</v>
          </cell>
          <cell r="B300" t="str">
            <v>21002</v>
          </cell>
          <cell r="C300" t="str">
            <v>กระทรวงสาธารณสุข สำนักงานปลัดกระทรวงสาธารณสุข</v>
          </cell>
          <cell r="D300" t="str">
            <v>001146000</v>
          </cell>
          <cell r="E300" t="str">
            <v>11460</v>
          </cell>
          <cell r="F300" t="str">
            <v>รพร.สายบุรี</v>
          </cell>
          <cell r="G300" t="str">
            <v>โรงพยาบาลสมเด็จพระยุพราชสายบุรี</v>
          </cell>
          <cell r="H300" t="str">
            <v>94070100</v>
          </cell>
          <cell r="I300">
            <v>94</v>
          </cell>
          <cell r="J300" t="str">
            <v>จังหวัดปัตตานี</v>
          </cell>
          <cell r="K300">
            <v>9407</v>
          </cell>
          <cell r="L300" t="str">
            <v>สายบุรี</v>
          </cell>
          <cell r="M300">
            <v>940701</v>
          </cell>
          <cell r="N300" t="str">
            <v>ตะลุบัน</v>
          </cell>
          <cell r="O300" t="str">
            <v>ใต้</v>
          </cell>
          <cell r="P300" t="str">
            <v>07</v>
          </cell>
          <cell r="Q300" t="str">
            <v>โรงพยาบาลชุมชน</v>
          </cell>
          <cell r="R300">
            <v>4</v>
          </cell>
          <cell r="S300">
            <v>60</v>
          </cell>
          <cell r="T300" t="str">
            <v>60</v>
          </cell>
          <cell r="U300" t="str">
            <v>22</v>
          </cell>
          <cell r="V300" t="str">
            <v>2.2 ทุติยภูมิระดับกลาง</v>
          </cell>
        </row>
        <row r="301">
          <cell r="A301" t="str">
            <v>08</v>
          </cell>
          <cell r="B301" t="str">
            <v>21002</v>
          </cell>
          <cell r="C301" t="str">
            <v>กระทรวงสาธารณสุข สำนักงานปลัดกระทรวงสาธารณสุข</v>
          </cell>
          <cell r="D301" t="str">
            <v>001146400</v>
          </cell>
          <cell r="E301" t="str">
            <v>11464</v>
          </cell>
          <cell r="F301" t="str">
            <v>รพช.กะพ้อ</v>
          </cell>
          <cell r="G301" t="str">
            <v>โรงพยาบาลชุมชนกะพ้อ</v>
          </cell>
          <cell r="H301" t="str">
            <v>94110101</v>
          </cell>
          <cell r="I301">
            <v>94</v>
          </cell>
          <cell r="J301" t="str">
            <v>จังหวัดปัตตานี</v>
          </cell>
          <cell r="K301">
            <v>9411</v>
          </cell>
          <cell r="L301" t="str">
            <v>กะพ้อ</v>
          </cell>
          <cell r="M301">
            <v>941101</v>
          </cell>
          <cell r="N301" t="str">
            <v>กะรุบี</v>
          </cell>
          <cell r="O301" t="str">
            <v>ใต้</v>
          </cell>
          <cell r="P301" t="str">
            <v>07</v>
          </cell>
          <cell r="Q301" t="str">
            <v>โรงพยาบาลชุมชน</v>
          </cell>
          <cell r="R301">
            <v>5</v>
          </cell>
          <cell r="S301">
            <v>10</v>
          </cell>
          <cell r="T301" t="str">
            <v>10</v>
          </cell>
          <cell r="U301" t="str">
            <v>21</v>
          </cell>
          <cell r="V301" t="str">
            <v>2.1 ทุติยภูมิระดับต้น</v>
          </cell>
        </row>
        <row r="302">
          <cell r="A302" t="str">
            <v>08</v>
          </cell>
          <cell r="B302" t="str">
            <v>21002</v>
          </cell>
          <cell r="C302" t="str">
            <v>กระทรวงสาธารณสุข สำนักงานปลัดกระทรวงสาธารณสุข</v>
          </cell>
          <cell r="D302" t="str">
            <v>001068400</v>
          </cell>
          <cell r="E302" t="str">
            <v>10684</v>
          </cell>
          <cell r="F302" t="str">
            <v>รพศ.ยะลา</v>
          </cell>
          <cell r="G302" t="str">
            <v>โรงพยาบาลศูนย์ยะลา</v>
          </cell>
          <cell r="H302" t="str">
            <v>95010100</v>
          </cell>
          <cell r="I302">
            <v>95</v>
          </cell>
          <cell r="J302" t="str">
            <v>จังหวัดยะลา</v>
          </cell>
          <cell r="K302">
            <v>9501</v>
          </cell>
          <cell r="L302" t="str">
            <v>เมืองยะลา</v>
          </cell>
          <cell r="M302">
            <v>950101</v>
          </cell>
          <cell r="N302" t="str">
            <v>สะเตง</v>
          </cell>
          <cell r="O302" t="str">
            <v>ใต้</v>
          </cell>
          <cell r="P302" t="str">
            <v>05</v>
          </cell>
          <cell r="Q302" t="str">
            <v>โรงพยาบาลศูนย์</v>
          </cell>
          <cell r="R302">
            <v>1</v>
          </cell>
          <cell r="S302">
            <v>602</v>
          </cell>
          <cell r="T302" t="str">
            <v>527</v>
          </cell>
          <cell r="U302" t="str">
            <v>31</v>
          </cell>
          <cell r="V302" t="str">
            <v>3.1 ตติยภูมิ</v>
          </cell>
        </row>
        <row r="303">
          <cell r="A303" t="str">
            <v>08</v>
          </cell>
          <cell r="B303" t="str">
            <v>21002</v>
          </cell>
          <cell r="C303" t="str">
            <v>กระทรวงสาธารณสุข สำนักงานปลัดกระทรวงสาธารณสุข</v>
          </cell>
          <cell r="D303" t="str">
            <v>001074900</v>
          </cell>
          <cell r="E303" t="str">
            <v>10749</v>
          </cell>
          <cell r="F303" t="str">
            <v>รพท.เบตง</v>
          </cell>
          <cell r="G303" t="str">
            <v>โรงพยาบาลทั่วไปเบตง</v>
          </cell>
          <cell r="H303" t="str">
            <v>95020100</v>
          </cell>
          <cell r="I303">
            <v>95</v>
          </cell>
          <cell r="J303" t="str">
            <v>จังหวัดยะลา</v>
          </cell>
          <cell r="K303">
            <v>9502</v>
          </cell>
          <cell r="L303" t="str">
            <v>เบตง</v>
          </cell>
          <cell r="M303">
            <v>950201</v>
          </cell>
          <cell r="N303" t="str">
            <v>เบตง</v>
          </cell>
          <cell r="O303" t="str">
            <v>ใต้</v>
          </cell>
          <cell r="P303" t="str">
            <v>06</v>
          </cell>
          <cell r="Q303" t="str">
            <v>โรงพยาบาลทั่วไป</v>
          </cell>
          <cell r="R303">
            <v>3</v>
          </cell>
          <cell r="S303">
            <v>170</v>
          </cell>
          <cell r="T303" t="str">
            <v>160</v>
          </cell>
          <cell r="U303" t="str">
            <v>23</v>
          </cell>
          <cell r="V303" t="str">
            <v>2.3 ทุติยภูมิระดับสูง</v>
          </cell>
        </row>
        <row r="304">
          <cell r="A304" t="str">
            <v>08</v>
          </cell>
          <cell r="B304" t="str">
            <v>21002</v>
          </cell>
          <cell r="C304" t="str">
            <v>กระทรวงสาธารณสุข สำนักงานปลัดกระทรวงสาธารณสุข</v>
          </cell>
          <cell r="D304" t="str">
            <v>001143200</v>
          </cell>
          <cell r="E304" t="str">
            <v>11432</v>
          </cell>
          <cell r="F304" t="str">
            <v>รพช.บันนังสตา</v>
          </cell>
          <cell r="G304" t="str">
            <v>โรงพยาบาลชุมชนบันนังสตา</v>
          </cell>
          <cell r="H304" t="str">
            <v>95030107</v>
          </cell>
          <cell r="I304">
            <v>95</v>
          </cell>
          <cell r="J304" t="str">
            <v>จังหวัดยะลา</v>
          </cell>
          <cell r="K304">
            <v>9503</v>
          </cell>
          <cell r="L304" t="str">
            <v>บันนังสตา</v>
          </cell>
          <cell r="M304">
            <v>950301</v>
          </cell>
          <cell r="N304" t="str">
            <v>บันนังสตา</v>
          </cell>
          <cell r="O304" t="str">
            <v>ใต้</v>
          </cell>
          <cell r="P304" t="str">
            <v>07</v>
          </cell>
          <cell r="Q304" t="str">
            <v>โรงพยาบาลชุมชน</v>
          </cell>
          <cell r="R304">
            <v>5</v>
          </cell>
          <cell r="S304">
            <v>34</v>
          </cell>
          <cell r="T304" t="str">
            <v>34</v>
          </cell>
          <cell r="U304" t="str">
            <v>22</v>
          </cell>
          <cell r="V304" t="str">
            <v>2.2 ทุติยภูมิระดับกลาง</v>
          </cell>
        </row>
        <row r="305">
          <cell r="A305" t="str">
            <v>08</v>
          </cell>
          <cell r="B305" t="str">
            <v>21002</v>
          </cell>
          <cell r="C305" t="str">
            <v>กระทรวงสาธารณสุข สำนักงานปลัดกระทรวงสาธารณสุข</v>
          </cell>
          <cell r="D305" t="str">
            <v>001143300</v>
          </cell>
          <cell r="E305" t="str">
            <v>11433</v>
          </cell>
          <cell r="F305" t="str">
            <v>รพช.ธารโต</v>
          </cell>
          <cell r="G305" t="str">
            <v>โรงพยาบาลชุมชนธารโต</v>
          </cell>
          <cell r="H305" t="str">
            <v>95040101</v>
          </cell>
          <cell r="I305">
            <v>95</v>
          </cell>
          <cell r="J305" t="str">
            <v>จังหวัดยะลา</v>
          </cell>
          <cell r="K305">
            <v>9504</v>
          </cell>
          <cell r="L305" t="str">
            <v>ธารโต</v>
          </cell>
          <cell r="M305">
            <v>950401</v>
          </cell>
          <cell r="N305" t="str">
            <v>ธารโต</v>
          </cell>
          <cell r="O305" t="str">
            <v>ใต้</v>
          </cell>
          <cell r="P305" t="str">
            <v>07</v>
          </cell>
          <cell r="Q305" t="str">
            <v>โรงพยาบาลชุมชน</v>
          </cell>
          <cell r="R305">
            <v>5</v>
          </cell>
          <cell r="S305">
            <v>30</v>
          </cell>
          <cell r="T305" t="str">
            <v>30</v>
          </cell>
          <cell r="U305" t="str">
            <v>21</v>
          </cell>
          <cell r="V305" t="str">
            <v>2.1 ทุติยภูมิระดับต้น</v>
          </cell>
        </row>
        <row r="306">
          <cell r="A306" t="str">
            <v>08</v>
          </cell>
          <cell r="B306" t="str">
            <v>21002</v>
          </cell>
          <cell r="C306" t="str">
            <v>กระทรวงสาธารณสุข สำนักงานปลัดกระทรวงสาธารณสุข</v>
          </cell>
          <cell r="D306" t="str">
            <v>001143400</v>
          </cell>
          <cell r="E306" t="str">
            <v>11434</v>
          </cell>
          <cell r="F306" t="str">
            <v>รพช.รามัน</v>
          </cell>
          <cell r="G306" t="str">
            <v>โรงพยาบาลชุมชนรามัน</v>
          </cell>
          <cell r="H306" t="str">
            <v>95060101</v>
          </cell>
          <cell r="I306">
            <v>95</v>
          </cell>
          <cell r="J306" t="str">
            <v>จังหวัดยะลา</v>
          </cell>
          <cell r="K306">
            <v>9506</v>
          </cell>
          <cell r="L306" t="str">
            <v>รามัน</v>
          </cell>
          <cell r="M306">
            <v>950601</v>
          </cell>
          <cell r="N306" t="str">
            <v>กายูบอเกาะ</v>
          </cell>
          <cell r="O306" t="str">
            <v>ใต้</v>
          </cell>
          <cell r="P306" t="str">
            <v>07</v>
          </cell>
          <cell r="Q306" t="str">
            <v>โรงพยาบาลชุมชน</v>
          </cell>
          <cell r="R306">
            <v>4</v>
          </cell>
          <cell r="S306">
            <v>81</v>
          </cell>
          <cell r="T306" t="str">
            <v>60</v>
          </cell>
          <cell r="U306" t="str">
            <v>22</v>
          </cell>
          <cell r="V306" t="str">
            <v>2.2 ทุติยภูมิระดับกลาง</v>
          </cell>
        </row>
        <row r="307">
          <cell r="A307" t="str">
            <v>08</v>
          </cell>
          <cell r="B307" t="str">
            <v>21002</v>
          </cell>
          <cell r="C307" t="str">
            <v>กระทรวงสาธารณสุข สำนักงานปลัดกระทรวงสาธารณสุข</v>
          </cell>
          <cell r="D307" t="str">
            <v>001146100</v>
          </cell>
          <cell r="E307" t="str">
            <v>11461</v>
          </cell>
          <cell r="F307" t="str">
            <v>รพร.ยะหา</v>
          </cell>
          <cell r="G307" t="str">
            <v>โรงพยาบาลสมเด็จพระยุพราชยะหา</v>
          </cell>
          <cell r="H307" t="str">
            <v>95050106</v>
          </cell>
          <cell r="I307">
            <v>95</v>
          </cell>
          <cell r="J307" t="str">
            <v>จังหวัดยะลา</v>
          </cell>
          <cell r="K307">
            <v>9505</v>
          </cell>
          <cell r="L307" t="str">
            <v>ยะหา</v>
          </cell>
          <cell r="M307">
            <v>950501</v>
          </cell>
          <cell r="N307" t="str">
            <v>ยะหา</v>
          </cell>
          <cell r="O307" t="str">
            <v>ใต้</v>
          </cell>
          <cell r="P307" t="str">
            <v>07</v>
          </cell>
          <cell r="Q307" t="str">
            <v>โรงพยาบาลชุมชน</v>
          </cell>
          <cell r="R307">
            <v>5</v>
          </cell>
          <cell r="S307">
            <v>72</v>
          </cell>
          <cell r="T307" t="str">
            <v>77</v>
          </cell>
          <cell r="U307" t="str">
            <v>22</v>
          </cell>
          <cell r="V307" t="str">
            <v>2.2 ทุติยภูมิระดับกลาง</v>
          </cell>
        </row>
        <row r="308">
          <cell r="A308" t="str">
            <v>08</v>
          </cell>
          <cell r="B308" t="str">
            <v>21002</v>
          </cell>
          <cell r="C308" t="str">
            <v>กระทรวงสาธารณสุข สำนักงานปลัดกระทรวงสาธารณสุข</v>
          </cell>
          <cell r="D308" t="str">
            <v>001380600</v>
          </cell>
          <cell r="E308" t="str">
            <v>13806</v>
          </cell>
          <cell r="F308" t="str">
            <v>รพช.กาบัง</v>
          </cell>
          <cell r="G308" t="str">
            <v>โรงพยาบาลชุมชนกาบัง</v>
          </cell>
          <cell r="H308" t="str">
            <v>95070105</v>
          </cell>
          <cell r="I308">
            <v>95</v>
          </cell>
          <cell r="J308" t="str">
            <v>จังหวัดยะลา</v>
          </cell>
          <cell r="K308">
            <v>9507</v>
          </cell>
          <cell r="L308" t="str">
            <v>กาบัง</v>
          </cell>
          <cell r="M308">
            <v>950701</v>
          </cell>
          <cell r="N308" t="str">
            <v>กาบัง</v>
          </cell>
          <cell r="O308" t="str">
            <v>ใต้</v>
          </cell>
          <cell r="P308" t="str">
            <v>07</v>
          </cell>
          <cell r="Q308" t="str">
            <v>โรงพยาบาลชุมชน</v>
          </cell>
          <cell r="R308">
            <v>5</v>
          </cell>
          <cell r="S308">
            <v>30</v>
          </cell>
          <cell r="T308" t="str">
            <v>30</v>
          </cell>
          <cell r="U308" t="str">
            <v>21</v>
          </cell>
          <cell r="V308" t="str">
            <v>2.1 ทุติยภูมิระดับต้น</v>
          </cell>
        </row>
        <row r="309">
          <cell r="A309" t="str">
            <v>08</v>
          </cell>
          <cell r="B309" t="str">
            <v>21002</v>
          </cell>
          <cell r="C309" t="str">
            <v>กระทรวงสาธารณสุข สำนักงานปลัดกระทรวงสาธารณสุข</v>
          </cell>
          <cell r="D309" t="str">
            <v>002468900</v>
          </cell>
          <cell r="E309" t="str">
            <v>24689</v>
          </cell>
          <cell r="F309" t="str">
            <v>รพช.กรงปีนัง</v>
          </cell>
          <cell r="G309" t="str">
            <v>โรงพยาบาลชุมชนกรงปีนัง</v>
          </cell>
          <cell r="H309" t="str">
            <v>95080203</v>
          </cell>
          <cell r="I309">
            <v>95</v>
          </cell>
          <cell r="J309" t="str">
            <v>จังหวัดยะลา</v>
          </cell>
          <cell r="K309">
            <v>9508</v>
          </cell>
          <cell r="L309" t="str">
            <v>กรงปินัง</v>
          </cell>
          <cell r="M309">
            <v>950802</v>
          </cell>
          <cell r="N309" t="str">
            <v>สะเอะ</v>
          </cell>
          <cell r="O309" t="str">
            <v>ใต้</v>
          </cell>
          <cell r="P309" t="str">
            <v>07</v>
          </cell>
          <cell r="Q309" t="str">
            <v>โรงพยาบาลชุมชน</v>
          </cell>
          <cell r="R309">
            <v>5</v>
          </cell>
          <cell r="S309">
            <v>30</v>
          </cell>
          <cell r="T309" t="str">
            <v>30</v>
          </cell>
        </row>
        <row r="310">
          <cell r="A310" t="str">
            <v>08</v>
          </cell>
          <cell r="B310" t="str">
            <v>21002</v>
          </cell>
          <cell r="C310" t="str">
            <v>กระทรวงสาธารณสุข สำนักงานปลัดกระทรวงสาธารณสุข</v>
          </cell>
          <cell r="D310" t="str">
            <v>001075000</v>
          </cell>
          <cell r="E310" t="str">
            <v>10750</v>
          </cell>
          <cell r="F310" t="str">
            <v>รพท.นราธิวาสราชนครินทร์</v>
          </cell>
          <cell r="G310" t="str">
            <v>โรงพยาบาลทั่วไปนราธิวาสราชนครินทร์</v>
          </cell>
          <cell r="H310" t="str">
            <v>96010100</v>
          </cell>
          <cell r="I310">
            <v>96</v>
          </cell>
          <cell r="J310" t="str">
            <v>จังหวัดนราธิวาส</v>
          </cell>
          <cell r="K310">
            <v>9601</v>
          </cell>
          <cell r="L310" t="str">
            <v>เมืองนราธิวาส</v>
          </cell>
          <cell r="M310">
            <v>960101</v>
          </cell>
          <cell r="N310" t="str">
            <v>บางนาค</v>
          </cell>
          <cell r="O310" t="str">
            <v>ใต้</v>
          </cell>
          <cell r="P310" t="str">
            <v>06</v>
          </cell>
          <cell r="Q310" t="str">
            <v>โรงพยาบาลทั่วไป</v>
          </cell>
          <cell r="R310">
            <v>2</v>
          </cell>
          <cell r="S310">
            <v>360</v>
          </cell>
          <cell r="T310" t="str">
            <v>360</v>
          </cell>
          <cell r="U310" t="str">
            <v>31</v>
          </cell>
          <cell r="V310" t="str">
            <v>3.1 ตติยภูมิ</v>
          </cell>
        </row>
        <row r="311">
          <cell r="A311" t="str">
            <v>08</v>
          </cell>
          <cell r="B311" t="str">
            <v>21002</v>
          </cell>
          <cell r="C311" t="str">
            <v>กระทรวงสาธารณสุข สำนักงานปลัดกระทรวงสาธารณสุข</v>
          </cell>
          <cell r="D311" t="str">
            <v>001075100</v>
          </cell>
          <cell r="E311" t="str">
            <v>10751</v>
          </cell>
          <cell r="F311" t="str">
            <v>รพท.สุไหงโก-ลก</v>
          </cell>
          <cell r="G311" t="str">
            <v>โรงพยาบาลทั่วไปสุไหงโก-ลก</v>
          </cell>
          <cell r="H311" t="str">
            <v>96100100</v>
          </cell>
          <cell r="I311">
            <v>96</v>
          </cell>
          <cell r="J311" t="str">
            <v>จังหวัดนราธิวาส</v>
          </cell>
          <cell r="K311">
            <v>9610</v>
          </cell>
          <cell r="L311" t="str">
            <v>สุไหงโก-ลก</v>
          </cell>
          <cell r="M311">
            <v>961001</v>
          </cell>
          <cell r="N311" t="str">
            <v>สุไหงโก-ลก</v>
          </cell>
          <cell r="O311" t="str">
            <v>ใต้</v>
          </cell>
          <cell r="P311" t="str">
            <v>06</v>
          </cell>
          <cell r="Q311" t="str">
            <v>โรงพยาบาลทั่วไป</v>
          </cell>
          <cell r="R311">
            <v>3</v>
          </cell>
          <cell r="S311">
            <v>212</v>
          </cell>
          <cell r="T311" t="str">
            <v>160</v>
          </cell>
          <cell r="U311" t="str">
            <v>23</v>
          </cell>
          <cell r="V311" t="str">
            <v>2.3 ทุติยภูมิระดับสูง</v>
          </cell>
        </row>
        <row r="312">
          <cell r="A312" t="str">
            <v>08</v>
          </cell>
          <cell r="B312" t="str">
            <v>21002</v>
          </cell>
          <cell r="C312" t="str">
            <v>กระทรวงสาธารณสุข สำนักงานปลัดกระทรวงสาธารณสุข</v>
          </cell>
          <cell r="D312" t="str">
            <v>001143500</v>
          </cell>
          <cell r="E312" t="str">
            <v>11435</v>
          </cell>
          <cell r="F312" t="str">
            <v>รพช.ตากใบ</v>
          </cell>
          <cell r="G312" t="str">
            <v>โรงพยาบาลชุมชนตากใบ</v>
          </cell>
          <cell r="H312" t="str">
            <v>96020104</v>
          </cell>
          <cell r="I312">
            <v>96</v>
          </cell>
          <cell r="J312" t="str">
            <v>จังหวัดนราธิวาส</v>
          </cell>
          <cell r="K312">
            <v>9602</v>
          </cell>
          <cell r="L312" t="str">
            <v>ตากใบ</v>
          </cell>
          <cell r="M312">
            <v>960201</v>
          </cell>
          <cell r="N312" t="str">
            <v>เจ๊ะเห</v>
          </cell>
          <cell r="O312" t="str">
            <v>ใต้</v>
          </cell>
          <cell r="P312" t="str">
            <v>07</v>
          </cell>
          <cell r="Q312" t="str">
            <v>โรงพยาบาลชุมชน</v>
          </cell>
          <cell r="R312">
            <v>4</v>
          </cell>
          <cell r="S312">
            <v>60</v>
          </cell>
          <cell r="T312" t="str">
            <v>30</v>
          </cell>
          <cell r="U312" t="str">
            <v>21</v>
          </cell>
          <cell r="V312" t="str">
            <v>2.1 ทุติยภูมิระดับต้น</v>
          </cell>
        </row>
        <row r="313">
          <cell r="A313" t="str">
            <v>08</v>
          </cell>
          <cell r="B313" t="str">
            <v>21002</v>
          </cell>
          <cell r="C313" t="str">
            <v>กระทรวงสาธารณสุข สำนักงานปลัดกระทรวงสาธารณสุข</v>
          </cell>
          <cell r="D313" t="str">
            <v>001143600</v>
          </cell>
          <cell r="E313" t="str">
            <v>11436</v>
          </cell>
          <cell r="F313" t="str">
            <v>รพช.บาเจาะ</v>
          </cell>
          <cell r="G313" t="str">
            <v>โรงพยาบาลชุมชนบาเจาะ</v>
          </cell>
          <cell r="H313" t="str">
            <v>96030101</v>
          </cell>
          <cell r="I313">
            <v>96</v>
          </cell>
          <cell r="J313" t="str">
            <v>จังหวัดนราธิวาส</v>
          </cell>
          <cell r="K313">
            <v>9603</v>
          </cell>
          <cell r="L313" t="str">
            <v>บาเจาะ</v>
          </cell>
          <cell r="M313">
            <v>960301</v>
          </cell>
          <cell r="N313" t="str">
            <v>บาเจาะ</v>
          </cell>
          <cell r="O313" t="str">
            <v>ใต้</v>
          </cell>
          <cell r="P313" t="str">
            <v>07</v>
          </cell>
          <cell r="Q313" t="str">
            <v>โรงพยาบาลชุมชน</v>
          </cell>
          <cell r="R313">
            <v>5</v>
          </cell>
          <cell r="S313">
            <v>39</v>
          </cell>
          <cell r="T313" t="str">
            <v>10</v>
          </cell>
          <cell r="U313" t="str">
            <v>21</v>
          </cell>
          <cell r="V313" t="str">
            <v>2.1 ทุติยภูมิระดับต้น</v>
          </cell>
        </row>
        <row r="314">
          <cell r="A314" t="str">
            <v>08</v>
          </cell>
          <cell r="B314" t="str">
            <v>21002</v>
          </cell>
          <cell r="C314" t="str">
            <v>กระทรวงสาธารณสุข สำนักงานปลัดกระทรวงสาธารณสุข</v>
          </cell>
          <cell r="D314" t="str">
            <v>001143700</v>
          </cell>
          <cell r="E314" t="str">
            <v>11437</v>
          </cell>
          <cell r="F314" t="str">
            <v>รพช.ระแงะ</v>
          </cell>
          <cell r="G314" t="str">
            <v>โรงพยาบาลชุมชนระแงะ</v>
          </cell>
          <cell r="H314" t="str">
            <v>96050101</v>
          </cell>
          <cell r="I314">
            <v>96</v>
          </cell>
          <cell r="J314" t="str">
            <v>จังหวัดนราธิวาส</v>
          </cell>
          <cell r="K314">
            <v>9605</v>
          </cell>
          <cell r="L314" t="str">
            <v>ระแงะ</v>
          </cell>
          <cell r="M314">
            <v>960501</v>
          </cell>
          <cell r="N314" t="str">
            <v>ตันหยงมัส</v>
          </cell>
          <cell r="O314" t="str">
            <v>ใต้</v>
          </cell>
          <cell r="P314" t="str">
            <v>07</v>
          </cell>
          <cell r="Q314" t="str">
            <v>โรงพยาบาลชุมชน</v>
          </cell>
          <cell r="R314">
            <v>4</v>
          </cell>
          <cell r="S314">
            <v>60</v>
          </cell>
          <cell r="T314" t="str">
            <v>30</v>
          </cell>
          <cell r="U314" t="str">
            <v>22</v>
          </cell>
          <cell r="V314" t="str">
            <v>2.2 ทุติยภูมิระดับกลาง</v>
          </cell>
        </row>
        <row r="315">
          <cell r="A315" t="str">
            <v>08</v>
          </cell>
          <cell r="B315" t="str">
            <v>21002</v>
          </cell>
          <cell r="C315" t="str">
            <v>กระทรวงสาธารณสุข สำนักงานปลัดกระทรวงสาธารณสุข</v>
          </cell>
          <cell r="D315" t="str">
            <v>001143800</v>
          </cell>
          <cell r="E315" t="str">
            <v>11438</v>
          </cell>
          <cell r="F315" t="str">
            <v>รพช.รือเสาะ</v>
          </cell>
          <cell r="G315" t="str">
            <v>โรงพยาบาลชุมชนรือเสาะ</v>
          </cell>
          <cell r="H315" t="str">
            <v>96060102</v>
          </cell>
          <cell r="I315">
            <v>96</v>
          </cell>
          <cell r="J315" t="str">
            <v>จังหวัดนราธิวาส</v>
          </cell>
          <cell r="K315">
            <v>9606</v>
          </cell>
          <cell r="L315" t="str">
            <v>รือเสาะ</v>
          </cell>
          <cell r="M315">
            <v>960601</v>
          </cell>
          <cell r="N315" t="str">
            <v>รือเสาะ</v>
          </cell>
          <cell r="O315" t="str">
            <v>ใต้</v>
          </cell>
          <cell r="P315" t="str">
            <v>07</v>
          </cell>
          <cell r="Q315" t="str">
            <v>โรงพยาบาลชุมชน</v>
          </cell>
          <cell r="R315">
            <v>4</v>
          </cell>
          <cell r="S315">
            <v>74</v>
          </cell>
          <cell r="T315" t="str">
            <v>30</v>
          </cell>
          <cell r="U315" t="str">
            <v>22</v>
          </cell>
          <cell r="V315" t="str">
            <v>2.2 ทุติยภูมิระดับกลาง</v>
          </cell>
        </row>
        <row r="316">
          <cell r="A316" t="str">
            <v>08</v>
          </cell>
          <cell r="B316" t="str">
            <v>21002</v>
          </cell>
          <cell r="C316" t="str">
            <v>กระทรวงสาธารณสุข สำนักงานปลัดกระทรวงสาธารณสุข</v>
          </cell>
          <cell r="D316" t="str">
            <v>001143900</v>
          </cell>
          <cell r="E316" t="str">
            <v>11439</v>
          </cell>
          <cell r="F316" t="str">
            <v>รพช.ศรีสาคร</v>
          </cell>
          <cell r="G316" t="str">
            <v>โรงพยาบาลชุมชนศรีสาคร</v>
          </cell>
          <cell r="H316" t="str">
            <v>96070102</v>
          </cell>
          <cell r="I316">
            <v>96</v>
          </cell>
          <cell r="J316" t="str">
            <v>จังหวัดนราธิวาส</v>
          </cell>
          <cell r="K316">
            <v>9607</v>
          </cell>
          <cell r="L316" t="str">
            <v>ศรีสาคร</v>
          </cell>
          <cell r="M316">
            <v>960701</v>
          </cell>
          <cell r="N316" t="str">
            <v>ซากอ</v>
          </cell>
          <cell r="O316" t="str">
            <v>ใต้</v>
          </cell>
          <cell r="P316" t="str">
            <v>07</v>
          </cell>
          <cell r="Q316" t="str">
            <v>โรงพยาบาลชุมชน</v>
          </cell>
          <cell r="R316">
            <v>4</v>
          </cell>
          <cell r="S316">
            <v>37</v>
          </cell>
          <cell r="T316" t="str">
            <v>10</v>
          </cell>
          <cell r="U316" t="str">
            <v>21</v>
          </cell>
          <cell r="V316" t="str">
            <v>2.1 ทุติยภูมิระดับต้น</v>
          </cell>
        </row>
        <row r="317">
          <cell r="A317" t="str">
            <v>08</v>
          </cell>
          <cell r="B317" t="str">
            <v>21002</v>
          </cell>
          <cell r="C317" t="str">
            <v>กระทรวงสาธารณสุข สำนักงานปลัดกระทรวงสาธารณสุข</v>
          </cell>
          <cell r="D317" t="str">
            <v>001144000</v>
          </cell>
          <cell r="E317" t="str">
            <v>11440</v>
          </cell>
          <cell r="F317" t="str">
            <v>รพช.แว้ง</v>
          </cell>
          <cell r="G317" t="str">
            <v>โรงพยาบาลชุมชนแว้ง</v>
          </cell>
          <cell r="H317" t="str">
            <v>96080107</v>
          </cell>
          <cell r="I317">
            <v>96</v>
          </cell>
          <cell r="J317" t="str">
            <v>จังหวัดนราธิวาส</v>
          </cell>
          <cell r="K317">
            <v>9608</v>
          </cell>
          <cell r="L317" t="str">
            <v>แว้ง</v>
          </cell>
          <cell r="M317">
            <v>960801</v>
          </cell>
          <cell r="N317" t="str">
            <v>แว้ง</v>
          </cell>
          <cell r="O317" t="str">
            <v>ใต้</v>
          </cell>
          <cell r="P317" t="str">
            <v>07</v>
          </cell>
          <cell r="Q317" t="str">
            <v>โรงพยาบาลชุมชน</v>
          </cell>
          <cell r="R317">
            <v>4</v>
          </cell>
          <cell r="S317">
            <v>30</v>
          </cell>
          <cell r="T317" t="str">
            <v>30</v>
          </cell>
          <cell r="U317" t="str">
            <v>21</v>
          </cell>
          <cell r="V317" t="str">
            <v>2.1 ทุติยภูมิระดับต้น</v>
          </cell>
        </row>
        <row r="318">
          <cell r="A318" t="str">
            <v>08</v>
          </cell>
          <cell r="B318" t="str">
            <v>21002</v>
          </cell>
          <cell r="C318" t="str">
            <v>กระทรวงสาธารณสุข สำนักงานปลัดกระทรวงสาธารณสุข</v>
          </cell>
          <cell r="D318" t="str">
            <v>001144100</v>
          </cell>
          <cell r="E318" t="str">
            <v>11441</v>
          </cell>
          <cell r="F318" t="str">
            <v>รพช.สุคิริน</v>
          </cell>
          <cell r="G318" t="str">
            <v>โรงพยาบาลชุมชนสุคิริน</v>
          </cell>
          <cell r="H318" t="str">
            <v>96090106</v>
          </cell>
          <cell r="I318">
            <v>96</v>
          </cell>
          <cell r="J318" t="str">
            <v>จังหวัดนราธิวาส</v>
          </cell>
          <cell r="K318">
            <v>9609</v>
          </cell>
          <cell r="L318" t="str">
            <v>สุคิริน</v>
          </cell>
          <cell r="M318">
            <v>960901</v>
          </cell>
          <cell r="N318" t="str">
            <v>มาโมง</v>
          </cell>
          <cell r="O318" t="str">
            <v>ใต้</v>
          </cell>
          <cell r="P318" t="str">
            <v>07</v>
          </cell>
          <cell r="Q318" t="str">
            <v>โรงพยาบาลชุมชน</v>
          </cell>
          <cell r="R318">
            <v>5</v>
          </cell>
          <cell r="S318">
            <v>38</v>
          </cell>
          <cell r="T318" t="str">
            <v>10</v>
          </cell>
          <cell r="U318" t="str">
            <v>21</v>
          </cell>
          <cell r="V318" t="str">
            <v>2.1 ทุติยภูมิระดับต้น</v>
          </cell>
        </row>
        <row r="319">
          <cell r="A319" t="str">
            <v>08</v>
          </cell>
          <cell r="B319" t="str">
            <v>21002</v>
          </cell>
          <cell r="C319" t="str">
            <v>กระทรวงสาธารณสุข สำนักงานปลัดกระทรวงสาธารณสุข</v>
          </cell>
          <cell r="D319" t="str">
            <v>001144200</v>
          </cell>
          <cell r="E319" t="str">
            <v>11442</v>
          </cell>
          <cell r="F319" t="str">
            <v>รพช.สุไหงปาดี</v>
          </cell>
          <cell r="G319" t="str">
            <v>โรงพยาบาลชุมชนสุไหงปาดี</v>
          </cell>
          <cell r="H319" t="str">
            <v>96110101</v>
          </cell>
          <cell r="I319">
            <v>96</v>
          </cell>
          <cell r="J319" t="str">
            <v>จังหวัดนราธิวาส</v>
          </cell>
          <cell r="K319">
            <v>9611</v>
          </cell>
          <cell r="L319" t="str">
            <v>สุไหงปาดี</v>
          </cell>
          <cell r="M319">
            <v>961101</v>
          </cell>
          <cell r="N319" t="str">
            <v>ปะลุรู</v>
          </cell>
          <cell r="O319" t="str">
            <v>ใต้</v>
          </cell>
          <cell r="P319" t="str">
            <v>07</v>
          </cell>
          <cell r="Q319" t="str">
            <v>โรงพยาบาลชุมชน</v>
          </cell>
          <cell r="R319">
            <v>4</v>
          </cell>
          <cell r="S319">
            <v>42</v>
          </cell>
          <cell r="T319" t="str">
            <v>30</v>
          </cell>
          <cell r="U319" t="str">
            <v>21</v>
          </cell>
          <cell r="V319" t="str">
            <v>2.1 ทุติยภูมิระดับต้น</v>
          </cell>
        </row>
        <row r="320">
          <cell r="A320" t="str">
            <v>08</v>
          </cell>
          <cell r="B320" t="str">
            <v>21002</v>
          </cell>
          <cell r="C320" t="str">
            <v>กระทรวงสาธารณสุข สำนักงานปลัดกระทรวงสาธารณสุข</v>
          </cell>
          <cell r="D320" t="str">
            <v>001381800</v>
          </cell>
          <cell r="E320" t="str">
            <v>13818</v>
          </cell>
          <cell r="F320" t="str">
            <v>รพช.จะแนะ</v>
          </cell>
          <cell r="G320" t="str">
            <v>โรงพยาบาลชุมชนจะแนะ</v>
          </cell>
          <cell r="H320" t="str">
            <v>96120102</v>
          </cell>
          <cell r="I320">
            <v>96</v>
          </cell>
          <cell r="J320" t="str">
            <v>จังหวัดนราธิวาส</v>
          </cell>
          <cell r="K320">
            <v>9612</v>
          </cell>
          <cell r="L320" t="str">
            <v>จะแนะ</v>
          </cell>
          <cell r="M320">
            <v>961201</v>
          </cell>
          <cell r="N320" t="str">
            <v>จะแนะ</v>
          </cell>
          <cell r="O320" t="str">
            <v>ใต้</v>
          </cell>
          <cell r="P320" t="str">
            <v>07</v>
          </cell>
          <cell r="Q320" t="str">
            <v>โรงพยาบาลชุมชน</v>
          </cell>
          <cell r="R320">
            <v>4</v>
          </cell>
          <cell r="S320">
            <v>39</v>
          </cell>
          <cell r="T320" t="str">
            <v>10</v>
          </cell>
          <cell r="U320" t="str">
            <v>21</v>
          </cell>
          <cell r="V320" t="str">
            <v>2.1 ทุติยภูมิระดับต้น</v>
          </cell>
        </row>
        <row r="321">
          <cell r="A321" t="str">
            <v>08</v>
          </cell>
          <cell r="B321" t="str">
            <v>21002</v>
          </cell>
          <cell r="C321" t="str">
            <v>กระทรวงสาธารณสุข สำนักงานปลัดกระทรวงสาธารณสุข</v>
          </cell>
          <cell r="D321" t="str">
            <v>001501000</v>
          </cell>
          <cell r="E321" t="str">
            <v>15010</v>
          </cell>
          <cell r="F321" t="str">
            <v>รพช.เจาะไอร้อง</v>
          </cell>
          <cell r="G321" t="str">
            <v>โรงพยาบาลชุมชนเจาะไอร้อง</v>
          </cell>
          <cell r="H321" t="str">
            <v>96130101</v>
          </cell>
          <cell r="I321">
            <v>96</v>
          </cell>
          <cell r="J321" t="str">
            <v>จังหวัดนราธิวาส</v>
          </cell>
          <cell r="K321">
            <v>9613</v>
          </cell>
          <cell r="L321" t="str">
            <v>เจาะไอร้อง</v>
          </cell>
          <cell r="M321">
            <v>961301</v>
          </cell>
          <cell r="N321" t="str">
            <v>จวบ</v>
          </cell>
          <cell r="O321" t="str">
            <v>ใต้</v>
          </cell>
          <cell r="P321" t="str">
            <v>07</v>
          </cell>
          <cell r="Q321" t="str">
            <v>โรงพยาบาลชุมชน</v>
          </cell>
          <cell r="R321">
            <v>4</v>
          </cell>
          <cell r="S321">
            <v>34</v>
          </cell>
          <cell r="T321" t="str">
            <v>10</v>
          </cell>
          <cell r="U321" t="str">
            <v>21</v>
          </cell>
          <cell r="V321" t="str">
            <v>2.1 ทุติยภูมิระดับต้น</v>
          </cell>
        </row>
        <row r="322">
          <cell r="A322" t="str">
            <v>08</v>
          </cell>
          <cell r="B322" t="str">
            <v>21002</v>
          </cell>
          <cell r="C322" t="str">
            <v>กระทรวงสาธารณสุข สำนักงานปลัดกระทรวงสาธารณสุข</v>
          </cell>
          <cell r="D322" t="str">
            <v>002377100</v>
          </cell>
          <cell r="E322" t="str">
            <v>23771</v>
          </cell>
          <cell r="F322" t="str">
            <v>รพช.ยี่งอเฉลิมพระเกียรติ 80 พรรษา</v>
          </cell>
          <cell r="G322" t="str">
            <v>โรงพยาบาลชุมชนยี่งอเฉลิมพระเกียรติ 80 พรรษา</v>
          </cell>
          <cell r="H322" t="str">
            <v>96040104</v>
          </cell>
          <cell r="I322">
            <v>96</v>
          </cell>
          <cell r="J322" t="str">
            <v>จังหวัดนราธิวาส</v>
          </cell>
          <cell r="K322">
            <v>9604</v>
          </cell>
          <cell r="L322" t="str">
            <v>ยี่งอ</v>
          </cell>
          <cell r="M322">
            <v>960401</v>
          </cell>
          <cell r="N322" t="str">
            <v>ยี่งอ</v>
          </cell>
          <cell r="O322" t="str">
            <v>ใต้</v>
          </cell>
          <cell r="P322" t="str">
            <v>07</v>
          </cell>
          <cell r="Q322" t="str">
            <v>โรงพยาบาลชุมชน</v>
          </cell>
          <cell r="R322">
            <v>5</v>
          </cell>
          <cell r="S322">
            <v>10</v>
          </cell>
          <cell r="T322" t="str">
            <v>30</v>
          </cell>
          <cell r="U322" t="str">
            <v>21</v>
          </cell>
          <cell r="V322" t="str">
            <v>2.1 ทุติยภูมิระดับต้น</v>
          </cell>
        </row>
        <row r="323">
          <cell r="A323" t="str">
            <v>09</v>
          </cell>
          <cell r="B323" t="str">
            <v>21002</v>
          </cell>
          <cell r="C323" t="str">
            <v>กระทรวงสาธารณสุข สำนักงานปลัดกระทรวงสาธารณสุข</v>
          </cell>
          <cell r="D323" t="str">
            <v>001066200</v>
          </cell>
          <cell r="E323" t="str">
            <v>10662</v>
          </cell>
          <cell r="F323" t="str">
            <v>รพศ.ชลบุรี</v>
          </cell>
          <cell r="G323" t="str">
            <v>โรงพยาบาลศูนย์ชลบุรี</v>
          </cell>
          <cell r="H323" t="str">
            <v>20010502</v>
          </cell>
          <cell r="I323">
            <v>20</v>
          </cell>
          <cell r="J323" t="str">
            <v>จังหวัดชลบุรี</v>
          </cell>
          <cell r="K323">
            <v>2001</v>
          </cell>
          <cell r="L323" t="str">
            <v>เมืองชลบุรี</v>
          </cell>
          <cell r="M323">
            <v>200105</v>
          </cell>
          <cell r="N323" t="str">
            <v>บ้านสวน</v>
          </cell>
          <cell r="O323" t="str">
            <v>ตะวันออก</v>
          </cell>
          <cell r="P323" t="str">
            <v>05</v>
          </cell>
          <cell r="Q323" t="str">
            <v>โรงพยาบาลศูนย์</v>
          </cell>
          <cell r="R323">
            <v>1</v>
          </cell>
          <cell r="S323">
            <v>825</v>
          </cell>
          <cell r="T323" t="str">
            <v>832</v>
          </cell>
          <cell r="U323" t="str">
            <v>31</v>
          </cell>
          <cell r="V323" t="str">
            <v>3.1 ตติยภูมิ</v>
          </cell>
        </row>
        <row r="324">
          <cell r="A324" t="str">
            <v>09</v>
          </cell>
          <cell r="B324" t="str">
            <v>21002</v>
          </cell>
          <cell r="C324" t="str">
            <v>กระทรวงสาธารณสุข สำนักงานปลัดกระทรวงสาธารณสุข</v>
          </cell>
          <cell r="D324" t="str">
            <v>001081700</v>
          </cell>
          <cell r="E324" t="str">
            <v>10817</v>
          </cell>
          <cell r="F324" t="str">
            <v>รพช.บ้านบึง</v>
          </cell>
          <cell r="G324" t="str">
            <v>โรงพยาบาลชุมชนบ้านบึง</v>
          </cell>
          <cell r="H324" t="str">
            <v>20020101</v>
          </cell>
          <cell r="I324">
            <v>20</v>
          </cell>
          <cell r="J324" t="str">
            <v>จังหวัดชลบุรี</v>
          </cell>
          <cell r="K324">
            <v>2002</v>
          </cell>
          <cell r="L324" t="str">
            <v>บ้านบึง</v>
          </cell>
          <cell r="M324">
            <v>200201</v>
          </cell>
          <cell r="N324" t="str">
            <v>บ้านบึง</v>
          </cell>
          <cell r="O324" t="str">
            <v>ตะวันออก</v>
          </cell>
          <cell r="P324" t="str">
            <v>07</v>
          </cell>
          <cell r="Q324" t="str">
            <v>โรงพยาบาลชุมชน</v>
          </cell>
          <cell r="R324">
            <v>4</v>
          </cell>
          <cell r="S324">
            <v>90</v>
          </cell>
          <cell r="T324" t="str">
            <v>90</v>
          </cell>
          <cell r="U324" t="str">
            <v>22</v>
          </cell>
          <cell r="V324" t="str">
            <v>2.2 ทุติยภูมิระดับกลาง</v>
          </cell>
        </row>
        <row r="325">
          <cell r="A325" t="str">
            <v>09</v>
          </cell>
          <cell r="B325" t="str">
            <v>21002</v>
          </cell>
          <cell r="C325" t="str">
            <v>กระทรวงสาธารณสุข สำนักงานปลัดกระทรวงสาธารณสุข</v>
          </cell>
          <cell r="D325" t="str">
            <v>001081800</v>
          </cell>
          <cell r="E325" t="str">
            <v>10818</v>
          </cell>
          <cell r="F325" t="str">
            <v>รพช.หนองใหญ่</v>
          </cell>
          <cell r="G325" t="str">
            <v>โรงพยาบาลชุมชนหนองใหญ่</v>
          </cell>
          <cell r="H325" t="str">
            <v>20030101</v>
          </cell>
          <cell r="I325">
            <v>20</v>
          </cell>
          <cell r="J325" t="str">
            <v>จังหวัดชลบุรี</v>
          </cell>
          <cell r="K325">
            <v>2003</v>
          </cell>
          <cell r="L325" t="str">
            <v>หนองใหญ่</v>
          </cell>
          <cell r="M325">
            <v>200301</v>
          </cell>
          <cell r="N325" t="str">
            <v>หนองใหญ่</v>
          </cell>
          <cell r="O325" t="str">
            <v>ตะวันออก</v>
          </cell>
          <cell r="P325" t="str">
            <v>07</v>
          </cell>
          <cell r="Q325" t="str">
            <v>โรงพยาบาลชุมชน</v>
          </cell>
          <cell r="R325">
            <v>4</v>
          </cell>
          <cell r="S325">
            <v>32</v>
          </cell>
          <cell r="T325" t="str">
            <v>30</v>
          </cell>
          <cell r="U325" t="str">
            <v>21</v>
          </cell>
          <cell r="V325" t="str">
            <v>2.1 ทุติยภูมิระดับต้น</v>
          </cell>
        </row>
        <row r="326">
          <cell r="A326" t="str">
            <v>09</v>
          </cell>
          <cell r="B326" t="str">
            <v>21002</v>
          </cell>
          <cell r="C326" t="str">
            <v>กระทรวงสาธารณสุข สำนักงานปลัดกระทรวงสาธารณสุข</v>
          </cell>
          <cell r="D326" t="str">
            <v>001081900</v>
          </cell>
          <cell r="E326" t="str">
            <v>10819</v>
          </cell>
          <cell r="F326" t="str">
            <v>รพช.บางละมุง</v>
          </cell>
          <cell r="G326" t="str">
            <v>โรงพยาบาลชุมชนบางละมุง</v>
          </cell>
          <cell r="H326" t="str">
            <v>20040805</v>
          </cell>
          <cell r="I326">
            <v>20</v>
          </cell>
          <cell r="J326" t="str">
            <v>จังหวัดชลบุรี</v>
          </cell>
          <cell r="K326">
            <v>2004</v>
          </cell>
          <cell r="L326" t="str">
            <v>บางละมุง</v>
          </cell>
          <cell r="M326">
            <v>200408</v>
          </cell>
          <cell r="N326" t="str">
            <v>นาเกลือ</v>
          </cell>
          <cell r="O326" t="str">
            <v>ตะวันออก</v>
          </cell>
          <cell r="P326" t="str">
            <v>07</v>
          </cell>
          <cell r="Q326" t="str">
            <v>โรงพยาบาลชุมชน</v>
          </cell>
          <cell r="R326">
            <v>4</v>
          </cell>
          <cell r="S326">
            <v>120</v>
          </cell>
          <cell r="T326" t="str">
            <v>120</v>
          </cell>
          <cell r="U326" t="str">
            <v>23</v>
          </cell>
          <cell r="V326" t="str">
            <v>2.3 ทุติยภูมิระดับสูง</v>
          </cell>
        </row>
        <row r="327">
          <cell r="A327" t="str">
            <v>09</v>
          </cell>
          <cell r="B327" t="str">
            <v>21002</v>
          </cell>
          <cell r="C327" t="str">
            <v>กระทรวงสาธารณสุข สำนักงานปลัดกระทรวงสาธารณสุข</v>
          </cell>
          <cell r="D327" t="str">
            <v>001082000</v>
          </cell>
          <cell r="E327" t="str">
            <v>10820</v>
          </cell>
          <cell r="F327" t="str">
            <v>รพช.วัดญาณสังวราราม</v>
          </cell>
          <cell r="G327" t="str">
            <v>โรงพยาบาลชุมชนวัดญาณสังวราราม</v>
          </cell>
          <cell r="H327" t="str">
            <v>20040611</v>
          </cell>
          <cell r="I327">
            <v>20</v>
          </cell>
          <cell r="J327" t="str">
            <v>จังหวัดชลบุรี</v>
          </cell>
          <cell r="K327">
            <v>2004</v>
          </cell>
          <cell r="L327" t="str">
            <v>บางละมุง</v>
          </cell>
          <cell r="M327">
            <v>200406</v>
          </cell>
          <cell r="N327" t="str">
            <v>ห้วยใหญ่</v>
          </cell>
          <cell r="O327" t="str">
            <v>ตะวันออก</v>
          </cell>
          <cell r="P327" t="str">
            <v>07</v>
          </cell>
          <cell r="Q327" t="str">
            <v>โรงพยาบาลชุมชน</v>
          </cell>
          <cell r="R327">
            <v>5</v>
          </cell>
          <cell r="S327">
            <v>22</v>
          </cell>
          <cell r="T327" t="str">
            <v>30</v>
          </cell>
          <cell r="U327" t="str">
            <v>21</v>
          </cell>
          <cell r="V327" t="str">
            <v>2.1 ทุติยภูมิระดับต้น</v>
          </cell>
        </row>
        <row r="328">
          <cell r="A328" t="str">
            <v>09</v>
          </cell>
          <cell r="B328" t="str">
            <v>21002</v>
          </cell>
          <cell r="C328" t="str">
            <v>กระทรวงสาธารณสุข สำนักงานปลัดกระทรวงสาธารณสุข</v>
          </cell>
          <cell r="D328" t="str">
            <v>001082100</v>
          </cell>
          <cell r="E328" t="str">
            <v>10821</v>
          </cell>
          <cell r="F328" t="str">
            <v>รพช.พานทอง</v>
          </cell>
          <cell r="G328" t="str">
            <v>โรงพยาบาลชุมชนพานทอง</v>
          </cell>
          <cell r="H328" t="str">
            <v>20050108</v>
          </cell>
          <cell r="I328">
            <v>20</v>
          </cell>
          <cell r="J328" t="str">
            <v>จังหวัดชลบุรี</v>
          </cell>
          <cell r="K328">
            <v>2005</v>
          </cell>
          <cell r="L328" t="str">
            <v>พานทอง</v>
          </cell>
          <cell r="M328">
            <v>200501</v>
          </cell>
          <cell r="N328" t="str">
            <v>พานทอง</v>
          </cell>
          <cell r="O328" t="str">
            <v>ตะวันออก</v>
          </cell>
          <cell r="P328" t="str">
            <v>07</v>
          </cell>
          <cell r="Q328" t="str">
            <v>โรงพยาบาลชุมชน</v>
          </cell>
          <cell r="R328">
            <v>4</v>
          </cell>
          <cell r="S328">
            <v>101</v>
          </cell>
          <cell r="T328" t="str">
            <v>60</v>
          </cell>
          <cell r="U328" t="str">
            <v>21</v>
          </cell>
          <cell r="V328" t="str">
            <v>2.1 ทุติยภูมิระดับต้น</v>
          </cell>
        </row>
        <row r="329">
          <cell r="A329" t="str">
            <v>09</v>
          </cell>
          <cell r="B329" t="str">
            <v>21002</v>
          </cell>
          <cell r="C329" t="str">
            <v>กระทรวงสาธารณสุข สำนักงานปลัดกระทรวงสาธารณสุข</v>
          </cell>
          <cell r="D329" t="str">
            <v>001082200</v>
          </cell>
          <cell r="E329" t="str">
            <v>10822</v>
          </cell>
          <cell r="F329" t="str">
            <v>รพช.พนัสนิคม</v>
          </cell>
          <cell r="G329" t="str">
            <v>โรงพยาบาลชุมชนพนัสนิคม</v>
          </cell>
          <cell r="H329" t="str">
            <v>20060901</v>
          </cell>
          <cell r="I329">
            <v>20</v>
          </cell>
          <cell r="J329" t="str">
            <v>จังหวัดชลบุรี</v>
          </cell>
          <cell r="K329">
            <v>2006</v>
          </cell>
          <cell r="L329" t="str">
            <v>พนัสนิคม</v>
          </cell>
          <cell r="M329">
            <v>200609</v>
          </cell>
          <cell r="N329" t="str">
            <v>กุฎโง้ง</v>
          </cell>
          <cell r="O329" t="str">
            <v>ตะวันออก</v>
          </cell>
          <cell r="P329" t="str">
            <v>07</v>
          </cell>
          <cell r="Q329" t="str">
            <v>โรงพยาบาลชุมชน</v>
          </cell>
          <cell r="R329">
            <v>4</v>
          </cell>
          <cell r="S329">
            <v>127</v>
          </cell>
          <cell r="T329" t="str">
            <v>120</v>
          </cell>
          <cell r="U329" t="str">
            <v>22</v>
          </cell>
          <cell r="V329" t="str">
            <v>2.2 ทุติยภูมิระดับกลาง</v>
          </cell>
        </row>
        <row r="330">
          <cell r="A330" t="str">
            <v>09</v>
          </cell>
          <cell r="B330" t="str">
            <v>21002</v>
          </cell>
          <cell r="C330" t="str">
            <v>กระทรวงสาธารณสุข สำนักงานปลัดกระทรวงสาธารณสุข</v>
          </cell>
          <cell r="D330" t="str">
            <v>001082300</v>
          </cell>
          <cell r="E330" t="str">
            <v>10823</v>
          </cell>
          <cell r="F330" t="str">
            <v>รพช.อ่าวอุดม</v>
          </cell>
          <cell r="G330" t="str">
            <v>โรงพยาบาลชุมชนอ่าวอุดม</v>
          </cell>
          <cell r="H330" t="str">
            <v>20070307</v>
          </cell>
          <cell r="I330">
            <v>20</v>
          </cell>
          <cell r="J330" t="str">
            <v>จังหวัดชลบุรี</v>
          </cell>
          <cell r="K330">
            <v>2007</v>
          </cell>
          <cell r="L330" t="str">
            <v>ศรีราชา</v>
          </cell>
          <cell r="M330">
            <v>200703</v>
          </cell>
          <cell r="N330" t="str">
            <v>ทุ่งสุขลา</v>
          </cell>
          <cell r="O330" t="str">
            <v>ตะวันออก</v>
          </cell>
          <cell r="P330" t="str">
            <v>07</v>
          </cell>
          <cell r="Q330" t="str">
            <v>โรงพยาบาลชุมชน</v>
          </cell>
          <cell r="R330">
            <v>4</v>
          </cell>
          <cell r="S330">
            <v>90</v>
          </cell>
          <cell r="T330" t="str">
            <v>90</v>
          </cell>
          <cell r="U330" t="str">
            <v>22</v>
          </cell>
          <cell r="V330" t="str">
            <v>2.2 ทุติยภูมิระดับกลาง</v>
          </cell>
        </row>
        <row r="331">
          <cell r="A331" t="str">
            <v>09</v>
          </cell>
          <cell r="B331" t="str">
            <v>21002</v>
          </cell>
          <cell r="C331" t="str">
            <v>กระทรวงสาธารณสุข สำนักงานปลัดกระทรวงสาธารณสุข</v>
          </cell>
          <cell r="D331" t="str">
            <v>001082400</v>
          </cell>
          <cell r="E331" t="str">
            <v>10824</v>
          </cell>
          <cell r="F331" t="str">
            <v>รพช.เกาะสีชัง</v>
          </cell>
          <cell r="G331" t="str">
            <v>โรงพยาบาลชุมชนเกาะสีชัง</v>
          </cell>
          <cell r="H331" t="str">
            <v>20080101</v>
          </cell>
          <cell r="I331">
            <v>20</v>
          </cell>
          <cell r="J331" t="str">
            <v>จังหวัดชลบุรี</v>
          </cell>
          <cell r="K331">
            <v>2008</v>
          </cell>
          <cell r="L331" t="str">
            <v>เกาะสีชัง</v>
          </cell>
          <cell r="M331">
            <v>200801</v>
          </cell>
          <cell r="N331" t="str">
            <v>ท่าเทววงษ์</v>
          </cell>
          <cell r="O331" t="str">
            <v>ตะวันออก</v>
          </cell>
          <cell r="P331" t="str">
            <v>07</v>
          </cell>
          <cell r="Q331" t="str">
            <v>โรงพยาบาลชุมชน</v>
          </cell>
          <cell r="R331">
            <v>5</v>
          </cell>
          <cell r="S331">
            <v>30</v>
          </cell>
          <cell r="T331" t="str">
            <v>30</v>
          </cell>
          <cell r="U331" t="str">
            <v>21</v>
          </cell>
          <cell r="V331" t="str">
            <v>2.1 ทุติยภูมิระดับต้น</v>
          </cell>
        </row>
        <row r="332">
          <cell r="A332" t="str">
            <v>09</v>
          </cell>
          <cell r="B332" t="str">
            <v>21002</v>
          </cell>
          <cell r="C332" t="str">
            <v>กระทรวงสาธารณสุข สำนักงานปลัดกระทรวงสาธารณสุข</v>
          </cell>
          <cell r="D332" t="str">
            <v>001082500</v>
          </cell>
          <cell r="E332" t="str">
            <v>10825</v>
          </cell>
          <cell r="F332" t="str">
            <v>รพช.สัตหีบกม10</v>
          </cell>
          <cell r="G332" t="str">
            <v>โรงพยาบาลชุมชนสัตหีบกม10</v>
          </cell>
          <cell r="H332" t="str">
            <v>20090301</v>
          </cell>
          <cell r="I332">
            <v>20</v>
          </cell>
          <cell r="J332" t="str">
            <v>จังหวัดชลบุรี</v>
          </cell>
          <cell r="K332">
            <v>2009</v>
          </cell>
          <cell r="L332" t="str">
            <v>สัตหีบ</v>
          </cell>
          <cell r="M332">
            <v>200903</v>
          </cell>
          <cell r="N332" t="str">
            <v>พลูตาหลวง</v>
          </cell>
          <cell r="O332" t="str">
            <v>ตะวันออก</v>
          </cell>
          <cell r="P332" t="str">
            <v>07</v>
          </cell>
          <cell r="Q332" t="str">
            <v>โรงพยาบาลชุมชน</v>
          </cell>
          <cell r="R332">
            <v>4</v>
          </cell>
          <cell r="S332">
            <v>40</v>
          </cell>
          <cell r="T332" t="str">
            <v>60</v>
          </cell>
          <cell r="U332" t="str">
            <v>21</v>
          </cell>
          <cell r="V332" t="str">
            <v>2.1 ทุติยภูมิระดับต้น</v>
          </cell>
        </row>
        <row r="333">
          <cell r="A333" t="str">
            <v>09</v>
          </cell>
          <cell r="B333" t="str">
            <v>21002</v>
          </cell>
          <cell r="C333" t="str">
            <v>กระทรวงสาธารณสุข สำนักงานปลัดกระทรวงสาธารณสุข</v>
          </cell>
          <cell r="D333" t="str">
            <v>001082600</v>
          </cell>
          <cell r="E333" t="str">
            <v>10826</v>
          </cell>
          <cell r="F333" t="str">
            <v>รพช.บ่อทอง</v>
          </cell>
          <cell r="G333" t="str">
            <v>โรงพยาบาลชุมชนบ่อทอง</v>
          </cell>
          <cell r="H333" t="str">
            <v>20100101</v>
          </cell>
          <cell r="I333">
            <v>20</v>
          </cell>
          <cell r="J333" t="str">
            <v>จังหวัดชลบุรี</v>
          </cell>
          <cell r="K333">
            <v>2010</v>
          </cell>
          <cell r="L333" t="str">
            <v>บ่อทอง</v>
          </cell>
          <cell r="M333">
            <v>201001</v>
          </cell>
          <cell r="N333" t="str">
            <v>บ่อทอง</v>
          </cell>
          <cell r="O333" t="str">
            <v>ตะวันออก</v>
          </cell>
          <cell r="P333" t="str">
            <v>07</v>
          </cell>
          <cell r="Q333" t="str">
            <v>โรงพยาบาลชุมชน</v>
          </cell>
          <cell r="R333">
            <v>4</v>
          </cell>
          <cell r="S333">
            <v>60</v>
          </cell>
          <cell r="T333" t="str">
            <v>60</v>
          </cell>
          <cell r="U333" t="str">
            <v>21</v>
          </cell>
          <cell r="V333" t="str">
            <v>2.1 ทุติยภูมิระดับต้น</v>
          </cell>
        </row>
        <row r="334">
          <cell r="A334" t="str">
            <v>09</v>
          </cell>
          <cell r="B334" t="str">
            <v>21002</v>
          </cell>
          <cell r="C334" t="str">
            <v>กระทรวงสาธารณสุข สำนักงานปลัดกระทรวงสาธารณสุข</v>
          </cell>
          <cell r="D334" t="str">
            <v>001066300</v>
          </cell>
          <cell r="E334" t="str">
            <v>10663</v>
          </cell>
          <cell r="F334" t="str">
            <v>รพศ.ระยอง</v>
          </cell>
          <cell r="G334" t="str">
            <v>โรงพยาบาลศูนย์ระยอง</v>
          </cell>
          <cell r="H334" t="str">
            <v>21010100</v>
          </cell>
          <cell r="I334">
            <v>21</v>
          </cell>
          <cell r="J334" t="str">
            <v>จังหวัดระยอง</v>
          </cell>
          <cell r="K334">
            <v>2101</v>
          </cell>
          <cell r="L334" t="str">
            <v>เมืองระยอง</v>
          </cell>
          <cell r="M334">
            <v>210101</v>
          </cell>
          <cell r="N334" t="str">
            <v>ท่าประดู่</v>
          </cell>
          <cell r="O334" t="str">
            <v>ตะวันออก</v>
          </cell>
          <cell r="P334" t="str">
            <v>05</v>
          </cell>
          <cell r="Q334" t="str">
            <v>โรงพยาบาลศูนย์</v>
          </cell>
          <cell r="R334">
            <v>1</v>
          </cell>
          <cell r="S334">
            <v>555</v>
          </cell>
          <cell r="T334" t="str">
            <v>555</v>
          </cell>
          <cell r="U334" t="str">
            <v>31</v>
          </cell>
          <cell r="V334" t="str">
            <v>3.1 ตติยภูมิ</v>
          </cell>
        </row>
        <row r="335">
          <cell r="A335" t="str">
            <v>09</v>
          </cell>
          <cell r="B335" t="str">
            <v>21002</v>
          </cell>
          <cell r="C335" t="str">
            <v>กระทรวงสาธารณสุข สำนักงานปลัดกระทรวงสาธารณสุข</v>
          </cell>
          <cell r="D335" t="str">
            <v>001082700</v>
          </cell>
          <cell r="E335" t="str">
            <v>10827</v>
          </cell>
          <cell r="F335" t="str">
            <v>รพช.มาบตาพุด</v>
          </cell>
          <cell r="G335" t="str">
            <v>โรงพยาบาลชุมชนมาบตาพุด</v>
          </cell>
          <cell r="H335" t="str">
            <v>21011300</v>
          </cell>
          <cell r="I335">
            <v>21</v>
          </cell>
          <cell r="J335" t="str">
            <v>จังหวัดระยอง</v>
          </cell>
          <cell r="K335">
            <v>2101</v>
          </cell>
          <cell r="L335" t="str">
            <v>เมืองระยอง</v>
          </cell>
          <cell r="M335">
            <v>210113</v>
          </cell>
          <cell r="N335" t="str">
            <v>ห้วยโป่ง</v>
          </cell>
          <cell r="O335" t="str">
            <v>ตะวันออก</v>
          </cell>
          <cell r="P335" t="str">
            <v>07</v>
          </cell>
          <cell r="Q335" t="str">
            <v>โรงพยาบาลชุมชน</v>
          </cell>
          <cell r="R335">
            <v>5</v>
          </cell>
          <cell r="S335">
            <v>30</v>
          </cell>
          <cell r="T335" t="str">
            <v>38</v>
          </cell>
          <cell r="U335" t="str">
            <v>22</v>
          </cell>
          <cell r="V335" t="str">
            <v>2.2 ทุติยภูมิระดับกลาง</v>
          </cell>
        </row>
        <row r="336">
          <cell r="A336" t="str">
            <v>09</v>
          </cell>
          <cell r="B336" t="str">
            <v>21002</v>
          </cell>
          <cell r="C336" t="str">
            <v>กระทรวงสาธารณสุข สำนักงานปลัดกระทรวงสาธารณสุข</v>
          </cell>
          <cell r="D336" t="str">
            <v>001082800</v>
          </cell>
          <cell r="E336" t="str">
            <v>10828</v>
          </cell>
          <cell r="F336" t="str">
            <v>รพช.บ้านฉาง</v>
          </cell>
          <cell r="G336" t="str">
            <v>โรงพยาบาลชุมชนบ้านฉาง</v>
          </cell>
          <cell r="H336" t="str">
            <v>21020201</v>
          </cell>
          <cell r="I336">
            <v>21</v>
          </cell>
          <cell r="J336" t="str">
            <v>จังหวัดระยอง</v>
          </cell>
          <cell r="K336">
            <v>2102</v>
          </cell>
          <cell r="L336" t="str">
            <v>บ้านฉาง</v>
          </cell>
          <cell r="M336">
            <v>210202</v>
          </cell>
          <cell r="N336" t="str">
            <v>พลา</v>
          </cell>
          <cell r="O336" t="str">
            <v>ตะวันออก</v>
          </cell>
          <cell r="P336" t="str">
            <v>07</v>
          </cell>
          <cell r="Q336" t="str">
            <v>โรงพยาบาลชุมชน</v>
          </cell>
          <cell r="R336">
            <v>4</v>
          </cell>
          <cell r="S336">
            <v>120</v>
          </cell>
          <cell r="T336" t="str">
            <v>70</v>
          </cell>
          <cell r="U336" t="str">
            <v>22</v>
          </cell>
          <cell r="V336" t="str">
            <v>2.2 ทุติยภูมิระดับกลาง</v>
          </cell>
        </row>
        <row r="337">
          <cell r="A337" t="str">
            <v>09</v>
          </cell>
          <cell r="B337" t="str">
            <v>21002</v>
          </cell>
          <cell r="C337" t="str">
            <v>กระทรวงสาธารณสุข สำนักงานปลัดกระทรวงสาธารณสุข</v>
          </cell>
          <cell r="D337" t="str">
            <v>001082900</v>
          </cell>
          <cell r="E337" t="str">
            <v>10829</v>
          </cell>
          <cell r="F337" t="str">
            <v>รพช.แกลง</v>
          </cell>
          <cell r="G337" t="str">
            <v>โรงพยาบาลชุมชนแกลง</v>
          </cell>
          <cell r="H337" t="str">
            <v>21030100</v>
          </cell>
          <cell r="I337">
            <v>21</v>
          </cell>
          <cell r="J337" t="str">
            <v>จังหวัดระยอง</v>
          </cell>
          <cell r="K337">
            <v>2103</v>
          </cell>
          <cell r="L337" t="str">
            <v>แกลง</v>
          </cell>
          <cell r="M337">
            <v>210301</v>
          </cell>
          <cell r="N337" t="str">
            <v>ทางเกวียน</v>
          </cell>
          <cell r="O337" t="str">
            <v>ตะวันออก</v>
          </cell>
          <cell r="P337" t="str">
            <v>07</v>
          </cell>
          <cell r="Q337" t="str">
            <v>โรงพยาบาลชุมชน</v>
          </cell>
          <cell r="R337">
            <v>4</v>
          </cell>
          <cell r="S337">
            <v>167</v>
          </cell>
          <cell r="T337" t="str">
            <v>158</v>
          </cell>
          <cell r="U337" t="str">
            <v>23</v>
          </cell>
          <cell r="V337" t="str">
            <v>2.3 ทุติยภูมิระดับสูง</v>
          </cell>
        </row>
        <row r="338">
          <cell r="A338" t="str">
            <v>09</v>
          </cell>
          <cell r="B338" t="str">
            <v>21002</v>
          </cell>
          <cell r="C338" t="str">
            <v>กระทรวงสาธารณสุข สำนักงานปลัดกระทรวงสาธารณสุข</v>
          </cell>
          <cell r="D338" t="str">
            <v>001083000</v>
          </cell>
          <cell r="E338" t="str">
            <v>10830</v>
          </cell>
          <cell r="F338" t="str">
            <v>รพช.วังจันทร์</v>
          </cell>
          <cell r="G338" t="str">
            <v>โรงพยาบาลชุมชนวังจันทร์</v>
          </cell>
          <cell r="H338" t="str">
            <v>21040203</v>
          </cell>
          <cell r="I338">
            <v>21</v>
          </cell>
          <cell r="J338" t="str">
            <v>จังหวัดระยอง</v>
          </cell>
          <cell r="K338">
            <v>2104</v>
          </cell>
          <cell r="L338" t="str">
            <v>วังจันทร์</v>
          </cell>
          <cell r="M338">
            <v>210402</v>
          </cell>
          <cell r="N338" t="str">
            <v>ชุมแสง</v>
          </cell>
          <cell r="O338" t="str">
            <v>ตะวันออก</v>
          </cell>
          <cell r="P338" t="str">
            <v>07</v>
          </cell>
          <cell r="Q338" t="str">
            <v>โรงพยาบาลชุมชน</v>
          </cell>
          <cell r="R338">
            <v>5</v>
          </cell>
          <cell r="S338">
            <v>30</v>
          </cell>
          <cell r="T338" t="str">
            <v>45</v>
          </cell>
          <cell r="U338" t="str">
            <v>22</v>
          </cell>
          <cell r="V338" t="str">
            <v>2.2 ทุติยภูมิระดับกลาง</v>
          </cell>
        </row>
        <row r="339">
          <cell r="A339" t="str">
            <v>09</v>
          </cell>
          <cell r="B339" t="str">
            <v>21002</v>
          </cell>
          <cell r="C339" t="str">
            <v>กระทรวงสาธารณสุข สำนักงานปลัดกระทรวงสาธารณสุข</v>
          </cell>
          <cell r="D339" t="str">
            <v>001083100</v>
          </cell>
          <cell r="E339" t="str">
            <v>10831</v>
          </cell>
          <cell r="F339" t="str">
            <v>รพช.บ้านค่าย</v>
          </cell>
          <cell r="G339" t="str">
            <v>โรงพยาบาลชุมชนบ้านค่าย</v>
          </cell>
          <cell r="H339" t="str">
            <v>21050204</v>
          </cell>
          <cell r="I339">
            <v>21</v>
          </cell>
          <cell r="J339" t="str">
            <v>จังหวัดระยอง</v>
          </cell>
          <cell r="K339">
            <v>2105</v>
          </cell>
          <cell r="L339" t="str">
            <v>บ้านค่าย</v>
          </cell>
          <cell r="M339">
            <v>210502</v>
          </cell>
          <cell r="N339" t="str">
            <v>หนองละลอก</v>
          </cell>
          <cell r="O339" t="str">
            <v>ตะวันออก</v>
          </cell>
          <cell r="P339" t="str">
            <v>07</v>
          </cell>
          <cell r="Q339" t="str">
            <v>โรงพยาบาลชุมชน</v>
          </cell>
          <cell r="R339">
            <v>4</v>
          </cell>
          <cell r="S339">
            <v>38</v>
          </cell>
          <cell r="T339" t="str">
            <v>38</v>
          </cell>
          <cell r="U339" t="str">
            <v>22</v>
          </cell>
          <cell r="V339" t="str">
            <v>2.2 ทุติยภูมิระดับกลาง</v>
          </cell>
        </row>
        <row r="340">
          <cell r="A340" t="str">
            <v>09</v>
          </cell>
          <cell r="B340" t="str">
            <v>21002</v>
          </cell>
          <cell r="C340" t="str">
            <v>กระทรวงสาธารณสุข สำนักงานปลัดกระทรวงสาธารณสุข</v>
          </cell>
          <cell r="D340" t="str">
            <v>001083200</v>
          </cell>
          <cell r="E340" t="str">
            <v>10832</v>
          </cell>
          <cell r="F340" t="str">
            <v>รพช.ปลวกแดง</v>
          </cell>
          <cell r="G340" t="str">
            <v>โรงพยาบาลชุมชนปลวกแดง</v>
          </cell>
          <cell r="H340" t="str">
            <v>21060101</v>
          </cell>
          <cell r="I340">
            <v>21</v>
          </cell>
          <cell r="J340" t="str">
            <v>จังหวัดระยอง</v>
          </cell>
          <cell r="K340">
            <v>2106</v>
          </cell>
          <cell r="L340" t="str">
            <v>ปลวกแดง</v>
          </cell>
          <cell r="M340">
            <v>210601</v>
          </cell>
          <cell r="N340" t="str">
            <v>ปลวกแดง</v>
          </cell>
          <cell r="O340" t="str">
            <v>ตะวันออก</v>
          </cell>
          <cell r="P340" t="str">
            <v>07</v>
          </cell>
          <cell r="Q340" t="str">
            <v>โรงพยาบาลชุมชน</v>
          </cell>
          <cell r="R340">
            <v>5</v>
          </cell>
          <cell r="S340">
            <v>30</v>
          </cell>
          <cell r="T340" t="str">
            <v>36</v>
          </cell>
          <cell r="U340" t="str">
            <v>22</v>
          </cell>
          <cell r="V340" t="str">
            <v>2.2 ทุติยภูมิระดับกลาง</v>
          </cell>
        </row>
        <row r="341">
          <cell r="A341" t="str">
            <v>09</v>
          </cell>
          <cell r="B341" t="str">
            <v>21002</v>
          </cell>
          <cell r="C341" t="str">
            <v>กระทรวงสาธารณสุข สำนักงานปลัดกระทรวงสาธารณสุข</v>
          </cell>
          <cell r="D341" t="str">
            <v>002273400</v>
          </cell>
          <cell r="E341" t="str">
            <v>22734</v>
          </cell>
          <cell r="F341" t="str">
            <v>รพช.เขาชะเมาเฉลิมพระเกียรติ 80 พรรษา</v>
          </cell>
          <cell r="G341" t="str">
            <v>โรงพยาบาลชุมชนเขาชะเมาเฉลิมพระเกียรติ 80 พรรษา</v>
          </cell>
          <cell r="H341" t="str">
            <v>21070202</v>
          </cell>
          <cell r="I341">
            <v>21</v>
          </cell>
          <cell r="J341" t="str">
            <v>จังหวัดระยอง</v>
          </cell>
          <cell r="K341">
            <v>2107</v>
          </cell>
          <cell r="L341" t="str">
            <v>เขาชะเมา</v>
          </cell>
          <cell r="M341">
            <v>210702</v>
          </cell>
          <cell r="N341" t="str">
            <v>ห้วยทับมอญ</v>
          </cell>
          <cell r="O341" t="str">
            <v>ตะวันออก</v>
          </cell>
          <cell r="P341" t="str">
            <v>07</v>
          </cell>
          <cell r="Q341" t="str">
            <v>โรงพยาบาลชุมชน</v>
          </cell>
          <cell r="R341">
            <v>5</v>
          </cell>
          <cell r="S341">
            <v>30</v>
          </cell>
          <cell r="T341" t="str">
            <v>30</v>
          </cell>
          <cell r="U341" t="str">
            <v>21</v>
          </cell>
          <cell r="V341" t="str">
            <v>2.1 ทุติยภูมิระดับต้น</v>
          </cell>
        </row>
        <row r="342">
          <cell r="A342" t="str">
            <v>09</v>
          </cell>
          <cell r="B342" t="str">
            <v>21002</v>
          </cell>
          <cell r="C342" t="str">
            <v>กระทรวงสาธารณสุข สำนักงานปลัดกระทรวงสาธารณสุข</v>
          </cell>
          <cell r="D342" t="str">
            <v>002396200</v>
          </cell>
          <cell r="E342" t="str">
            <v>23962</v>
          </cell>
          <cell r="F342" t="str">
            <v>รพช.นิคมพัฒนา</v>
          </cell>
          <cell r="G342" t="str">
            <v>โรงพยาบาลชุมชนนิคมพัฒนา</v>
          </cell>
          <cell r="H342" t="str">
            <v>21080302</v>
          </cell>
          <cell r="I342">
            <v>21</v>
          </cell>
          <cell r="J342" t="str">
            <v>จังหวัดระยอง</v>
          </cell>
          <cell r="K342">
            <v>2108</v>
          </cell>
          <cell r="L342" t="str">
            <v>นิคมพัฒนา</v>
          </cell>
          <cell r="M342">
            <v>210803</v>
          </cell>
          <cell r="N342" t="str">
            <v>พนานิคม</v>
          </cell>
          <cell r="O342" t="str">
            <v>ตะวันออก</v>
          </cell>
          <cell r="P342" t="str">
            <v>07</v>
          </cell>
          <cell r="Q342" t="str">
            <v>โรงพยาบาลชุมชน</v>
          </cell>
          <cell r="R342">
            <v>5</v>
          </cell>
          <cell r="S342">
            <v>30</v>
          </cell>
          <cell r="T342" t="str">
            <v>30</v>
          </cell>
          <cell r="U342" t="str">
            <v>21</v>
          </cell>
          <cell r="V342" t="str">
            <v>2.1 ทุติยภูมิระดับต้น</v>
          </cell>
        </row>
        <row r="343">
          <cell r="A343" t="str">
            <v>09</v>
          </cell>
          <cell r="B343" t="str">
            <v>21002</v>
          </cell>
          <cell r="C343" t="str">
            <v>กระทรวงสาธารณสุข สำนักงานปลัดกระทรวงสาธารณสุข</v>
          </cell>
          <cell r="D343" t="str">
            <v>001066400</v>
          </cell>
          <cell r="E343" t="str">
            <v>10664</v>
          </cell>
          <cell r="F343" t="str">
            <v>รพศ.พระปกเกล้า</v>
          </cell>
          <cell r="G343" t="str">
            <v>โรงพยาบาลศูนย์พระปกเกล้า</v>
          </cell>
          <cell r="H343" t="str">
            <v>22010200</v>
          </cell>
          <cell r="I343">
            <v>22</v>
          </cell>
          <cell r="J343" t="str">
            <v>จังหวัดจันทบุรี</v>
          </cell>
          <cell r="K343">
            <v>2201</v>
          </cell>
          <cell r="L343" t="str">
            <v>เมืองจันทบุรี</v>
          </cell>
          <cell r="M343">
            <v>220102</v>
          </cell>
          <cell r="N343" t="str">
            <v>วัดใหม่</v>
          </cell>
          <cell r="O343" t="str">
            <v>ตะวันออก</v>
          </cell>
          <cell r="P343" t="str">
            <v>05</v>
          </cell>
          <cell r="Q343" t="str">
            <v>โรงพยาบาลศูนย์</v>
          </cell>
          <cell r="R343">
            <v>1</v>
          </cell>
          <cell r="S343">
            <v>733</v>
          </cell>
          <cell r="T343" t="str">
            <v>755</v>
          </cell>
          <cell r="U343" t="str">
            <v>31</v>
          </cell>
          <cell r="V343" t="str">
            <v>3.1 ตติยภูมิ</v>
          </cell>
        </row>
        <row r="344">
          <cell r="A344" t="str">
            <v>09</v>
          </cell>
          <cell r="B344" t="str">
            <v>21002</v>
          </cell>
          <cell r="C344" t="str">
            <v>กระทรวงสาธารณสุข สำนักงานปลัดกระทรวงสาธารณสุข</v>
          </cell>
          <cell r="D344" t="str">
            <v>001083400</v>
          </cell>
          <cell r="E344" t="str">
            <v>10834</v>
          </cell>
          <cell r="F344" t="str">
            <v>รพช.ขลุง</v>
          </cell>
          <cell r="G344" t="str">
            <v>โรงพยาบาลชุมชนขลุง</v>
          </cell>
          <cell r="H344" t="str">
            <v>22020100</v>
          </cell>
          <cell r="I344">
            <v>22</v>
          </cell>
          <cell r="J344" t="str">
            <v>จังหวัดจันทบุรี</v>
          </cell>
          <cell r="K344">
            <v>2202</v>
          </cell>
          <cell r="L344" t="str">
            <v>ขลุง</v>
          </cell>
          <cell r="M344">
            <v>220201</v>
          </cell>
          <cell r="N344" t="str">
            <v>ขลุง</v>
          </cell>
          <cell r="O344" t="str">
            <v>ตะวันออก</v>
          </cell>
          <cell r="P344" t="str">
            <v>07</v>
          </cell>
          <cell r="Q344" t="str">
            <v>โรงพยาบาลชุมชน</v>
          </cell>
          <cell r="R344">
            <v>5</v>
          </cell>
          <cell r="S344">
            <v>30</v>
          </cell>
          <cell r="T344" t="str">
            <v>30</v>
          </cell>
          <cell r="U344" t="str">
            <v>22</v>
          </cell>
          <cell r="V344" t="str">
            <v>2.2 ทุติยภูมิระดับกลาง</v>
          </cell>
        </row>
        <row r="345">
          <cell r="A345" t="str">
            <v>09</v>
          </cell>
          <cell r="B345" t="str">
            <v>21002</v>
          </cell>
          <cell r="C345" t="str">
            <v>กระทรวงสาธารณสุข สำนักงานปลัดกระทรวงสาธารณสุข</v>
          </cell>
          <cell r="D345" t="str">
            <v>001083500</v>
          </cell>
          <cell r="E345" t="str">
            <v>10835</v>
          </cell>
          <cell r="F345" t="str">
            <v>รพช.ท่าใหม่</v>
          </cell>
          <cell r="G345" t="str">
            <v>โรงพยาบาลชุมชนท่าใหม่</v>
          </cell>
          <cell r="H345" t="str">
            <v>22030100</v>
          </cell>
          <cell r="I345">
            <v>22</v>
          </cell>
          <cell r="J345" t="str">
            <v>จังหวัดจันทบุรี</v>
          </cell>
          <cell r="K345">
            <v>2203</v>
          </cell>
          <cell r="L345" t="str">
            <v>ท่าใหม่</v>
          </cell>
          <cell r="M345">
            <v>220301</v>
          </cell>
          <cell r="N345" t="str">
            <v>ท่าใหม่</v>
          </cell>
          <cell r="O345" t="str">
            <v>ตะวันออก</v>
          </cell>
          <cell r="P345" t="str">
            <v>07</v>
          </cell>
          <cell r="Q345" t="str">
            <v>โรงพยาบาลชุมชน</v>
          </cell>
          <cell r="R345">
            <v>4</v>
          </cell>
          <cell r="S345">
            <v>32</v>
          </cell>
          <cell r="T345" t="str">
            <v>30</v>
          </cell>
          <cell r="U345" t="str">
            <v>22</v>
          </cell>
          <cell r="V345" t="str">
            <v>2.2 ทุติยภูมิระดับกลาง</v>
          </cell>
        </row>
        <row r="346">
          <cell r="A346" t="str">
            <v>09</v>
          </cell>
          <cell r="B346" t="str">
            <v>21002</v>
          </cell>
          <cell r="C346" t="str">
            <v>กระทรวงสาธารณสุข สำนักงานปลัดกระทรวงสาธารณสุข</v>
          </cell>
          <cell r="D346" t="str">
            <v>001083600</v>
          </cell>
          <cell r="E346" t="str">
            <v>10836</v>
          </cell>
          <cell r="F346" t="str">
            <v>รพช.เขาสุกิม</v>
          </cell>
          <cell r="G346" t="str">
            <v>โรงพยาบาลชุมชนเขาสุกิม</v>
          </cell>
          <cell r="H346" t="str">
            <v>22030712</v>
          </cell>
          <cell r="I346">
            <v>22</v>
          </cell>
          <cell r="J346" t="str">
            <v>จังหวัดจันทบุรี</v>
          </cell>
          <cell r="K346">
            <v>2203</v>
          </cell>
          <cell r="L346" t="str">
            <v>ท่าใหม่</v>
          </cell>
          <cell r="M346">
            <v>220307</v>
          </cell>
          <cell r="N346" t="str">
            <v>เขาบายศรี</v>
          </cell>
          <cell r="O346" t="str">
            <v>ตะวันออก</v>
          </cell>
          <cell r="P346" t="str">
            <v>07</v>
          </cell>
          <cell r="Q346" t="str">
            <v>โรงพยาบาลชุมชน</v>
          </cell>
          <cell r="R346">
            <v>5</v>
          </cell>
          <cell r="S346">
            <v>28</v>
          </cell>
          <cell r="T346" t="str">
            <v>30</v>
          </cell>
          <cell r="U346" t="str">
            <v>22</v>
          </cell>
          <cell r="V346" t="str">
            <v>2.2 ทุติยภูมิระดับกลาง</v>
          </cell>
        </row>
        <row r="347">
          <cell r="A347" t="str">
            <v>09</v>
          </cell>
          <cell r="B347" t="str">
            <v>21002</v>
          </cell>
          <cell r="C347" t="str">
            <v>กระทรวงสาธารณสุข สำนักงานปลัดกระทรวงสาธารณสุข</v>
          </cell>
          <cell r="D347" t="str">
            <v>001083700</v>
          </cell>
          <cell r="E347" t="str">
            <v>10837</v>
          </cell>
          <cell r="F347" t="str">
            <v>รพช.สองพี่น้อง</v>
          </cell>
          <cell r="G347" t="str">
            <v>โรงพยาบาลชุมชนสองพี่น้อง</v>
          </cell>
          <cell r="H347" t="str">
            <v>22030805</v>
          </cell>
          <cell r="I347">
            <v>22</v>
          </cell>
          <cell r="J347" t="str">
            <v>จังหวัดจันทบุรี</v>
          </cell>
          <cell r="K347">
            <v>2203</v>
          </cell>
          <cell r="L347" t="str">
            <v>ท่าใหม่</v>
          </cell>
          <cell r="M347">
            <v>220308</v>
          </cell>
          <cell r="N347" t="str">
            <v>สองพี่น้อง</v>
          </cell>
          <cell r="O347" t="str">
            <v>ตะวันออก</v>
          </cell>
          <cell r="P347" t="str">
            <v>07</v>
          </cell>
          <cell r="Q347" t="str">
            <v>โรงพยาบาลชุมชน</v>
          </cell>
          <cell r="R347">
            <v>5</v>
          </cell>
          <cell r="S347">
            <v>24</v>
          </cell>
          <cell r="T347" t="str">
            <v>30</v>
          </cell>
          <cell r="U347" t="str">
            <v>22</v>
          </cell>
          <cell r="V347" t="str">
            <v>2.2 ทุติยภูมิระดับกลาง</v>
          </cell>
        </row>
        <row r="348">
          <cell r="A348" t="str">
            <v>09</v>
          </cell>
          <cell r="B348" t="str">
            <v>21002</v>
          </cell>
          <cell r="C348" t="str">
            <v>กระทรวงสาธารณสุข สำนักงานปลัดกระทรวงสาธารณสุข</v>
          </cell>
          <cell r="D348" t="str">
            <v>001083800</v>
          </cell>
          <cell r="E348" t="str">
            <v>10838</v>
          </cell>
          <cell r="F348" t="str">
            <v>รพช.โป่งน้ำร้อน</v>
          </cell>
          <cell r="G348" t="str">
            <v>โรงพยาบาลชุมชนโป่งน้ำร้อน</v>
          </cell>
          <cell r="H348" t="str">
            <v>22040101</v>
          </cell>
          <cell r="I348">
            <v>22</v>
          </cell>
          <cell r="J348" t="str">
            <v>จังหวัดจันทบุรี</v>
          </cell>
          <cell r="K348">
            <v>2204</v>
          </cell>
          <cell r="L348" t="str">
            <v>โป่งน้ำร้อน</v>
          </cell>
          <cell r="M348">
            <v>220401</v>
          </cell>
          <cell r="N348" t="str">
            <v>ทับไทร</v>
          </cell>
          <cell r="O348" t="str">
            <v>ตะวันออก</v>
          </cell>
          <cell r="P348" t="str">
            <v>07</v>
          </cell>
          <cell r="Q348" t="str">
            <v>โรงพยาบาลชุมชน</v>
          </cell>
          <cell r="R348">
            <v>4</v>
          </cell>
          <cell r="S348">
            <v>60</v>
          </cell>
          <cell r="T348" t="str">
            <v>60</v>
          </cell>
          <cell r="U348" t="str">
            <v>22</v>
          </cell>
          <cell r="V348" t="str">
            <v>2.2 ทุติยภูมิระดับกลาง</v>
          </cell>
        </row>
        <row r="349">
          <cell r="A349" t="str">
            <v>09</v>
          </cell>
          <cell r="B349" t="str">
            <v>21002</v>
          </cell>
          <cell r="C349" t="str">
            <v>กระทรวงสาธารณสุข สำนักงานปลัดกระทรวงสาธารณสุข</v>
          </cell>
          <cell r="D349" t="str">
            <v>001083900</v>
          </cell>
          <cell r="E349" t="str">
            <v>10839</v>
          </cell>
          <cell r="F349" t="str">
            <v>รพช.มะขาม</v>
          </cell>
          <cell r="G349" t="str">
            <v>โรงพยาบาลชุมชนมะขาม</v>
          </cell>
          <cell r="H349" t="str">
            <v>22050101</v>
          </cell>
          <cell r="I349">
            <v>22</v>
          </cell>
          <cell r="J349" t="str">
            <v>จังหวัดจันทบุรี</v>
          </cell>
          <cell r="K349">
            <v>2205</v>
          </cell>
          <cell r="L349" t="str">
            <v>มะขาม</v>
          </cell>
          <cell r="M349">
            <v>220501</v>
          </cell>
          <cell r="N349" t="str">
            <v>มะขาม</v>
          </cell>
          <cell r="O349" t="str">
            <v>ตะวันออก</v>
          </cell>
          <cell r="P349" t="str">
            <v>07</v>
          </cell>
          <cell r="Q349" t="str">
            <v>โรงพยาบาลชุมชน</v>
          </cell>
          <cell r="R349">
            <v>5</v>
          </cell>
          <cell r="S349">
            <v>30</v>
          </cell>
          <cell r="T349" t="str">
            <v>10</v>
          </cell>
          <cell r="U349" t="str">
            <v>22</v>
          </cell>
          <cell r="V349" t="str">
            <v>2.2 ทุติยภูมิระดับกลาง</v>
          </cell>
        </row>
        <row r="350">
          <cell r="A350" t="str">
            <v>09</v>
          </cell>
          <cell r="B350" t="str">
            <v>21002</v>
          </cell>
          <cell r="C350" t="str">
            <v>กระทรวงสาธารณสุข สำนักงานปลัดกระทรวงสาธารณสุข</v>
          </cell>
          <cell r="D350" t="str">
            <v>001084000</v>
          </cell>
          <cell r="E350" t="str">
            <v>10840</v>
          </cell>
          <cell r="F350" t="str">
            <v>รพช.แหลมสิงห์</v>
          </cell>
          <cell r="G350" t="str">
            <v>โรงพยาบาลชุมชนแหลมสิงห์</v>
          </cell>
          <cell r="H350" t="str">
            <v>22060101</v>
          </cell>
          <cell r="I350">
            <v>22</v>
          </cell>
          <cell r="J350" t="str">
            <v>จังหวัดจันทบุรี</v>
          </cell>
          <cell r="K350">
            <v>2206</v>
          </cell>
          <cell r="L350" t="str">
            <v>แหลมสิงห์</v>
          </cell>
          <cell r="M350">
            <v>220602</v>
          </cell>
          <cell r="N350" t="str">
            <v>เกาะเปริด</v>
          </cell>
          <cell r="O350" t="str">
            <v>ตะวันออก</v>
          </cell>
          <cell r="P350" t="str">
            <v>07</v>
          </cell>
          <cell r="Q350" t="str">
            <v>โรงพยาบาลชุมชน</v>
          </cell>
          <cell r="R350">
            <v>5</v>
          </cell>
          <cell r="S350">
            <v>30</v>
          </cell>
          <cell r="T350" t="str">
            <v>10</v>
          </cell>
          <cell r="U350" t="str">
            <v>22</v>
          </cell>
          <cell r="V350" t="str">
            <v>2.2 ทุติยภูมิระดับกลาง</v>
          </cell>
        </row>
        <row r="351">
          <cell r="A351" t="str">
            <v>09</v>
          </cell>
          <cell r="B351" t="str">
            <v>21002</v>
          </cell>
          <cell r="C351" t="str">
            <v>กระทรวงสาธารณสุข สำนักงานปลัดกระทรวงสาธารณสุข</v>
          </cell>
          <cell r="D351" t="str">
            <v>001084100</v>
          </cell>
          <cell r="E351" t="str">
            <v>10841</v>
          </cell>
          <cell r="F351" t="str">
            <v>รพช.สอยดาว</v>
          </cell>
          <cell r="G351" t="str">
            <v>โรงพยาบาลชุมชนสอยดาว</v>
          </cell>
          <cell r="H351" t="str">
            <v>22070101</v>
          </cell>
          <cell r="I351">
            <v>22</v>
          </cell>
          <cell r="J351" t="str">
            <v>จังหวัดจันทบุรี</v>
          </cell>
          <cell r="K351">
            <v>2207</v>
          </cell>
          <cell r="L351" t="str">
            <v>สอยดาว</v>
          </cell>
          <cell r="M351">
            <v>220701</v>
          </cell>
          <cell r="N351" t="str">
            <v>ปะตง</v>
          </cell>
          <cell r="O351" t="str">
            <v>ตะวันออก</v>
          </cell>
          <cell r="P351" t="str">
            <v>07</v>
          </cell>
          <cell r="Q351" t="str">
            <v>โรงพยาบาลชุมชน</v>
          </cell>
          <cell r="R351">
            <v>4</v>
          </cell>
          <cell r="S351">
            <v>60</v>
          </cell>
          <cell r="T351" t="str">
            <v>60</v>
          </cell>
          <cell r="U351" t="str">
            <v>22</v>
          </cell>
          <cell r="V351" t="str">
            <v>2.2 ทุติยภูมิระดับกลาง</v>
          </cell>
        </row>
        <row r="352">
          <cell r="A352" t="str">
            <v>09</v>
          </cell>
          <cell r="B352" t="str">
            <v>21002</v>
          </cell>
          <cell r="C352" t="str">
            <v>กระทรวงสาธารณสุข สำนักงานปลัดกระทรวงสาธารณสุข</v>
          </cell>
          <cell r="D352" t="str">
            <v>001084200</v>
          </cell>
          <cell r="E352" t="str">
            <v>10842</v>
          </cell>
          <cell r="F352" t="str">
            <v>รพช.แก่งหางแมว</v>
          </cell>
          <cell r="G352" t="str">
            <v>โรงพยาบาลชุมชนแก่งหางแมว</v>
          </cell>
          <cell r="H352" t="str">
            <v>22080103</v>
          </cell>
          <cell r="I352">
            <v>22</v>
          </cell>
          <cell r="J352" t="str">
            <v>จังหวัดจันทบุรี</v>
          </cell>
          <cell r="K352">
            <v>2208</v>
          </cell>
          <cell r="L352" t="str">
            <v>แก่งหางแมว</v>
          </cell>
          <cell r="M352">
            <v>220801</v>
          </cell>
          <cell r="N352" t="str">
            <v>แก่งหางแมว</v>
          </cell>
          <cell r="O352" t="str">
            <v>ตะวันออก</v>
          </cell>
          <cell r="P352" t="str">
            <v>07</v>
          </cell>
          <cell r="Q352" t="str">
            <v>โรงพยาบาลชุมชน</v>
          </cell>
          <cell r="R352">
            <v>5</v>
          </cell>
          <cell r="S352">
            <v>30</v>
          </cell>
          <cell r="T352" t="str">
            <v>10</v>
          </cell>
          <cell r="U352" t="str">
            <v>22</v>
          </cell>
          <cell r="V352" t="str">
            <v>2.2 ทุติยภูมิระดับกลาง</v>
          </cell>
        </row>
        <row r="353">
          <cell r="A353" t="str">
            <v>09</v>
          </cell>
          <cell r="B353" t="str">
            <v>21002</v>
          </cell>
          <cell r="C353" t="str">
            <v>กระทรวงสาธารณสุข สำนักงานปลัดกระทรวงสาธารณสุข</v>
          </cell>
          <cell r="D353" t="str">
            <v>001084300</v>
          </cell>
          <cell r="E353" t="str">
            <v>10843</v>
          </cell>
          <cell r="F353" t="str">
            <v>รพช.นายายอาม</v>
          </cell>
          <cell r="G353" t="str">
            <v>โรงพยาบาลชุมชนนายายอาม</v>
          </cell>
          <cell r="H353" t="str">
            <v>22090112</v>
          </cell>
          <cell r="I353">
            <v>22</v>
          </cell>
          <cell r="J353" t="str">
            <v>จังหวัดจันทบุรี</v>
          </cell>
          <cell r="K353">
            <v>2209</v>
          </cell>
          <cell r="L353" t="str">
            <v>นายายอาม</v>
          </cell>
          <cell r="M353">
            <v>220901</v>
          </cell>
          <cell r="N353" t="str">
            <v>นายายอาม</v>
          </cell>
          <cell r="O353" t="str">
            <v>ตะวันออก</v>
          </cell>
          <cell r="P353" t="str">
            <v>07</v>
          </cell>
          <cell r="Q353" t="str">
            <v>โรงพยาบาลชุมชน</v>
          </cell>
          <cell r="R353">
            <v>4</v>
          </cell>
          <cell r="S353">
            <v>37</v>
          </cell>
          <cell r="T353" t="str">
            <v>10</v>
          </cell>
          <cell r="U353" t="str">
            <v>22</v>
          </cell>
          <cell r="V353" t="str">
            <v>2.2 ทุติยภูมิระดับกลาง</v>
          </cell>
        </row>
        <row r="354">
          <cell r="A354" t="str">
            <v>09</v>
          </cell>
          <cell r="B354" t="str">
            <v>21002</v>
          </cell>
          <cell r="C354" t="str">
            <v>กระทรวงสาธารณสุข สำนักงานปลัดกระทรวงสาธารณสุข</v>
          </cell>
          <cell r="D354" t="str">
            <v>001084400</v>
          </cell>
          <cell r="E354" t="str">
            <v>10844</v>
          </cell>
          <cell r="F354" t="str">
            <v>รพช.เขาคิชฌกูฏ</v>
          </cell>
          <cell r="G354" t="str">
            <v>โรงพยาบาลชุมชนเขาคิชฌกูฏ</v>
          </cell>
          <cell r="H354" t="str">
            <v>22100110</v>
          </cell>
          <cell r="I354">
            <v>22</v>
          </cell>
          <cell r="J354" t="str">
            <v>จังหวัดจันทบุรี</v>
          </cell>
          <cell r="K354">
            <v>2210</v>
          </cell>
          <cell r="L354" t="str">
            <v>เขาคิชฌกูฏ</v>
          </cell>
          <cell r="M354">
            <v>221002</v>
          </cell>
          <cell r="N354" t="str">
            <v>พลวง</v>
          </cell>
          <cell r="O354" t="str">
            <v>ตะวันออก</v>
          </cell>
          <cell r="P354" t="str">
            <v>07</v>
          </cell>
          <cell r="Q354" t="str">
            <v>โรงพยาบาลชุมชน</v>
          </cell>
          <cell r="R354">
            <v>5</v>
          </cell>
          <cell r="S354">
            <v>30</v>
          </cell>
          <cell r="T354" t="str">
            <v>30</v>
          </cell>
          <cell r="U354" t="str">
            <v>22</v>
          </cell>
          <cell r="V354" t="str">
            <v>2.2 ทุติยภูมิระดับกลาง</v>
          </cell>
        </row>
        <row r="355">
          <cell r="A355" t="str">
            <v>09</v>
          </cell>
          <cell r="B355" t="str">
            <v>21002</v>
          </cell>
          <cell r="C355" t="str">
            <v>กระทรวงสาธารณสุข สำนักงานปลัดกระทรวงสาธารณสุข</v>
          </cell>
          <cell r="D355" t="str">
            <v>001069600</v>
          </cell>
          <cell r="E355" t="str">
            <v>10696</v>
          </cell>
          <cell r="F355" t="str">
            <v>รพท.ตราด</v>
          </cell>
          <cell r="G355" t="str">
            <v>โรงพยาบาลทั่วไปตราด</v>
          </cell>
          <cell r="H355" t="str">
            <v>23010700</v>
          </cell>
          <cell r="I355">
            <v>23</v>
          </cell>
          <cell r="J355" t="str">
            <v>จังหวัดตราด</v>
          </cell>
          <cell r="K355">
            <v>2301</v>
          </cell>
          <cell r="L355" t="str">
            <v>เมืองตราด</v>
          </cell>
          <cell r="M355">
            <v>230107</v>
          </cell>
          <cell r="N355" t="str">
            <v>วังกระแจะ</v>
          </cell>
          <cell r="O355" t="str">
            <v>ตะวันออก</v>
          </cell>
          <cell r="P355" t="str">
            <v>06</v>
          </cell>
          <cell r="Q355" t="str">
            <v>โรงพยาบาลทั่วไป</v>
          </cell>
          <cell r="R355">
            <v>2</v>
          </cell>
          <cell r="S355">
            <v>312</v>
          </cell>
          <cell r="T355" t="str">
            <v>314</v>
          </cell>
          <cell r="U355" t="str">
            <v>23</v>
          </cell>
          <cell r="V355" t="str">
            <v>2.3 ทุติยภูมิระดับสูง</v>
          </cell>
        </row>
        <row r="356">
          <cell r="A356" t="str">
            <v>09</v>
          </cell>
          <cell r="B356" t="str">
            <v>21002</v>
          </cell>
          <cell r="C356" t="str">
            <v>กระทรวงสาธารณสุข สำนักงานปลัดกระทรวงสาธารณสุข</v>
          </cell>
          <cell r="D356" t="str">
            <v>001084500</v>
          </cell>
          <cell r="E356" t="str">
            <v>10845</v>
          </cell>
          <cell r="F356" t="str">
            <v>รพช.คลองใหญ่</v>
          </cell>
          <cell r="G356" t="str">
            <v>โรงพยาบาลชุมชนคลองใหญ่</v>
          </cell>
          <cell r="H356" t="str">
            <v>23020109</v>
          </cell>
          <cell r="I356">
            <v>23</v>
          </cell>
          <cell r="J356" t="str">
            <v>จังหวัดตราด</v>
          </cell>
          <cell r="K356">
            <v>2302</v>
          </cell>
          <cell r="L356" t="str">
            <v>คลองใหญ่</v>
          </cell>
          <cell r="M356">
            <v>230201</v>
          </cell>
          <cell r="N356" t="str">
            <v>คลองใหญ่</v>
          </cell>
          <cell r="O356" t="str">
            <v>ตะวันออก</v>
          </cell>
          <cell r="P356" t="str">
            <v>07</v>
          </cell>
          <cell r="Q356" t="str">
            <v>โรงพยาบาลชุมชน</v>
          </cell>
          <cell r="R356">
            <v>5</v>
          </cell>
          <cell r="S356">
            <v>30</v>
          </cell>
          <cell r="T356" t="str">
            <v>36</v>
          </cell>
          <cell r="U356" t="str">
            <v>21</v>
          </cell>
          <cell r="V356" t="str">
            <v>2.1 ทุติยภูมิระดับต้น</v>
          </cell>
        </row>
        <row r="357">
          <cell r="A357" t="str">
            <v>09</v>
          </cell>
          <cell r="B357" t="str">
            <v>21002</v>
          </cell>
          <cell r="C357" t="str">
            <v>กระทรวงสาธารณสุข สำนักงานปลัดกระทรวงสาธารณสุข</v>
          </cell>
          <cell r="D357" t="str">
            <v>001084600</v>
          </cell>
          <cell r="E357" t="str">
            <v>10846</v>
          </cell>
          <cell r="F357" t="str">
            <v>รพช.เขาสมิง</v>
          </cell>
          <cell r="G357" t="str">
            <v>โรงพยาบาลชุมชนเขาสมิง</v>
          </cell>
          <cell r="H357" t="str">
            <v>23030201</v>
          </cell>
          <cell r="I357">
            <v>23</v>
          </cell>
          <cell r="J357" t="str">
            <v>จังหวัดตราด</v>
          </cell>
          <cell r="K357">
            <v>2303</v>
          </cell>
          <cell r="L357" t="str">
            <v>เขาสมิง</v>
          </cell>
          <cell r="M357">
            <v>230302</v>
          </cell>
          <cell r="N357" t="str">
            <v>แสนตุ้ง</v>
          </cell>
          <cell r="O357" t="str">
            <v>ตะวันออก</v>
          </cell>
          <cell r="P357" t="str">
            <v>07</v>
          </cell>
          <cell r="Q357" t="str">
            <v>โรงพยาบาลชุมชน</v>
          </cell>
          <cell r="R357">
            <v>5</v>
          </cell>
          <cell r="S357">
            <v>30</v>
          </cell>
          <cell r="T357" t="str">
            <v>38</v>
          </cell>
          <cell r="U357" t="str">
            <v>21</v>
          </cell>
          <cell r="V357" t="str">
            <v>2.1 ทุติยภูมิระดับต้น</v>
          </cell>
        </row>
        <row r="358">
          <cell r="A358" t="str">
            <v>09</v>
          </cell>
          <cell r="B358" t="str">
            <v>21002</v>
          </cell>
          <cell r="C358" t="str">
            <v>กระทรวงสาธารณสุข สำนักงานปลัดกระทรวงสาธารณสุข</v>
          </cell>
          <cell r="D358" t="str">
            <v>001084700</v>
          </cell>
          <cell r="E358" t="str">
            <v>10847</v>
          </cell>
          <cell r="F358" t="str">
            <v>รพช.บ่อไร่</v>
          </cell>
          <cell r="G358" t="str">
            <v>โรงพยาบาลชุมชนบ่อไร่</v>
          </cell>
          <cell r="H358" t="str">
            <v>23040104</v>
          </cell>
          <cell r="I358">
            <v>23</v>
          </cell>
          <cell r="J358" t="str">
            <v>จังหวัดตราด</v>
          </cell>
          <cell r="K358">
            <v>2304</v>
          </cell>
          <cell r="L358" t="str">
            <v>บ่อไร่</v>
          </cell>
          <cell r="M358">
            <v>230401</v>
          </cell>
          <cell r="N358" t="str">
            <v>บ่อพลอย</v>
          </cell>
          <cell r="O358" t="str">
            <v>ตะวันออก</v>
          </cell>
          <cell r="P358" t="str">
            <v>07</v>
          </cell>
          <cell r="Q358" t="str">
            <v>โรงพยาบาลชุมชน</v>
          </cell>
          <cell r="R358">
            <v>5</v>
          </cell>
          <cell r="S358">
            <v>30</v>
          </cell>
          <cell r="T358" t="str">
            <v>37</v>
          </cell>
          <cell r="U358" t="str">
            <v>21</v>
          </cell>
          <cell r="V358" t="str">
            <v>2.1 ทุติยภูมิระดับต้น</v>
          </cell>
        </row>
        <row r="359">
          <cell r="A359" t="str">
            <v>09</v>
          </cell>
          <cell r="B359" t="str">
            <v>21002</v>
          </cell>
          <cell r="C359" t="str">
            <v>กระทรวงสาธารณสุข สำนักงานปลัดกระทรวงสาธารณสุข</v>
          </cell>
          <cell r="D359" t="str">
            <v>001084800</v>
          </cell>
          <cell r="E359" t="str">
            <v>10848</v>
          </cell>
          <cell r="F359" t="str">
            <v>รพช.แหลมงอบ</v>
          </cell>
          <cell r="G359" t="str">
            <v>โรงพยาบาลชุมชนแหลมงอบ</v>
          </cell>
          <cell r="H359" t="str">
            <v>23050106</v>
          </cell>
          <cell r="I359">
            <v>23</v>
          </cell>
          <cell r="J359" t="str">
            <v>จังหวัดตราด</v>
          </cell>
          <cell r="K359">
            <v>2305</v>
          </cell>
          <cell r="L359" t="str">
            <v>แหลมงอบ</v>
          </cell>
          <cell r="M359">
            <v>230501</v>
          </cell>
          <cell r="N359" t="str">
            <v>แหลมงอบ</v>
          </cell>
          <cell r="O359" t="str">
            <v>ตะวันออก</v>
          </cell>
          <cell r="P359" t="str">
            <v>07</v>
          </cell>
          <cell r="Q359" t="str">
            <v>โรงพยาบาลชุมชน</v>
          </cell>
          <cell r="R359">
            <v>5</v>
          </cell>
          <cell r="S359">
            <v>30</v>
          </cell>
          <cell r="T359" t="str">
            <v>35</v>
          </cell>
          <cell r="U359" t="str">
            <v>21</v>
          </cell>
          <cell r="V359" t="str">
            <v>2.1 ทุติยภูมิระดับต้น</v>
          </cell>
        </row>
        <row r="360">
          <cell r="A360" t="str">
            <v>09</v>
          </cell>
          <cell r="B360" t="str">
            <v>21002</v>
          </cell>
          <cell r="C360" t="str">
            <v>กระทรวงสาธารณสุข สำนักงานปลัดกระทรวงสาธารณสุข</v>
          </cell>
          <cell r="D360" t="str">
            <v>001084900</v>
          </cell>
          <cell r="E360" t="str">
            <v>10849</v>
          </cell>
          <cell r="F360" t="str">
            <v>รพช.เกาะกูด</v>
          </cell>
          <cell r="G360" t="str">
            <v>โรงพยาบาลชุมชนเกาะกูด</v>
          </cell>
          <cell r="H360" t="str">
            <v>23060201</v>
          </cell>
          <cell r="I360">
            <v>23</v>
          </cell>
          <cell r="J360" t="str">
            <v>จังหวัดตราด</v>
          </cell>
          <cell r="K360">
            <v>2306</v>
          </cell>
          <cell r="L360" t="str">
            <v>เกาะกูด</v>
          </cell>
          <cell r="M360">
            <v>230602</v>
          </cell>
          <cell r="N360" t="str">
            <v>เกาะกูด</v>
          </cell>
          <cell r="O360" t="str">
            <v>ตะวันออก</v>
          </cell>
          <cell r="P360" t="str">
            <v>07</v>
          </cell>
          <cell r="Q360" t="str">
            <v>โรงพยาบาลชุมชน</v>
          </cell>
          <cell r="R360">
            <v>5</v>
          </cell>
          <cell r="S360">
            <v>10</v>
          </cell>
          <cell r="T360" t="str">
            <v>6</v>
          </cell>
          <cell r="U360" t="str">
            <v>21</v>
          </cell>
          <cell r="V360" t="str">
            <v>2.1 ทุติยภูมิระดับต้น</v>
          </cell>
        </row>
        <row r="361">
          <cell r="A361" t="str">
            <v>09</v>
          </cell>
          <cell r="B361" t="str">
            <v>21002</v>
          </cell>
          <cell r="C361" t="str">
            <v>กระทรวงสาธารณสุข สำนักงานปลัดกระทรวงสาธารณสุข</v>
          </cell>
          <cell r="D361" t="str">
            <v>001381600</v>
          </cell>
          <cell r="E361" t="str">
            <v>13816</v>
          </cell>
          <cell r="F361" t="str">
            <v>รพช.เกาะช้าง</v>
          </cell>
          <cell r="G361" t="str">
            <v>โรงพยาบาลชุมชนเกาะช้าง</v>
          </cell>
          <cell r="H361" t="str">
            <v>23070102</v>
          </cell>
          <cell r="I361">
            <v>23</v>
          </cell>
          <cell r="J361" t="str">
            <v>จังหวัดตราด</v>
          </cell>
          <cell r="K361">
            <v>2307</v>
          </cell>
          <cell r="L361" t="str">
            <v>เกาะช้าง</v>
          </cell>
          <cell r="M361">
            <v>230701</v>
          </cell>
          <cell r="N361" t="str">
            <v>เกาะช้าง</v>
          </cell>
          <cell r="O361" t="str">
            <v>ตะวันออก</v>
          </cell>
          <cell r="P361" t="str">
            <v>07</v>
          </cell>
          <cell r="Q361" t="str">
            <v>โรงพยาบาลชุมชน</v>
          </cell>
          <cell r="R361">
            <v>5</v>
          </cell>
          <cell r="S361">
            <v>30</v>
          </cell>
          <cell r="T361" t="str">
            <v>24</v>
          </cell>
          <cell r="U361" t="str">
            <v>21</v>
          </cell>
          <cell r="V361" t="str">
            <v>2.1 ทุติยภูมิระดับต้น</v>
          </cell>
        </row>
        <row r="362">
          <cell r="A362" t="str">
            <v>10</v>
          </cell>
          <cell r="B362" t="str">
            <v>21002</v>
          </cell>
          <cell r="C362" t="str">
            <v>กระทรวงสาธารณสุข สำนักงานปลัดกระทรวงสาธารณสุข</v>
          </cell>
          <cell r="D362" t="str">
            <v>001104000</v>
          </cell>
          <cell r="E362" t="str">
            <v>11040</v>
          </cell>
          <cell r="F362" t="str">
            <v>รพท.บึงกาฬ</v>
          </cell>
          <cell r="G362" t="str">
            <v>โรงพยาบาลทั่วไปบึงกาฬ</v>
          </cell>
          <cell r="H362" t="str">
            <v>38010101</v>
          </cell>
          <cell r="I362">
            <v>38</v>
          </cell>
          <cell r="J362" t="str">
            <v>จังหวัดบึงกาฬ</v>
          </cell>
          <cell r="K362">
            <v>3801</v>
          </cell>
          <cell r="L362" t="str">
            <v>เมืองบึงกาฬ</v>
          </cell>
          <cell r="M362">
            <v>380101</v>
          </cell>
          <cell r="N362" t="str">
            <v>บึงกาฬ</v>
          </cell>
          <cell r="O362" t="str">
            <v>ตะวันออกเฉียงเหนือ</v>
          </cell>
          <cell r="P362" t="str">
            <v>07</v>
          </cell>
          <cell r="Q362" t="str">
            <v>โรงพยาบาลทั่วไป</v>
          </cell>
          <cell r="R362">
            <v>3</v>
          </cell>
          <cell r="S362">
            <v>90</v>
          </cell>
          <cell r="T362" t="str">
            <v>90</v>
          </cell>
          <cell r="U362" t="str">
            <v>23</v>
          </cell>
          <cell r="V362" t="str">
            <v>2.3 ทุติยภูมิระดับสูง</v>
          </cell>
        </row>
        <row r="363">
          <cell r="A363" t="str">
            <v>10</v>
          </cell>
          <cell r="B363" t="str">
            <v>21002</v>
          </cell>
          <cell r="C363" t="str">
            <v>กระทรวงสาธารณสุข สำนักงานปลัดกระทรวงสาธารณสุข</v>
          </cell>
          <cell r="D363" t="str">
            <v>001104100</v>
          </cell>
          <cell r="E363" t="str">
            <v>11041</v>
          </cell>
          <cell r="F363" t="str">
            <v>รพช.พรเจริญ</v>
          </cell>
          <cell r="G363" t="str">
            <v>โรงพยาบาลชุมชนพรเจริญ</v>
          </cell>
          <cell r="H363" t="str">
            <v>38020308</v>
          </cell>
          <cell r="I363">
            <v>38</v>
          </cell>
          <cell r="J363" t="str">
            <v>จังหวัดบึงกาฬ</v>
          </cell>
          <cell r="K363">
            <v>3802</v>
          </cell>
          <cell r="L363" t="str">
            <v>พรเจริญ</v>
          </cell>
          <cell r="M363">
            <v>380203</v>
          </cell>
          <cell r="N363" t="str">
            <v>พรเจริญ</v>
          </cell>
          <cell r="O363" t="str">
            <v>ตะวันออกเฉียงเหนือ</v>
          </cell>
          <cell r="P363" t="str">
            <v>07</v>
          </cell>
          <cell r="Q363" t="str">
            <v>โรงพยาบาลชุมชน</v>
          </cell>
          <cell r="R363">
            <v>5</v>
          </cell>
          <cell r="S363">
            <v>30</v>
          </cell>
          <cell r="T363" t="str">
            <v>30</v>
          </cell>
          <cell r="U363" t="str">
            <v>21</v>
          </cell>
          <cell r="V363" t="str">
            <v>2.1 ทุติยภูมิระดับต้น</v>
          </cell>
        </row>
        <row r="364">
          <cell r="A364" t="str">
            <v>10</v>
          </cell>
          <cell r="B364" t="str">
            <v>21002</v>
          </cell>
          <cell r="C364" t="str">
            <v>กระทรวงสาธารณสุข สำนักงานปลัดกระทรวงสาธารณสุข</v>
          </cell>
          <cell r="D364" t="str">
            <v>001104300</v>
          </cell>
          <cell r="E364" t="str">
            <v>11043</v>
          </cell>
          <cell r="F364" t="str">
            <v>รพช.โซ่พิสัย</v>
          </cell>
          <cell r="G364" t="str">
            <v>โรงพยาบาลชุมชนโซ่พิสัย</v>
          </cell>
          <cell r="H364" t="str">
            <v>38030101</v>
          </cell>
          <cell r="I364">
            <v>38</v>
          </cell>
          <cell r="J364" t="str">
            <v>จังหวัดบึงกาฬ</v>
          </cell>
          <cell r="K364">
            <v>3803</v>
          </cell>
          <cell r="L364" t="str">
            <v>โซ่พิสัย</v>
          </cell>
          <cell r="M364">
            <v>380301</v>
          </cell>
          <cell r="N364" t="str">
            <v>โซ่</v>
          </cell>
          <cell r="O364" t="str">
            <v>ตะวันออกเฉียงเหนือ</v>
          </cell>
          <cell r="P364" t="str">
            <v>07</v>
          </cell>
          <cell r="Q364" t="str">
            <v>โรงพยาบาลชุมชน</v>
          </cell>
          <cell r="R364">
            <v>5</v>
          </cell>
          <cell r="S364">
            <v>30</v>
          </cell>
          <cell r="T364" t="str">
            <v>30</v>
          </cell>
          <cell r="U364" t="str">
            <v>21</v>
          </cell>
          <cell r="V364" t="str">
            <v>2.1 ทุติยภูมิระดับต้น</v>
          </cell>
        </row>
        <row r="365">
          <cell r="A365" t="str">
            <v>10</v>
          </cell>
          <cell r="B365" t="str">
            <v>21002</v>
          </cell>
          <cell r="C365" t="str">
            <v>กระทรวงสาธารณสุข สำนักงานปลัดกระทรวงสาธารณสุข</v>
          </cell>
          <cell r="D365" t="str">
            <v>001104600</v>
          </cell>
          <cell r="E365" t="str">
            <v>11046</v>
          </cell>
          <cell r="F365" t="str">
            <v>รพช.เซกา</v>
          </cell>
          <cell r="G365" t="str">
            <v>โรงพยาบาลชุมชนเซกา</v>
          </cell>
          <cell r="H365" t="str">
            <v>38040100</v>
          </cell>
          <cell r="I365">
            <v>38</v>
          </cell>
          <cell r="J365" t="str">
            <v>จังหวัดบึงกาฬ</v>
          </cell>
          <cell r="K365">
            <v>3804</v>
          </cell>
          <cell r="L365" t="str">
            <v>เซกา</v>
          </cell>
          <cell r="M365">
            <v>380401</v>
          </cell>
          <cell r="N365" t="str">
            <v>เซกา</v>
          </cell>
          <cell r="O365" t="str">
            <v>ตะวันออกเฉียงเหนือ</v>
          </cell>
          <cell r="P365" t="str">
            <v>07</v>
          </cell>
          <cell r="Q365" t="str">
            <v>โรงพยาบาลชุมชน</v>
          </cell>
          <cell r="R365">
            <v>4</v>
          </cell>
          <cell r="S365">
            <v>60</v>
          </cell>
          <cell r="T365" t="str">
            <v>30</v>
          </cell>
          <cell r="U365" t="str">
            <v>22</v>
          </cell>
          <cell r="V365" t="str">
            <v>2.2 ทุติยภูมิระดับกลาง</v>
          </cell>
        </row>
        <row r="366">
          <cell r="A366" t="str">
            <v>10</v>
          </cell>
          <cell r="B366" t="str">
            <v>21002</v>
          </cell>
          <cell r="C366" t="str">
            <v>กระทรวงสาธารณสุข สำนักงานปลัดกระทรวงสาธารณสุข</v>
          </cell>
          <cell r="D366" t="str">
            <v>001104700</v>
          </cell>
          <cell r="E366" t="str">
            <v>11047</v>
          </cell>
          <cell r="F366" t="str">
            <v>รพช.ปากคาด</v>
          </cell>
          <cell r="G366" t="str">
            <v>โรงพยาบาลชุมชนปากคาด</v>
          </cell>
          <cell r="H366" t="str">
            <v>38050404</v>
          </cell>
          <cell r="I366">
            <v>38</v>
          </cell>
          <cell r="J366" t="str">
            <v>จังหวัดบึงกาฬ</v>
          </cell>
          <cell r="K366">
            <v>3805</v>
          </cell>
          <cell r="L366" t="str">
            <v>ปากคาด</v>
          </cell>
          <cell r="M366">
            <v>380504</v>
          </cell>
          <cell r="N366" t="str">
            <v>โนนศิลา</v>
          </cell>
          <cell r="O366" t="str">
            <v>ตะวันออกเฉียงเหนือ</v>
          </cell>
          <cell r="P366" t="str">
            <v>07</v>
          </cell>
          <cell r="Q366" t="str">
            <v>โรงพยาบาลชุมชน</v>
          </cell>
          <cell r="R366">
            <v>5</v>
          </cell>
          <cell r="S366">
            <v>30</v>
          </cell>
          <cell r="T366" t="str">
            <v>30</v>
          </cell>
          <cell r="U366" t="str">
            <v>21</v>
          </cell>
          <cell r="V366" t="str">
            <v>2.1 ทุติยภูมิระดับต้น</v>
          </cell>
        </row>
        <row r="367">
          <cell r="A367" t="str">
            <v>10</v>
          </cell>
          <cell r="B367" t="str">
            <v>21002</v>
          </cell>
          <cell r="C367" t="str">
            <v>กระทรวงสาธารณสุข สำนักงานปลัดกระทรวงสาธารณสุข</v>
          </cell>
          <cell r="D367" t="str">
            <v>001104800</v>
          </cell>
          <cell r="E367" t="str">
            <v>11048</v>
          </cell>
          <cell r="F367" t="str">
            <v>รพช.บึงโขงหลง</v>
          </cell>
          <cell r="G367" t="str">
            <v>โรงพยาบาลชุมชนบึงโขงหลง</v>
          </cell>
          <cell r="H367" t="str">
            <v>38060111</v>
          </cell>
          <cell r="I367">
            <v>38</v>
          </cell>
          <cell r="J367" t="str">
            <v>จังหวัดบึงกาฬ</v>
          </cell>
          <cell r="K367">
            <v>3806</v>
          </cell>
          <cell r="L367" t="str">
            <v>บึงโขงหลง</v>
          </cell>
          <cell r="M367">
            <v>380601</v>
          </cell>
          <cell r="N367" t="str">
            <v>บึงโขงหลง</v>
          </cell>
          <cell r="O367" t="str">
            <v>ตะวันออกเฉียงเหนือ</v>
          </cell>
          <cell r="P367" t="str">
            <v>07</v>
          </cell>
          <cell r="Q367" t="str">
            <v>โรงพยาบาลชุมชน</v>
          </cell>
          <cell r="R367">
            <v>5</v>
          </cell>
          <cell r="S367">
            <v>30</v>
          </cell>
          <cell r="T367" t="str">
            <v>30</v>
          </cell>
          <cell r="U367" t="str">
            <v>21</v>
          </cell>
          <cell r="V367" t="str">
            <v>2.1 ทุติยภูมิระดับต้น</v>
          </cell>
        </row>
        <row r="368">
          <cell r="A368" t="str">
            <v>10</v>
          </cell>
          <cell r="B368" t="str">
            <v>21002</v>
          </cell>
          <cell r="C368" t="str">
            <v>กระทรวงสาธารณสุข สำนักงานปลัดกระทรวงสาธารณสุข</v>
          </cell>
          <cell r="D368" t="str">
            <v>001104900</v>
          </cell>
          <cell r="E368" t="str">
            <v>11049</v>
          </cell>
          <cell r="F368" t="str">
            <v>รพช.ศรีวิไล</v>
          </cell>
          <cell r="G368" t="str">
            <v>โรงพยาบาลชุมชนศรีวิไล</v>
          </cell>
          <cell r="H368" t="str">
            <v>38070111</v>
          </cell>
          <cell r="I368">
            <v>38</v>
          </cell>
          <cell r="J368" t="str">
            <v>จังหวัดบึงกาฬ</v>
          </cell>
          <cell r="K368">
            <v>3807</v>
          </cell>
          <cell r="L368" t="str">
            <v>ศรีวิไล</v>
          </cell>
          <cell r="M368">
            <v>380701</v>
          </cell>
          <cell r="N368" t="str">
            <v>ศรีวิไล</v>
          </cell>
          <cell r="O368" t="str">
            <v>ตะวันออกเฉียงเหนือ</v>
          </cell>
          <cell r="P368" t="str">
            <v>07</v>
          </cell>
          <cell r="Q368" t="str">
            <v>โรงพยาบาลชุมชน</v>
          </cell>
          <cell r="R368">
            <v>5</v>
          </cell>
          <cell r="S368">
            <v>30</v>
          </cell>
          <cell r="T368" t="str">
            <v>30</v>
          </cell>
          <cell r="U368" t="str">
            <v>21</v>
          </cell>
          <cell r="V368" t="str">
            <v>2.1 ทุติยภูมิระดับต้น</v>
          </cell>
        </row>
        <row r="369">
          <cell r="A369" t="str">
            <v>10</v>
          </cell>
          <cell r="B369" t="str">
            <v>21002</v>
          </cell>
          <cell r="C369" t="str">
            <v>กระทรวงสาธารณสุข สำนักงานปลัดกระทรวงสาธารณสุข</v>
          </cell>
          <cell r="D369" t="str">
            <v>001105000</v>
          </cell>
          <cell r="E369" t="str">
            <v>11050</v>
          </cell>
          <cell r="F369" t="str">
            <v>รพช.บุ่งคล้า</v>
          </cell>
          <cell r="G369" t="str">
            <v>โรงพยาบาลชุมชนบุ่งคล้า</v>
          </cell>
          <cell r="H369" t="str">
            <v>38080101</v>
          </cell>
          <cell r="I369">
            <v>38</v>
          </cell>
          <cell r="J369" t="str">
            <v>จังหวัดบึงกาฬ</v>
          </cell>
          <cell r="K369">
            <v>3808</v>
          </cell>
          <cell r="L369" t="str">
            <v>บุ่งคล้า</v>
          </cell>
          <cell r="M369">
            <v>380801</v>
          </cell>
          <cell r="N369" t="str">
            <v>บุ่งคล้า</v>
          </cell>
          <cell r="O369" t="str">
            <v>ตะวันออกเฉียงเหนือ</v>
          </cell>
          <cell r="P369" t="str">
            <v>07</v>
          </cell>
          <cell r="Q369" t="str">
            <v>โรงพยาบาลชุมชน</v>
          </cell>
          <cell r="R369">
            <v>5</v>
          </cell>
          <cell r="S369">
            <v>10</v>
          </cell>
          <cell r="T369" t="str">
            <v>10</v>
          </cell>
          <cell r="U369" t="str">
            <v>21</v>
          </cell>
          <cell r="V369" t="str">
            <v>2.1 ทุติยภูมิระดับต้น</v>
          </cell>
        </row>
        <row r="370">
          <cell r="A370" t="str">
            <v>10</v>
          </cell>
          <cell r="B370" t="str">
            <v>21002</v>
          </cell>
          <cell r="C370" t="str">
            <v>กระทรวงสาธารณสุข สำนักงานปลัดกระทรวงสาธารณสุข</v>
          </cell>
          <cell r="D370" t="str">
            <v>001070400</v>
          </cell>
          <cell r="E370" t="str">
            <v>10704</v>
          </cell>
          <cell r="F370" t="str">
            <v>รพท.หนองบัวลำภู</v>
          </cell>
          <cell r="G370" t="str">
            <v>โรงพยาบาลทั่วไปหนองบัวลำภู</v>
          </cell>
          <cell r="H370" t="str">
            <v>39010101</v>
          </cell>
          <cell r="I370">
            <v>39</v>
          </cell>
          <cell r="J370" t="str">
            <v>จังหวัดหนองบัวลำภู</v>
          </cell>
          <cell r="K370">
            <v>3901</v>
          </cell>
          <cell r="L370" t="str">
            <v>เมืองหนองบัวลำภู</v>
          </cell>
          <cell r="M370">
            <v>390101</v>
          </cell>
          <cell r="N370" t="str">
            <v>หนองบัว</v>
          </cell>
          <cell r="O370" t="str">
            <v>ตะวันออกเฉียงเหนือ</v>
          </cell>
          <cell r="P370" t="str">
            <v>06</v>
          </cell>
          <cell r="Q370" t="str">
            <v>โรงพยาบาลทั่วไป</v>
          </cell>
          <cell r="R370">
            <v>3</v>
          </cell>
          <cell r="S370">
            <v>228</v>
          </cell>
          <cell r="T370" t="str">
            <v>228</v>
          </cell>
          <cell r="U370" t="str">
            <v>23</v>
          </cell>
          <cell r="V370" t="str">
            <v>2.3 ทุติยภูมิระดับสูง</v>
          </cell>
        </row>
        <row r="371">
          <cell r="A371" t="str">
            <v>10</v>
          </cell>
          <cell r="B371" t="str">
            <v>21002</v>
          </cell>
          <cell r="C371" t="str">
            <v>กระทรวงสาธารณสุข สำนักงานปลัดกระทรวงสาธารณสุข</v>
          </cell>
          <cell r="D371" t="str">
            <v>001099100</v>
          </cell>
          <cell r="E371" t="str">
            <v>10991</v>
          </cell>
          <cell r="F371" t="str">
            <v>รพช.นากลาง</v>
          </cell>
          <cell r="G371" t="str">
            <v>โรงพยาบาลชุมชนนากลาง</v>
          </cell>
          <cell r="H371" t="str">
            <v>39020106</v>
          </cell>
          <cell r="I371">
            <v>39</v>
          </cell>
          <cell r="J371" t="str">
            <v>จังหวัดหนองบัวลำภู</v>
          </cell>
          <cell r="K371">
            <v>3902</v>
          </cell>
          <cell r="L371" t="str">
            <v>นากลาง</v>
          </cell>
          <cell r="M371">
            <v>390201</v>
          </cell>
          <cell r="N371" t="str">
            <v>นากลาง</v>
          </cell>
          <cell r="O371" t="str">
            <v>ตะวันออกเฉียงเหนือ</v>
          </cell>
          <cell r="P371" t="str">
            <v>07</v>
          </cell>
          <cell r="Q371" t="str">
            <v>โรงพยาบาลชุมชน</v>
          </cell>
          <cell r="R371">
            <v>4</v>
          </cell>
          <cell r="S371">
            <v>60</v>
          </cell>
          <cell r="T371" t="str">
            <v>60</v>
          </cell>
          <cell r="U371" t="str">
            <v>21</v>
          </cell>
          <cell r="V371" t="str">
            <v>2.1 ทุติยภูมิระดับต้น</v>
          </cell>
        </row>
        <row r="372">
          <cell r="A372" t="str">
            <v>10</v>
          </cell>
          <cell r="B372" t="str">
            <v>21002</v>
          </cell>
          <cell r="C372" t="str">
            <v>กระทรวงสาธารณสุข สำนักงานปลัดกระทรวงสาธารณสุข</v>
          </cell>
          <cell r="D372" t="str">
            <v>001099200</v>
          </cell>
          <cell r="E372" t="str">
            <v>10992</v>
          </cell>
          <cell r="F372" t="str">
            <v>รพช.โนนสัง</v>
          </cell>
          <cell r="G372" t="str">
            <v>โรงพยาบาลชุมชนโนนสัง</v>
          </cell>
          <cell r="H372" t="str">
            <v>39030115</v>
          </cell>
          <cell r="I372">
            <v>39</v>
          </cell>
          <cell r="J372" t="str">
            <v>จังหวัดหนองบัวลำภู</v>
          </cell>
          <cell r="K372">
            <v>3903</v>
          </cell>
          <cell r="L372" t="str">
            <v>โนนสัง</v>
          </cell>
          <cell r="M372">
            <v>390301</v>
          </cell>
          <cell r="N372" t="str">
            <v>โนนสัง</v>
          </cell>
          <cell r="O372" t="str">
            <v>ตะวันออกเฉียงเหนือ</v>
          </cell>
          <cell r="P372" t="str">
            <v>07</v>
          </cell>
          <cell r="Q372" t="str">
            <v>โรงพยาบาลชุมชน</v>
          </cell>
          <cell r="R372">
            <v>5</v>
          </cell>
          <cell r="S372">
            <v>30</v>
          </cell>
          <cell r="T372" t="str">
            <v>30</v>
          </cell>
          <cell r="U372" t="str">
            <v>21</v>
          </cell>
          <cell r="V372" t="str">
            <v>2.1 ทุติยภูมิระดับต้น</v>
          </cell>
        </row>
        <row r="373">
          <cell r="A373" t="str">
            <v>10</v>
          </cell>
          <cell r="B373" t="str">
            <v>21002</v>
          </cell>
          <cell r="C373" t="str">
            <v>กระทรวงสาธารณสุข สำนักงานปลัดกระทรวงสาธารณสุข</v>
          </cell>
          <cell r="D373" t="str">
            <v>001099300</v>
          </cell>
          <cell r="E373" t="str">
            <v>10993</v>
          </cell>
          <cell r="F373" t="str">
            <v>รพช.ศรีบุญเรือง</v>
          </cell>
          <cell r="G373" t="str">
            <v>โรงพยาบาลชุมชนศรีบุญเรือง</v>
          </cell>
          <cell r="H373" t="str">
            <v>39040107</v>
          </cell>
          <cell r="I373">
            <v>39</v>
          </cell>
          <cell r="J373" t="str">
            <v>จังหวัดหนองบัวลำภู</v>
          </cell>
          <cell r="K373">
            <v>3904</v>
          </cell>
          <cell r="L373" t="str">
            <v>ศรีบุญเรือง</v>
          </cell>
          <cell r="M373">
            <v>390401</v>
          </cell>
          <cell r="N373" t="str">
            <v>เมืองใหม่</v>
          </cell>
          <cell r="O373" t="str">
            <v>ตะวันออกเฉียงเหนือ</v>
          </cell>
          <cell r="P373" t="str">
            <v>07</v>
          </cell>
          <cell r="Q373" t="str">
            <v>โรงพยาบาลชุมชน</v>
          </cell>
          <cell r="R373">
            <v>4</v>
          </cell>
          <cell r="S373">
            <v>60</v>
          </cell>
          <cell r="T373" t="str">
            <v>60</v>
          </cell>
          <cell r="U373" t="str">
            <v>21</v>
          </cell>
          <cell r="V373" t="str">
            <v>2.1 ทุติยภูมิระดับต้น</v>
          </cell>
        </row>
        <row r="374">
          <cell r="A374" t="str">
            <v>10</v>
          </cell>
          <cell r="B374" t="str">
            <v>21002</v>
          </cell>
          <cell r="C374" t="str">
            <v>กระทรวงสาธารณสุข สำนักงานปลัดกระทรวงสาธารณสุข</v>
          </cell>
          <cell r="D374" t="str">
            <v>001099400</v>
          </cell>
          <cell r="E374" t="str">
            <v>10994</v>
          </cell>
          <cell r="F374" t="str">
            <v>รพช.สุวรรณคูหา</v>
          </cell>
          <cell r="G374" t="str">
            <v>โรงพยาบาลชุมชนสุวรรณคูหา</v>
          </cell>
          <cell r="H374" t="str">
            <v>39050606</v>
          </cell>
          <cell r="I374">
            <v>39</v>
          </cell>
          <cell r="J374" t="str">
            <v>จังหวัดหนองบัวลำภู</v>
          </cell>
          <cell r="K374">
            <v>3905</v>
          </cell>
          <cell r="L374" t="str">
            <v>สุวรรณคูหา</v>
          </cell>
          <cell r="M374">
            <v>390506</v>
          </cell>
          <cell r="N374" t="str">
            <v>สุวรรณคูหา</v>
          </cell>
          <cell r="O374" t="str">
            <v>ตะวันออกเฉียงเหนือ</v>
          </cell>
          <cell r="P374" t="str">
            <v>07</v>
          </cell>
          <cell r="Q374" t="str">
            <v>โรงพยาบาลชุมชน</v>
          </cell>
          <cell r="R374">
            <v>5</v>
          </cell>
          <cell r="S374">
            <v>30</v>
          </cell>
          <cell r="T374" t="str">
            <v>30</v>
          </cell>
          <cell r="U374" t="str">
            <v>21</v>
          </cell>
          <cell r="V374" t="str">
            <v>2.1 ทุติยภูมิระดับต้น</v>
          </cell>
        </row>
        <row r="375">
          <cell r="A375" t="str">
            <v>10</v>
          </cell>
          <cell r="B375" t="str">
            <v>21002</v>
          </cell>
          <cell r="C375" t="str">
            <v>กระทรวงสาธารณสุข สำนักงานปลัดกระทรวงสาธารณสุข</v>
          </cell>
          <cell r="D375" t="str">
            <v>002336700</v>
          </cell>
          <cell r="E375" t="str">
            <v>23367</v>
          </cell>
          <cell r="F375" t="str">
            <v>รพช.นาวังเฉลิมพระเกียรติ 80 พรรษา</v>
          </cell>
          <cell r="G375" t="str">
            <v>โรงพยาบาลชุมชนนาวังเฉลิมพระเกียรติ 80 พรรษา</v>
          </cell>
          <cell r="H375" t="str">
            <v>39060100</v>
          </cell>
          <cell r="I375">
            <v>39</v>
          </cell>
          <cell r="J375" t="str">
            <v>จังหวัดหนองบัวลำภู</v>
          </cell>
          <cell r="K375">
            <v>3906</v>
          </cell>
          <cell r="L375" t="str">
            <v>นาวัง</v>
          </cell>
          <cell r="M375">
            <v>390601</v>
          </cell>
          <cell r="N375" t="str">
            <v>นาเหล่า</v>
          </cell>
          <cell r="O375" t="str">
            <v>ตะวันออกเฉียงเหนือ</v>
          </cell>
          <cell r="P375" t="str">
            <v>07</v>
          </cell>
          <cell r="Q375" t="str">
            <v>โรงพยาบาลชุมชน</v>
          </cell>
          <cell r="R375">
            <v>5</v>
          </cell>
          <cell r="S375">
            <v>30</v>
          </cell>
          <cell r="T375" t="str">
            <v>30</v>
          </cell>
          <cell r="U375" t="str">
            <v>21</v>
          </cell>
          <cell r="V375" t="str">
            <v>2.1 ทุติยภูมิระดับต้น</v>
          </cell>
        </row>
        <row r="376">
          <cell r="A376" t="str">
            <v>10</v>
          </cell>
          <cell r="B376" t="str">
            <v>21002</v>
          </cell>
          <cell r="C376" t="str">
            <v>กระทรวงสาธารณสุข สำนักงานปลัดกระทรวงสาธารณสุข</v>
          </cell>
          <cell r="D376" t="str">
            <v>001067100</v>
          </cell>
          <cell r="E376" t="str">
            <v>10671</v>
          </cell>
          <cell r="F376" t="str">
            <v>รพศ.อุดรธานี</v>
          </cell>
          <cell r="G376" t="str">
            <v>โรงพยาบาลศูนย์อุดรธานี</v>
          </cell>
          <cell r="H376" t="str">
            <v>41010100</v>
          </cell>
          <cell r="I376">
            <v>41</v>
          </cell>
          <cell r="J376" t="str">
            <v>จังหวัดอุดรธานี</v>
          </cell>
          <cell r="K376">
            <v>4101</v>
          </cell>
          <cell r="L376" t="str">
            <v>เมืองอุดรธานี</v>
          </cell>
          <cell r="M376">
            <v>410101</v>
          </cell>
          <cell r="N376" t="str">
            <v>หมากแข้ง</v>
          </cell>
          <cell r="O376" t="str">
            <v>ตะวันออกเฉียงเหนือ</v>
          </cell>
          <cell r="P376" t="str">
            <v>05</v>
          </cell>
          <cell r="Q376" t="str">
            <v>โรงพยาบาลศูนย์</v>
          </cell>
          <cell r="R376">
            <v>1</v>
          </cell>
          <cell r="S376">
            <v>806</v>
          </cell>
          <cell r="T376" t="str">
            <v>806</v>
          </cell>
          <cell r="U376" t="str">
            <v>31</v>
          </cell>
          <cell r="V376" t="str">
            <v>3.1 ตติยภูมิ</v>
          </cell>
        </row>
        <row r="377">
          <cell r="A377" t="str">
            <v>10</v>
          </cell>
          <cell r="B377" t="str">
            <v>21002</v>
          </cell>
          <cell r="C377" t="str">
            <v>กระทรวงสาธารณสุข สำนักงานปลัดกระทรวงสาธารณสุข</v>
          </cell>
          <cell r="D377" t="str">
            <v>001101300</v>
          </cell>
          <cell r="E377" t="str">
            <v>11013</v>
          </cell>
          <cell r="F377" t="str">
            <v>รพช.กุดจับ</v>
          </cell>
          <cell r="G377" t="str">
            <v>โรงพยาบาลชุมชนกุดจับ</v>
          </cell>
          <cell r="H377" t="str">
            <v>41020603</v>
          </cell>
          <cell r="I377">
            <v>41</v>
          </cell>
          <cell r="J377" t="str">
            <v>จังหวัดอุดรธานี</v>
          </cell>
          <cell r="K377">
            <v>4102</v>
          </cell>
          <cell r="L377" t="str">
            <v>กุดจับ</v>
          </cell>
          <cell r="M377">
            <v>410206</v>
          </cell>
          <cell r="N377" t="str">
            <v>เมืองเพีย</v>
          </cell>
          <cell r="O377" t="str">
            <v>ตะวันออกเฉียงเหนือ</v>
          </cell>
          <cell r="P377" t="str">
            <v>07</v>
          </cell>
          <cell r="Q377" t="str">
            <v>โรงพยาบาลชุมชน</v>
          </cell>
          <cell r="R377">
            <v>5</v>
          </cell>
          <cell r="S377">
            <v>30</v>
          </cell>
          <cell r="T377" t="str">
            <v>30</v>
          </cell>
          <cell r="U377" t="str">
            <v>21</v>
          </cell>
          <cell r="V377" t="str">
            <v>2.1 ทุติยภูมิระดับต้น</v>
          </cell>
        </row>
        <row r="378">
          <cell r="A378" t="str">
            <v>10</v>
          </cell>
          <cell r="B378" t="str">
            <v>21002</v>
          </cell>
          <cell r="C378" t="str">
            <v>กระทรวงสาธารณสุข สำนักงานปลัดกระทรวงสาธารณสุข</v>
          </cell>
          <cell r="D378" t="str">
            <v>001101400</v>
          </cell>
          <cell r="E378" t="str">
            <v>11014</v>
          </cell>
          <cell r="F378" t="str">
            <v>รพช.หนองวัวซอ</v>
          </cell>
          <cell r="G378" t="str">
            <v>โรงพยาบาลชุมชนหนองวัวซอ</v>
          </cell>
          <cell r="H378" t="str">
            <v>41030105</v>
          </cell>
          <cell r="I378">
            <v>41</v>
          </cell>
          <cell r="J378" t="str">
            <v>จังหวัดอุดรธานี</v>
          </cell>
          <cell r="K378">
            <v>4103</v>
          </cell>
          <cell r="L378" t="str">
            <v>หนองวัวซอ</v>
          </cell>
          <cell r="M378">
            <v>410301</v>
          </cell>
          <cell r="N378" t="str">
            <v>หมากหญ้า</v>
          </cell>
          <cell r="O378" t="str">
            <v>ตะวันออกเฉียงเหนือ</v>
          </cell>
          <cell r="P378" t="str">
            <v>07</v>
          </cell>
          <cell r="Q378" t="str">
            <v>โรงพยาบาลชุมชน</v>
          </cell>
          <cell r="R378">
            <v>5</v>
          </cell>
          <cell r="S378">
            <v>30</v>
          </cell>
          <cell r="T378" t="str">
            <v>30</v>
          </cell>
          <cell r="U378" t="str">
            <v>21</v>
          </cell>
          <cell r="V378" t="str">
            <v>2.1 ทุติยภูมิระดับต้น</v>
          </cell>
        </row>
        <row r="379">
          <cell r="A379" t="str">
            <v>10</v>
          </cell>
          <cell r="B379" t="str">
            <v>21002</v>
          </cell>
          <cell r="C379" t="str">
            <v>กระทรวงสาธารณสุข สำนักงานปลัดกระทรวงสาธารณสุข</v>
          </cell>
          <cell r="D379" t="str">
            <v>001101500</v>
          </cell>
          <cell r="E379" t="str">
            <v>11015</v>
          </cell>
          <cell r="F379" t="str">
            <v>รพช.กุมภวาปี</v>
          </cell>
          <cell r="G379" t="str">
            <v>โรงพยาบาลชุมชนกุมภวาปี</v>
          </cell>
          <cell r="H379" t="str">
            <v>41041505</v>
          </cell>
          <cell r="I379">
            <v>41</v>
          </cell>
          <cell r="J379" t="str">
            <v>จังหวัดอุดรธานี</v>
          </cell>
          <cell r="K379">
            <v>4104</v>
          </cell>
          <cell r="L379" t="str">
            <v>กุมภวาปี</v>
          </cell>
          <cell r="M379">
            <v>410415</v>
          </cell>
          <cell r="N379" t="str">
            <v>กุมภวาปี</v>
          </cell>
          <cell r="O379" t="str">
            <v>ตะวันออกเฉียงเหนือ</v>
          </cell>
          <cell r="P379" t="str">
            <v>07</v>
          </cell>
          <cell r="Q379" t="str">
            <v>โรงพยาบาลชุมชน</v>
          </cell>
          <cell r="R379">
            <v>4</v>
          </cell>
          <cell r="S379">
            <v>120</v>
          </cell>
          <cell r="T379" t="str">
            <v>90</v>
          </cell>
          <cell r="U379" t="str">
            <v>21</v>
          </cell>
          <cell r="V379" t="str">
            <v>2.1 ทุติยภูมิระดับต้น</v>
          </cell>
        </row>
        <row r="380">
          <cell r="A380" t="str">
            <v>10</v>
          </cell>
          <cell r="B380" t="str">
            <v>21002</v>
          </cell>
          <cell r="C380" t="str">
            <v>กระทรวงสาธารณสุข สำนักงานปลัดกระทรวงสาธารณสุข</v>
          </cell>
          <cell r="D380" t="str">
            <v>001101600</v>
          </cell>
          <cell r="E380" t="str">
            <v>11016</v>
          </cell>
          <cell r="F380" t="str">
            <v>รพช.ห้วยเกิ้ง</v>
          </cell>
          <cell r="G380" t="str">
            <v>โรงพยาบาลชุมชนห้วยเกิ้ง</v>
          </cell>
          <cell r="H380" t="str">
            <v>41040704</v>
          </cell>
          <cell r="I380">
            <v>41</v>
          </cell>
          <cell r="J380" t="str">
            <v>จังหวัดอุดรธานี</v>
          </cell>
          <cell r="K380">
            <v>4104</v>
          </cell>
          <cell r="L380" t="str">
            <v>กุมภวาปี</v>
          </cell>
          <cell r="M380">
            <v>410407</v>
          </cell>
          <cell r="N380" t="str">
            <v>ห้วยเกิ้ง</v>
          </cell>
          <cell r="O380" t="str">
            <v>ตะวันออกเฉียงเหนือ</v>
          </cell>
          <cell r="P380" t="str">
            <v>07</v>
          </cell>
          <cell r="Q380" t="str">
            <v>โรงพยาบาลชุมชน</v>
          </cell>
          <cell r="R380">
            <v>5</v>
          </cell>
          <cell r="S380">
            <v>10</v>
          </cell>
          <cell r="T380" t="str">
            <v>10</v>
          </cell>
          <cell r="U380" t="str">
            <v>21</v>
          </cell>
          <cell r="V380" t="str">
            <v>2.1 ทุติยภูมิระดับต้น</v>
          </cell>
        </row>
        <row r="381">
          <cell r="A381" t="str">
            <v>10</v>
          </cell>
          <cell r="B381" t="str">
            <v>21002</v>
          </cell>
          <cell r="C381" t="str">
            <v>กระทรวงสาธารณสุข สำนักงานปลัดกระทรวงสาธารณสุข</v>
          </cell>
          <cell r="D381" t="str">
            <v>001101700</v>
          </cell>
          <cell r="E381" t="str">
            <v>11017</v>
          </cell>
          <cell r="F381" t="str">
            <v>รพช.โนนสะอาด</v>
          </cell>
          <cell r="G381" t="str">
            <v>โรงพยาบาลชุมชนโนนสะอาด</v>
          </cell>
          <cell r="H381" t="str">
            <v>41050102</v>
          </cell>
          <cell r="I381">
            <v>41</v>
          </cell>
          <cell r="J381" t="str">
            <v>จังหวัดอุดรธานี</v>
          </cell>
          <cell r="K381">
            <v>4105</v>
          </cell>
          <cell r="L381" t="str">
            <v>โนนสะอาด</v>
          </cell>
          <cell r="M381">
            <v>410501</v>
          </cell>
          <cell r="N381" t="str">
            <v>โนนสะอาด</v>
          </cell>
          <cell r="O381" t="str">
            <v>ตะวันออกเฉียงเหนือ</v>
          </cell>
          <cell r="P381" t="str">
            <v>07</v>
          </cell>
          <cell r="Q381" t="str">
            <v>โรงพยาบาลชุมชน</v>
          </cell>
          <cell r="R381">
            <v>5</v>
          </cell>
          <cell r="S381">
            <v>30</v>
          </cell>
          <cell r="T381" t="str">
            <v>30</v>
          </cell>
          <cell r="U381" t="str">
            <v>21</v>
          </cell>
          <cell r="V381" t="str">
            <v>2.1 ทุติยภูมิระดับต้น</v>
          </cell>
        </row>
        <row r="382">
          <cell r="A382" t="str">
            <v>10</v>
          </cell>
          <cell r="B382" t="str">
            <v>21002</v>
          </cell>
          <cell r="C382" t="str">
            <v>กระทรวงสาธารณสุข สำนักงานปลัดกระทรวงสาธารณสุข</v>
          </cell>
          <cell r="D382" t="str">
            <v>001101800</v>
          </cell>
          <cell r="E382" t="str">
            <v>11018</v>
          </cell>
          <cell r="F382" t="str">
            <v>รพช.หนองหาน</v>
          </cell>
          <cell r="G382" t="str">
            <v>โรงพยาบาลชุมชนหนองหาน</v>
          </cell>
          <cell r="H382" t="str">
            <v>41060106</v>
          </cell>
          <cell r="I382">
            <v>41</v>
          </cell>
          <cell r="J382" t="str">
            <v>จังหวัดอุดรธานี</v>
          </cell>
          <cell r="K382">
            <v>4106</v>
          </cell>
          <cell r="L382" t="str">
            <v>หนองหาน</v>
          </cell>
          <cell r="M382">
            <v>410601</v>
          </cell>
          <cell r="N382" t="str">
            <v>หนองหาน</v>
          </cell>
          <cell r="O382" t="str">
            <v>ตะวันออกเฉียงเหนือ</v>
          </cell>
          <cell r="P382" t="str">
            <v>07</v>
          </cell>
          <cell r="Q382" t="str">
            <v>โรงพยาบาลชุมชน</v>
          </cell>
          <cell r="R382">
            <v>4</v>
          </cell>
          <cell r="S382">
            <v>90</v>
          </cell>
          <cell r="T382" t="str">
            <v>90</v>
          </cell>
          <cell r="U382" t="str">
            <v>22</v>
          </cell>
          <cell r="V382" t="str">
            <v>2.2 ทุติยภูมิระดับกลาง</v>
          </cell>
        </row>
        <row r="383">
          <cell r="A383" t="str">
            <v>10</v>
          </cell>
          <cell r="B383" t="str">
            <v>21002</v>
          </cell>
          <cell r="C383" t="str">
            <v>กระทรวงสาธารณสุข สำนักงานปลัดกระทรวงสาธารณสุข</v>
          </cell>
          <cell r="D383" t="str">
            <v>001101900</v>
          </cell>
          <cell r="E383" t="str">
            <v>11019</v>
          </cell>
          <cell r="F383" t="str">
            <v>รพช.ทุ่งฝน</v>
          </cell>
          <cell r="G383" t="str">
            <v>โรงพยาบาลชุมชนทุ่งฝน</v>
          </cell>
          <cell r="H383" t="str">
            <v>41070111</v>
          </cell>
          <cell r="I383">
            <v>41</v>
          </cell>
          <cell r="J383" t="str">
            <v>จังหวัดอุดรธานี</v>
          </cell>
          <cell r="K383">
            <v>4107</v>
          </cell>
          <cell r="L383" t="str">
            <v>ทุ่งฝน</v>
          </cell>
          <cell r="M383">
            <v>410701</v>
          </cell>
          <cell r="N383" t="str">
            <v>ทุ่งฝน</v>
          </cell>
          <cell r="O383" t="str">
            <v>ตะวันออกเฉียงเหนือ</v>
          </cell>
          <cell r="P383" t="str">
            <v>07</v>
          </cell>
          <cell r="Q383" t="str">
            <v>โรงพยาบาลชุมชน</v>
          </cell>
          <cell r="R383">
            <v>5</v>
          </cell>
          <cell r="S383">
            <v>30</v>
          </cell>
          <cell r="T383" t="str">
            <v>30</v>
          </cell>
          <cell r="U383" t="str">
            <v>21</v>
          </cell>
          <cell r="V383" t="str">
            <v>2.1 ทุติยภูมิระดับต้น</v>
          </cell>
        </row>
        <row r="384">
          <cell r="A384" t="str">
            <v>10</v>
          </cell>
          <cell r="B384" t="str">
            <v>21002</v>
          </cell>
          <cell r="C384" t="str">
            <v>กระทรวงสาธารณสุข สำนักงานปลัดกระทรวงสาธารณสุข</v>
          </cell>
          <cell r="D384" t="str">
            <v>001102000</v>
          </cell>
          <cell r="E384" t="str">
            <v>11020</v>
          </cell>
          <cell r="F384" t="str">
            <v>รพช.ไชยวาน</v>
          </cell>
          <cell r="G384" t="str">
            <v>โรงพยาบาลชุมชนไชยวาน</v>
          </cell>
          <cell r="H384" t="str">
            <v>41080105</v>
          </cell>
          <cell r="I384">
            <v>41</v>
          </cell>
          <cell r="J384" t="str">
            <v>จังหวัดอุดรธานี</v>
          </cell>
          <cell r="K384">
            <v>4108</v>
          </cell>
          <cell r="L384" t="str">
            <v>ไชยวาน</v>
          </cell>
          <cell r="M384">
            <v>410801</v>
          </cell>
          <cell r="N384" t="str">
            <v>ไชยวาน</v>
          </cell>
          <cell r="O384" t="str">
            <v>ตะวันออกเฉียงเหนือ</v>
          </cell>
          <cell r="P384" t="str">
            <v>07</v>
          </cell>
          <cell r="Q384" t="str">
            <v>โรงพยาบาลชุมชน</v>
          </cell>
          <cell r="R384">
            <v>5</v>
          </cell>
          <cell r="S384">
            <v>30</v>
          </cell>
          <cell r="T384" t="str">
            <v>30</v>
          </cell>
          <cell r="U384" t="str">
            <v>21</v>
          </cell>
          <cell r="V384" t="str">
            <v>2.1 ทุติยภูมิระดับต้น</v>
          </cell>
        </row>
        <row r="385">
          <cell r="A385" t="str">
            <v>10</v>
          </cell>
          <cell r="B385" t="str">
            <v>21002</v>
          </cell>
          <cell r="C385" t="str">
            <v>กระทรวงสาธารณสุข สำนักงานปลัดกระทรวงสาธารณสุข</v>
          </cell>
          <cell r="D385" t="str">
            <v>001102100</v>
          </cell>
          <cell r="E385" t="str">
            <v>11021</v>
          </cell>
          <cell r="F385" t="str">
            <v>รพช.ศรีธาตุ</v>
          </cell>
          <cell r="G385" t="str">
            <v>โรงพยาบาลชุมชนศรีธาตุ</v>
          </cell>
          <cell r="H385" t="str">
            <v>41090208</v>
          </cell>
          <cell r="I385">
            <v>41</v>
          </cell>
          <cell r="J385" t="str">
            <v>จังหวัดอุดรธานี</v>
          </cell>
          <cell r="K385">
            <v>4109</v>
          </cell>
          <cell r="L385" t="str">
            <v>ศรีธาตุ</v>
          </cell>
          <cell r="M385">
            <v>410902</v>
          </cell>
          <cell r="N385" t="str">
            <v>จำปี</v>
          </cell>
          <cell r="O385" t="str">
            <v>ตะวันออกเฉียงเหนือ</v>
          </cell>
          <cell r="P385" t="str">
            <v>07</v>
          </cell>
          <cell r="Q385" t="str">
            <v>โรงพยาบาลชุมชน</v>
          </cell>
          <cell r="R385">
            <v>5</v>
          </cell>
          <cell r="S385">
            <v>30</v>
          </cell>
          <cell r="T385" t="str">
            <v>30</v>
          </cell>
          <cell r="U385" t="str">
            <v>22</v>
          </cell>
          <cell r="V385" t="str">
            <v>2.2 ทุติยภูมิระดับกลาง</v>
          </cell>
        </row>
        <row r="386">
          <cell r="A386" t="str">
            <v>10</v>
          </cell>
          <cell r="B386" t="str">
            <v>21002</v>
          </cell>
          <cell r="C386" t="str">
            <v>กระทรวงสาธารณสุข สำนักงานปลัดกระทรวงสาธารณสุข</v>
          </cell>
          <cell r="D386" t="str">
            <v>001102200</v>
          </cell>
          <cell r="E386" t="str">
            <v>11022</v>
          </cell>
          <cell r="F386" t="str">
            <v>รพช.วังสามหมอ</v>
          </cell>
          <cell r="G386" t="str">
            <v>โรงพยาบาลชุมชนวังสามหมอ</v>
          </cell>
          <cell r="H386" t="str">
            <v>41100611</v>
          </cell>
          <cell r="I386">
            <v>41</v>
          </cell>
          <cell r="J386" t="str">
            <v>จังหวัดอุดรธานี</v>
          </cell>
          <cell r="K386">
            <v>4110</v>
          </cell>
          <cell r="L386" t="str">
            <v>วังสามหมอ</v>
          </cell>
          <cell r="M386">
            <v>411006</v>
          </cell>
          <cell r="N386" t="str">
            <v>วังสามหมอ</v>
          </cell>
          <cell r="O386" t="str">
            <v>ตะวันออกเฉียงเหนือ</v>
          </cell>
          <cell r="P386" t="str">
            <v>07</v>
          </cell>
          <cell r="Q386" t="str">
            <v>โรงพยาบาลชุมชน</v>
          </cell>
          <cell r="R386">
            <v>5</v>
          </cell>
          <cell r="S386">
            <v>30</v>
          </cell>
          <cell r="T386" t="str">
            <v>30</v>
          </cell>
          <cell r="U386" t="str">
            <v>21</v>
          </cell>
          <cell r="V386" t="str">
            <v>2.1 ทุติยภูมิระดับต้น</v>
          </cell>
        </row>
        <row r="387">
          <cell r="A387" t="str">
            <v>10</v>
          </cell>
          <cell r="B387" t="str">
            <v>21002</v>
          </cell>
          <cell r="C387" t="str">
            <v>กระทรวงสาธารณสุข สำนักงานปลัดกระทรวงสาธารณสุข</v>
          </cell>
          <cell r="D387" t="str">
            <v>001102300</v>
          </cell>
          <cell r="E387" t="str">
            <v>11023</v>
          </cell>
          <cell r="F387" t="str">
            <v>รพช.บ้านผือ</v>
          </cell>
          <cell r="G387" t="str">
            <v>โรงพยาบาลชุมชนบ้านผือ</v>
          </cell>
          <cell r="H387" t="str">
            <v>41170102</v>
          </cell>
          <cell r="I387">
            <v>41</v>
          </cell>
          <cell r="J387" t="str">
            <v>จังหวัดอุดรธานี</v>
          </cell>
          <cell r="K387">
            <v>4117</v>
          </cell>
          <cell r="L387" t="str">
            <v>บ้านผือ</v>
          </cell>
          <cell r="M387">
            <v>411701</v>
          </cell>
          <cell r="N387" t="str">
            <v>บ้านผือ</v>
          </cell>
          <cell r="O387" t="str">
            <v>ตะวันออกเฉียงเหนือ</v>
          </cell>
          <cell r="P387" t="str">
            <v>07</v>
          </cell>
          <cell r="Q387" t="str">
            <v>โรงพยาบาลชุมชน</v>
          </cell>
          <cell r="R387">
            <v>4</v>
          </cell>
          <cell r="S387">
            <v>90</v>
          </cell>
          <cell r="T387" t="str">
            <v>90</v>
          </cell>
          <cell r="U387" t="str">
            <v>22</v>
          </cell>
          <cell r="V387" t="str">
            <v>2.2 ทุติยภูมิระดับกลาง</v>
          </cell>
        </row>
        <row r="388">
          <cell r="A388" t="str">
            <v>10</v>
          </cell>
          <cell r="B388" t="str">
            <v>21002</v>
          </cell>
          <cell r="C388" t="str">
            <v>กระทรวงสาธารณสุข สำนักงานปลัดกระทรวงสาธารณสุข</v>
          </cell>
          <cell r="D388" t="str">
            <v>001102400</v>
          </cell>
          <cell r="E388" t="str">
            <v>11024</v>
          </cell>
          <cell r="F388" t="str">
            <v>รพช.น้ำโสม</v>
          </cell>
          <cell r="G388" t="str">
            <v>โรงพยาบาลชุมชนน้ำโสม</v>
          </cell>
          <cell r="H388" t="str">
            <v>41181001</v>
          </cell>
          <cell r="I388">
            <v>41</v>
          </cell>
          <cell r="J388" t="str">
            <v>จังหวัดอุดรธานี</v>
          </cell>
          <cell r="K388">
            <v>4118</v>
          </cell>
          <cell r="L388" t="str">
            <v>น้ำโสม</v>
          </cell>
          <cell r="M388">
            <v>411810</v>
          </cell>
          <cell r="N388" t="str">
            <v>ศรีสำราญ</v>
          </cell>
          <cell r="O388" t="str">
            <v>ตะวันออกเฉียงเหนือ</v>
          </cell>
          <cell r="P388" t="str">
            <v>07</v>
          </cell>
          <cell r="Q388" t="str">
            <v>โรงพยาบาลชุมชน</v>
          </cell>
          <cell r="R388">
            <v>4</v>
          </cell>
          <cell r="S388">
            <v>60</v>
          </cell>
          <cell r="T388" t="str">
            <v>60</v>
          </cell>
          <cell r="U388" t="str">
            <v>21</v>
          </cell>
          <cell r="V388" t="str">
            <v>2.1 ทุติยภูมิระดับต้น</v>
          </cell>
        </row>
        <row r="389">
          <cell r="A389" t="str">
            <v>10</v>
          </cell>
          <cell r="B389" t="str">
            <v>21002</v>
          </cell>
          <cell r="C389" t="str">
            <v>กระทรวงสาธารณสุข สำนักงานปลัดกระทรวงสาธารณสุข</v>
          </cell>
          <cell r="D389" t="str">
            <v>001102500</v>
          </cell>
          <cell r="E389" t="str">
            <v>11025</v>
          </cell>
          <cell r="F389" t="str">
            <v>รพช.เพ็ญ</v>
          </cell>
          <cell r="G389" t="str">
            <v>โรงพยาบาลชุมชนเพ็ญ</v>
          </cell>
          <cell r="H389" t="str">
            <v>41190101</v>
          </cell>
          <cell r="I389">
            <v>41</v>
          </cell>
          <cell r="J389" t="str">
            <v>จังหวัดอุดรธานี</v>
          </cell>
          <cell r="K389">
            <v>4119</v>
          </cell>
          <cell r="L389" t="str">
            <v>เพ็ญ</v>
          </cell>
          <cell r="M389">
            <v>411901</v>
          </cell>
          <cell r="N389" t="str">
            <v>เพ็ญ</v>
          </cell>
          <cell r="O389" t="str">
            <v>ตะวันออกเฉียงเหนือ</v>
          </cell>
          <cell r="P389" t="str">
            <v>07</v>
          </cell>
          <cell r="Q389" t="str">
            <v>โรงพยาบาลชุมชน</v>
          </cell>
          <cell r="R389">
            <v>4</v>
          </cell>
          <cell r="S389">
            <v>75</v>
          </cell>
          <cell r="T389" t="str">
            <v>60</v>
          </cell>
          <cell r="U389" t="str">
            <v>22</v>
          </cell>
          <cell r="V389" t="str">
            <v>2.2 ทุติยภูมิระดับกลาง</v>
          </cell>
        </row>
        <row r="390">
          <cell r="A390" t="str">
            <v>10</v>
          </cell>
          <cell r="B390" t="str">
            <v>21002</v>
          </cell>
          <cell r="C390" t="str">
            <v>กระทรวงสาธารณสุข สำนักงานปลัดกระทรวงสาธารณสุข</v>
          </cell>
          <cell r="D390" t="str">
            <v>001102600</v>
          </cell>
          <cell r="E390" t="str">
            <v>11026</v>
          </cell>
          <cell r="F390" t="str">
            <v>รพช.สร้างคอม</v>
          </cell>
          <cell r="G390" t="str">
            <v>โรงพยาบาลชุมชนสร้างคอม</v>
          </cell>
          <cell r="H390" t="str">
            <v>41200104</v>
          </cell>
          <cell r="I390">
            <v>41</v>
          </cell>
          <cell r="J390" t="str">
            <v>จังหวัดอุดรธานี</v>
          </cell>
          <cell r="K390">
            <v>4120</v>
          </cell>
          <cell r="L390" t="str">
            <v>สร้างคอม</v>
          </cell>
          <cell r="M390">
            <v>412001</v>
          </cell>
          <cell r="N390" t="str">
            <v>สร้างคอม</v>
          </cell>
          <cell r="O390" t="str">
            <v>ตะวันออกเฉียงเหนือ</v>
          </cell>
          <cell r="P390" t="str">
            <v>07</v>
          </cell>
          <cell r="Q390" t="str">
            <v>โรงพยาบาลชุมชน</v>
          </cell>
          <cell r="R390">
            <v>5</v>
          </cell>
          <cell r="S390">
            <v>30</v>
          </cell>
          <cell r="T390" t="str">
            <v>30</v>
          </cell>
          <cell r="U390" t="str">
            <v>21</v>
          </cell>
          <cell r="V390" t="str">
            <v>2.1 ทุติยภูมิระดับต้น</v>
          </cell>
        </row>
        <row r="391">
          <cell r="A391" t="str">
            <v>10</v>
          </cell>
          <cell r="B391" t="str">
            <v>21002</v>
          </cell>
          <cell r="C391" t="str">
            <v>กระทรวงสาธารณสุข สำนักงานปลัดกระทรวงสาธารณสุข</v>
          </cell>
          <cell r="D391" t="str">
            <v>001102700</v>
          </cell>
          <cell r="E391" t="str">
            <v>11027</v>
          </cell>
          <cell r="F391" t="str">
            <v>รพช.หนองแสง</v>
          </cell>
          <cell r="G391" t="str">
            <v>โรงพยาบาลชุมชนหนองแสง</v>
          </cell>
          <cell r="H391" t="str">
            <v>41210407</v>
          </cell>
          <cell r="I391">
            <v>41</v>
          </cell>
          <cell r="J391" t="str">
            <v>จังหวัดอุดรธานี</v>
          </cell>
          <cell r="K391">
            <v>4121</v>
          </cell>
          <cell r="L391" t="str">
            <v>หนองแสง</v>
          </cell>
          <cell r="M391">
            <v>412104</v>
          </cell>
          <cell r="N391" t="str">
            <v>ทับกุง</v>
          </cell>
          <cell r="O391" t="str">
            <v>ตะวันออกเฉียงเหนือ</v>
          </cell>
          <cell r="P391" t="str">
            <v>07</v>
          </cell>
          <cell r="Q391" t="str">
            <v>โรงพยาบาลชุมชน</v>
          </cell>
          <cell r="R391">
            <v>5</v>
          </cell>
          <cell r="S391">
            <v>30</v>
          </cell>
          <cell r="T391" t="str">
            <v>30</v>
          </cell>
          <cell r="U391" t="str">
            <v>21</v>
          </cell>
          <cell r="V391" t="str">
            <v>2.1 ทุติยภูมิระดับต้น</v>
          </cell>
        </row>
        <row r="392">
          <cell r="A392" t="str">
            <v>10</v>
          </cell>
          <cell r="B392" t="str">
            <v>21002</v>
          </cell>
          <cell r="C392" t="str">
            <v>กระทรวงสาธารณสุข สำนักงานปลัดกระทรวงสาธารณสุข</v>
          </cell>
          <cell r="D392" t="str">
            <v>001102800</v>
          </cell>
          <cell r="E392" t="str">
            <v>11028</v>
          </cell>
          <cell r="F392" t="str">
            <v>รพช.นายูง</v>
          </cell>
          <cell r="G392" t="str">
            <v>โรงพยาบาลชุมชนนายูง</v>
          </cell>
          <cell r="H392" t="str">
            <v>41220107</v>
          </cell>
          <cell r="I392">
            <v>41</v>
          </cell>
          <cell r="J392" t="str">
            <v>จังหวัดอุดรธานี</v>
          </cell>
          <cell r="K392">
            <v>4122</v>
          </cell>
          <cell r="L392" t="str">
            <v>นายูง</v>
          </cell>
          <cell r="M392">
            <v>412201</v>
          </cell>
          <cell r="N392" t="str">
            <v>นายูง</v>
          </cell>
          <cell r="O392" t="str">
            <v>ตะวันออกเฉียงเหนือ</v>
          </cell>
          <cell r="P392" t="str">
            <v>07</v>
          </cell>
          <cell r="Q392" t="str">
            <v>โรงพยาบาลชุมชน</v>
          </cell>
          <cell r="R392">
            <v>5</v>
          </cell>
          <cell r="S392">
            <v>30</v>
          </cell>
          <cell r="T392" t="str">
            <v>30</v>
          </cell>
          <cell r="U392" t="str">
            <v>21</v>
          </cell>
          <cell r="V392" t="str">
            <v>2.1 ทุติยภูมิระดับต้น</v>
          </cell>
        </row>
        <row r="393">
          <cell r="A393" t="str">
            <v>10</v>
          </cell>
          <cell r="B393" t="str">
            <v>21002</v>
          </cell>
          <cell r="C393" t="str">
            <v>กระทรวงสาธารณสุข สำนักงานปลัดกระทรวงสาธารณสุข</v>
          </cell>
          <cell r="D393" t="str">
            <v>001102900</v>
          </cell>
          <cell r="E393" t="str">
            <v>11029</v>
          </cell>
          <cell r="F393" t="str">
            <v>รพช.พิบูลย์รักษ์</v>
          </cell>
          <cell r="G393" t="str">
            <v>โรงพยาบาลชุมชนพิบูลย์รักษ์</v>
          </cell>
          <cell r="H393" t="str">
            <v>41230111</v>
          </cell>
          <cell r="I393">
            <v>41</v>
          </cell>
          <cell r="J393" t="str">
            <v>จังหวัดอุดรธานี</v>
          </cell>
          <cell r="K393">
            <v>4123</v>
          </cell>
          <cell r="L393" t="str">
            <v>พิบูลย์รักษ์</v>
          </cell>
          <cell r="M393">
            <v>412301</v>
          </cell>
          <cell r="N393" t="str">
            <v>บ้านแดง</v>
          </cell>
          <cell r="O393" t="str">
            <v>ตะวันออกเฉียงเหนือ</v>
          </cell>
          <cell r="P393" t="str">
            <v>07</v>
          </cell>
          <cell r="Q393" t="str">
            <v>โรงพยาบาลชุมชน</v>
          </cell>
          <cell r="R393">
            <v>5</v>
          </cell>
          <cell r="S393">
            <v>30</v>
          </cell>
          <cell r="T393" t="str">
            <v>30</v>
          </cell>
          <cell r="U393" t="str">
            <v>21</v>
          </cell>
          <cell r="V393" t="str">
            <v>2.1 ทุติยภูมิระดับต้น</v>
          </cell>
        </row>
        <row r="394">
          <cell r="A394" t="str">
            <v>10</v>
          </cell>
          <cell r="B394" t="str">
            <v>21002</v>
          </cell>
          <cell r="C394" t="str">
            <v>กระทรวงสาธารณสุข สำนักงานปลัดกระทรวงสาธารณสุข</v>
          </cell>
          <cell r="D394" t="str">
            <v>001144600</v>
          </cell>
          <cell r="E394" t="str">
            <v>11446</v>
          </cell>
          <cell r="F394" t="str">
            <v>รพร.บ้านดุง</v>
          </cell>
          <cell r="G394" t="str">
            <v>โรงพยาบาลสมเด็จพระยุพราชบ้านดุง</v>
          </cell>
          <cell r="H394" t="str">
            <v>41110107</v>
          </cell>
          <cell r="I394">
            <v>41</v>
          </cell>
          <cell r="J394" t="str">
            <v>จังหวัดอุดรธานี</v>
          </cell>
          <cell r="K394">
            <v>4111</v>
          </cell>
          <cell r="L394" t="str">
            <v>บ้านดุง</v>
          </cell>
          <cell r="M394">
            <v>411101</v>
          </cell>
          <cell r="N394" t="str">
            <v>ศรีสุทโธ</v>
          </cell>
          <cell r="O394" t="str">
            <v>ตะวันออกเฉียงเหนือ</v>
          </cell>
          <cell r="P394" t="str">
            <v>07</v>
          </cell>
          <cell r="Q394" t="str">
            <v>โรงพยาบาลชุมชน</v>
          </cell>
          <cell r="R394">
            <v>4</v>
          </cell>
          <cell r="S394">
            <v>90</v>
          </cell>
          <cell r="T394" t="str">
            <v>90</v>
          </cell>
          <cell r="U394" t="str">
            <v>21</v>
          </cell>
          <cell r="V394" t="str">
            <v>2.1 ทุติยภูมิระดับต้น</v>
          </cell>
        </row>
        <row r="395">
          <cell r="A395" t="str">
            <v>10</v>
          </cell>
          <cell r="B395" t="str">
            <v>21002</v>
          </cell>
          <cell r="C395" t="str">
            <v>กระทรวงสาธารณสุข สำนักงานปลัดกระทรวงสาธารณสุข</v>
          </cell>
          <cell r="D395" t="str">
            <v>001070500</v>
          </cell>
          <cell r="E395" t="str">
            <v>10705</v>
          </cell>
          <cell r="F395" t="str">
            <v>รพท.เลย</v>
          </cell>
          <cell r="G395" t="str">
            <v>โรงพยาบาลทั่วไปเลย</v>
          </cell>
          <cell r="H395" t="str">
            <v>42010101</v>
          </cell>
          <cell r="I395">
            <v>42</v>
          </cell>
          <cell r="J395" t="str">
            <v>จังหวัดเลย</v>
          </cell>
          <cell r="K395">
            <v>4201</v>
          </cell>
          <cell r="L395" t="str">
            <v>เมืองเลย</v>
          </cell>
          <cell r="M395">
            <v>420101</v>
          </cell>
          <cell r="N395" t="str">
            <v>กุดป่อง</v>
          </cell>
          <cell r="O395" t="str">
            <v>ตะวันออกเฉียงเหนือ</v>
          </cell>
          <cell r="P395" t="str">
            <v>06</v>
          </cell>
          <cell r="Q395" t="str">
            <v>โรงพยาบาลทั่วไป</v>
          </cell>
          <cell r="R395">
            <v>2</v>
          </cell>
          <cell r="S395">
            <v>324</v>
          </cell>
          <cell r="T395" t="str">
            <v>324</v>
          </cell>
          <cell r="U395" t="str">
            <v>23</v>
          </cell>
          <cell r="V395" t="str">
            <v>2.3 ทุติยภูมิระดับสูง</v>
          </cell>
        </row>
        <row r="396">
          <cell r="A396" t="str">
            <v>10</v>
          </cell>
          <cell r="B396" t="str">
            <v>21002</v>
          </cell>
          <cell r="C396" t="str">
            <v>กระทรวงสาธารณสุข สำนักงานปลัดกระทรวงสาธารณสุข</v>
          </cell>
          <cell r="D396" t="str">
            <v>001103000</v>
          </cell>
          <cell r="E396" t="str">
            <v>11030</v>
          </cell>
          <cell r="F396" t="str">
            <v>รพช.นาด้วง</v>
          </cell>
          <cell r="G396" t="str">
            <v>โรงพยาบาลชุมชนนาด้วง</v>
          </cell>
          <cell r="H396" t="str">
            <v>42020106</v>
          </cell>
          <cell r="I396">
            <v>42</v>
          </cell>
          <cell r="J396" t="str">
            <v>จังหวัดเลย</v>
          </cell>
          <cell r="K396">
            <v>4202</v>
          </cell>
          <cell r="L396" t="str">
            <v>นาด้วง</v>
          </cell>
          <cell r="M396">
            <v>420201</v>
          </cell>
          <cell r="N396" t="str">
            <v>นาด้วง</v>
          </cell>
          <cell r="O396" t="str">
            <v>ตะวันออกเฉียงเหนือ</v>
          </cell>
          <cell r="P396" t="str">
            <v>07</v>
          </cell>
          <cell r="Q396" t="str">
            <v>โรงพยาบาลชุมชน</v>
          </cell>
          <cell r="R396">
            <v>5</v>
          </cell>
          <cell r="S396">
            <v>30</v>
          </cell>
          <cell r="T396" t="str">
            <v>30</v>
          </cell>
          <cell r="U396" t="str">
            <v>21</v>
          </cell>
          <cell r="V396" t="str">
            <v>2.1 ทุติยภูมิระดับต้น</v>
          </cell>
        </row>
        <row r="397">
          <cell r="A397" t="str">
            <v>10</v>
          </cell>
          <cell r="B397" t="str">
            <v>21002</v>
          </cell>
          <cell r="C397" t="str">
            <v>กระทรวงสาธารณสุข สำนักงานปลัดกระทรวงสาธารณสุข</v>
          </cell>
          <cell r="D397" t="str">
            <v>001103100</v>
          </cell>
          <cell r="E397" t="str">
            <v>11031</v>
          </cell>
          <cell r="F397" t="str">
            <v>รพช.เชียงคาน</v>
          </cell>
          <cell r="G397" t="str">
            <v>โรงพยาบาลชุมชนเชียงคาน</v>
          </cell>
          <cell r="H397" t="str">
            <v>42030102</v>
          </cell>
          <cell r="I397">
            <v>42</v>
          </cell>
          <cell r="J397" t="str">
            <v>จังหวัดเลย</v>
          </cell>
          <cell r="K397">
            <v>4203</v>
          </cell>
          <cell r="L397" t="str">
            <v>เชียงคาน</v>
          </cell>
          <cell r="M397">
            <v>420301</v>
          </cell>
          <cell r="N397" t="str">
            <v>เชียงคาน</v>
          </cell>
          <cell r="O397" t="str">
            <v>ตะวันออกเฉียงเหนือ</v>
          </cell>
          <cell r="P397" t="str">
            <v>07</v>
          </cell>
          <cell r="Q397" t="str">
            <v>โรงพยาบาลชุมชน</v>
          </cell>
          <cell r="R397">
            <v>5</v>
          </cell>
          <cell r="S397">
            <v>30</v>
          </cell>
          <cell r="T397" t="str">
            <v>30</v>
          </cell>
          <cell r="U397" t="str">
            <v>21</v>
          </cell>
          <cell r="V397" t="str">
            <v>2.1 ทุติยภูมิระดับต้น</v>
          </cell>
        </row>
        <row r="398">
          <cell r="A398" t="str">
            <v>10</v>
          </cell>
          <cell r="B398" t="str">
            <v>21002</v>
          </cell>
          <cell r="C398" t="str">
            <v>กระทรวงสาธารณสุข สำนักงานปลัดกระทรวงสาธารณสุข</v>
          </cell>
          <cell r="D398" t="str">
            <v>001103200</v>
          </cell>
          <cell r="E398" t="str">
            <v>11032</v>
          </cell>
          <cell r="F398" t="str">
            <v>รพช.ปากชม</v>
          </cell>
          <cell r="G398" t="str">
            <v>โรงพยาบาลชุมชนปากชม</v>
          </cell>
          <cell r="H398" t="str">
            <v>42040101</v>
          </cell>
          <cell r="I398">
            <v>42</v>
          </cell>
          <cell r="J398" t="str">
            <v>จังหวัดเลย</v>
          </cell>
          <cell r="K398">
            <v>4204</v>
          </cell>
          <cell r="L398" t="str">
            <v>ปากชม</v>
          </cell>
          <cell r="M398">
            <v>420401</v>
          </cell>
          <cell r="N398" t="str">
            <v>ปากชม</v>
          </cell>
          <cell r="O398" t="str">
            <v>ตะวันออกเฉียงเหนือ</v>
          </cell>
          <cell r="P398" t="str">
            <v>07</v>
          </cell>
          <cell r="Q398" t="str">
            <v>โรงพยาบาลชุมชน</v>
          </cell>
          <cell r="R398">
            <v>5</v>
          </cell>
          <cell r="S398">
            <v>30</v>
          </cell>
          <cell r="T398" t="str">
            <v>30</v>
          </cell>
          <cell r="U398" t="str">
            <v>21</v>
          </cell>
          <cell r="V398" t="str">
            <v>2.1 ทุติยภูมิระดับต้น</v>
          </cell>
        </row>
        <row r="399">
          <cell r="A399" t="str">
            <v>10</v>
          </cell>
          <cell r="B399" t="str">
            <v>21002</v>
          </cell>
          <cell r="C399" t="str">
            <v>กระทรวงสาธารณสุข สำนักงานปลัดกระทรวงสาธารณสุข</v>
          </cell>
          <cell r="D399" t="str">
            <v>001103300</v>
          </cell>
          <cell r="E399" t="str">
            <v>11033</v>
          </cell>
          <cell r="F399" t="str">
            <v>รพช.นาแห้ว</v>
          </cell>
          <cell r="G399" t="str">
            <v>โรงพยาบาลชุมชนนาแห้ว</v>
          </cell>
          <cell r="H399" t="str">
            <v>42060105</v>
          </cell>
          <cell r="I399">
            <v>42</v>
          </cell>
          <cell r="J399" t="str">
            <v>จังหวัดเลย</v>
          </cell>
          <cell r="K399">
            <v>4206</v>
          </cell>
          <cell r="L399" t="str">
            <v>นาแห้ว</v>
          </cell>
          <cell r="M399">
            <v>420601</v>
          </cell>
          <cell r="N399" t="str">
            <v>นาแห้ว</v>
          </cell>
          <cell r="O399" t="str">
            <v>ตะวันออกเฉียงเหนือ</v>
          </cell>
          <cell r="P399" t="str">
            <v>07</v>
          </cell>
          <cell r="Q399" t="str">
            <v>โรงพยาบาลชุมชน</v>
          </cell>
          <cell r="R399">
            <v>5</v>
          </cell>
          <cell r="S399">
            <v>30</v>
          </cell>
          <cell r="T399" t="str">
            <v>30</v>
          </cell>
          <cell r="U399" t="str">
            <v>21</v>
          </cell>
          <cell r="V399" t="str">
            <v>2.1 ทุติยภูมิระดับต้น</v>
          </cell>
        </row>
        <row r="400">
          <cell r="A400" t="str">
            <v>10</v>
          </cell>
          <cell r="B400" t="str">
            <v>21002</v>
          </cell>
          <cell r="C400" t="str">
            <v>กระทรวงสาธารณสุข สำนักงานปลัดกระทรวงสาธารณสุข</v>
          </cell>
          <cell r="D400" t="str">
            <v>001103400</v>
          </cell>
          <cell r="E400" t="str">
            <v>11034</v>
          </cell>
          <cell r="F400" t="str">
            <v>รพช.ภูเรือ</v>
          </cell>
          <cell r="G400" t="str">
            <v>โรงพยาบาลชุมชนภูเรือ</v>
          </cell>
          <cell r="H400" t="str">
            <v>42070106</v>
          </cell>
          <cell r="I400">
            <v>42</v>
          </cell>
          <cell r="J400" t="str">
            <v>จังหวัดเลย</v>
          </cell>
          <cell r="K400">
            <v>4207</v>
          </cell>
          <cell r="L400" t="str">
            <v>ภูเรือ</v>
          </cell>
          <cell r="M400">
            <v>420701</v>
          </cell>
          <cell r="N400" t="str">
            <v>หนองบัว</v>
          </cell>
          <cell r="O400" t="str">
            <v>ตะวันออกเฉียงเหนือ</v>
          </cell>
          <cell r="P400" t="str">
            <v>07</v>
          </cell>
          <cell r="Q400" t="str">
            <v>โรงพยาบาลชุมชน</v>
          </cell>
          <cell r="R400">
            <v>5</v>
          </cell>
          <cell r="S400">
            <v>30</v>
          </cell>
          <cell r="T400" t="str">
            <v>30</v>
          </cell>
          <cell r="U400" t="str">
            <v>21</v>
          </cell>
          <cell r="V400" t="str">
            <v>2.1 ทุติยภูมิระดับต้น</v>
          </cell>
        </row>
        <row r="401">
          <cell r="A401" t="str">
            <v>10</v>
          </cell>
          <cell r="B401" t="str">
            <v>21002</v>
          </cell>
          <cell r="C401" t="str">
            <v>กระทรวงสาธารณสุข สำนักงานปลัดกระทรวงสาธารณสุข</v>
          </cell>
          <cell r="D401" t="str">
            <v>001103500</v>
          </cell>
          <cell r="E401" t="str">
            <v>11035</v>
          </cell>
          <cell r="F401" t="str">
            <v>รพช.ท่าลี่</v>
          </cell>
          <cell r="G401" t="str">
            <v>โรงพยาบาลชุมชนท่าลี่</v>
          </cell>
          <cell r="H401" t="str">
            <v>42080101</v>
          </cell>
          <cell r="I401">
            <v>42</v>
          </cell>
          <cell r="J401" t="str">
            <v>จังหวัดเลย</v>
          </cell>
          <cell r="K401">
            <v>4208</v>
          </cell>
          <cell r="L401" t="str">
            <v>ท่าลี่</v>
          </cell>
          <cell r="M401">
            <v>420801</v>
          </cell>
          <cell r="N401" t="str">
            <v>ท่าลี่</v>
          </cell>
          <cell r="O401" t="str">
            <v>ตะวันออกเฉียงเหนือ</v>
          </cell>
          <cell r="P401" t="str">
            <v>07</v>
          </cell>
          <cell r="Q401" t="str">
            <v>โรงพยาบาลชุมชน</v>
          </cell>
          <cell r="R401">
            <v>5</v>
          </cell>
          <cell r="S401">
            <v>30</v>
          </cell>
          <cell r="T401" t="str">
            <v>30</v>
          </cell>
          <cell r="U401" t="str">
            <v>21</v>
          </cell>
          <cell r="V401" t="str">
            <v>2.1 ทุติยภูมิระดับต้น</v>
          </cell>
        </row>
        <row r="402">
          <cell r="A402" t="str">
            <v>10</v>
          </cell>
          <cell r="B402" t="str">
            <v>21002</v>
          </cell>
          <cell r="C402" t="str">
            <v>กระทรวงสาธารณสุข สำนักงานปลัดกระทรวงสาธารณสุข</v>
          </cell>
          <cell r="D402" t="str">
            <v>001103600</v>
          </cell>
          <cell r="E402" t="str">
            <v>11036</v>
          </cell>
          <cell r="F402" t="str">
            <v>รพช.วังสะพุง</v>
          </cell>
          <cell r="G402" t="str">
            <v>โรงพยาบาลชุมชนวังสะพุง</v>
          </cell>
          <cell r="H402" t="str">
            <v>42090103</v>
          </cell>
          <cell r="I402">
            <v>42</v>
          </cell>
          <cell r="J402" t="str">
            <v>จังหวัดเลย</v>
          </cell>
          <cell r="K402">
            <v>4209</v>
          </cell>
          <cell r="L402" t="str">
            <v>วังสะพุง</v>
          </cell>
          <cell r="M402">
            <v>420901</v>
          </cell>
          <cell r="N402" t="str">
            <v>วังสะพุง</v>
          </cell>
          <cell r="O402" t="str">
            <v>ตะวันออกเฉียงเหนือ</v>
          </cell>
          <cell r="P402" t="str">
            <v>07</v>
          </cell>
          <cell r="Q402" t="str">
            <v>โรงพยาบาลชุมชน</v>
          </cell>
          <cell r="R402">
            <v>4</v>
          </cell>
          <cell r="S402">
            <v>60</v>
          </cell>
          <cell r="T402" t="str">
            <v>60</v>
          </cell>
          <cell r="U402" t="str">
            <v>21</v>
          </cell>
          <cell r="V402" t="str">
            <v>2.1 ทุติยภูมิระดับต้น</v>
          </cell>
        </row>
        <row r="403">
          <cell r="A403" t="str">
            <v>10</v>
          </cell>
          <cell r="B403" t="str">
            <v>21002</v>
          </cell>
          <cell r="C403" t="str">
            <v>กระทรวงสาธารณสุข สำนักงานปลัดกระทรวงสาธารณสุข</v>
          </cell>
          <cell r="D403" t="str">
            <v>001103700</v>
          </cell>
          <cell r="E403" t="str">
            <v>11037</v>
          </cell>
          <cell r="F403" t="str">
            <v>รพช.ภูกระดึง</v>
          </cell>
          <cell r="G403" t="str">
            <v>โรงพยาบาลชุมชนภูกระดึง</v>
          </cell>
          <cell r="H403" t="str">
            <v>42100708</v>
          </cell>
          <cell r="I403">
            <v>42</v>
          </cell>
          <cell r="J403" t="str">
            <v>จังหวัดเลย</v>
          </cell>
          <cell r="K403">
            <v>4210</v>
          </cell>
          <cell r="L403" t="str">
            <v>ภูกระดึง</v>
          </cell>
          <cell r="M403">
            <v>421007</v>
          </cell>
          <cell r="N403" t="str">
            <v>ภูกระดึง</v>
          </cell>
          <cell r="O403" t="str">
            <v>ตะวันออกเฉียงเหนือ</v>
          </cell>
          <cell r="P403" t="str">
            <v>07</v>
          </cell>
          <cell r="Q403" t="str">
            <v>โรงพยาบาลชุมชน</v>
          </cell>
          <cell r="R403">
            <v>5</v>
          </cell>
          <cell r="S403">
            <v>30</v>
          </cell>
          <cell r="T403" t="str">
            <v>60</v>
          </cell>
          <cell r="U403" t="str">
            <v>21</v>
          </cell>
          <cell r="V403" t="str">
            <v>2.1 ทุติยภูมิระดับต้น</v>
          </cell>
        </row>
        <row r="404">
          <cell r="A404" t="str">
            <v>10</v>
          </cell>
          <cell r="B404" t="str">
            <v>21002</v>
          </cell>
          <cell r="C404" t="str">
            <v>กระทรวงสาธารณสุข สำนักงานปลัดกระทรวงสาธารณสุข</v>
          </cell>
          <cell r="D404" t="str">
            <v>001103800</v>
          </cell>
          <cell r="E404" t="str">
            <v>11038</v>
          </cell>
          <cell r="F404" t="str">
            <v>รพช.ภูหลวง</v>
          </cell>
          <cell r="G404" t="str">
            <v>โรงพยาบาลชุมชนภูหลวง</v>
          </cell>
          <cell r="H404" t="str">
            <v>42110203</v>
          </cell>
          <cell r="I404">
            <v>42</v>
          </cell>
          <cell r="J404" t="str">
            <v>จังหวัดเลย</v>
          </cell>
          <cell r="K404">
            <v>4211</v>
          </cell>
          <cell r="L404" t="str">
            <v>ภูหลวง</v>
          </cell>
          <cell r="M404">
            <v>421102</v>
          </cell>
          <cell r="N404" t="str">
            <v>หนองคัน</v>
          </cell>
          <cell r="O404" t="str">
            <v>ตะวันออกเฉียงเหนือ</v>
          </cell>
          <cell r="P404" t="str">
            <v>07</v>
          </cell>
          <cell r="Q404" t="str">
            <v>โรงพยาบาลชุมชน</v>
          </cell>
          <cell r="R404">
            <v>5</v>
          </cell>
          <cell r="S404">
            <v>30</v>
          </cell>
          <cell r="T404" t="str">
            <v>30</v>
          </cell>
          <cell r="U404" t="str">
            <v>21</v>
          </cell>
          <cell r="V404" t="str">
            <v>2.1 ทุติยภูมิระดับต้น</v>
          </cell>
        </row>
        <row r="405">
          <cell r="A405" t="str">
            <v>10</v>
          </cell>
          <cell r="B405" t="str">
            <v>21002</v>
          </cell>
          <cell r="C405" t="str">
            <v>กระทรวงสาธารณสุข สำนักงานปลัดกระทรวงสาธารณสุข</v>
          </cell>
          <cell r="D405" t="str">
            <v>001103900</v>
          </cell>
          <cell r="E405" t="str">
            <v>11039</v>
          </cell>
          <cell r="F405" t="str">
            <v>รพช.ผาขาว</v>
          </cell>
          <cell r="G405" t="str">
            <v>โรงพยาบาลชุมชนผาขาว</v>
          </cell>
          <cell r="H405" t="str">
            <v>42120308</v>
          </cell>
          <cell r="I405">
            <v>42</v>
          </cell>
          <cell r="J405" t="str">
            <v>จังหวัดเลย</v>
          </cell>
          <cell r="K405">
            <v>4212</v>
          </cell>
          <cell r="L405" t="str">
            <v>ผาขาว</v>
          </cell>
          <cell r="M405">
            <v>421203</v>
          </cell>
          <cell r="N405" t="str">
            <v>โนนปอแดง</v>
          </cell>
          <cell r="O405" t="str">
            <v>ตะวันออกเฉียงเหนือ</v>
          </cell>
          <cell r="P405" t="str">
            <v>07</v>
          </cell>
          <cell r="Q405" t="str">
            <v>โรงพยาบาลชุมชน</v>
          </cell>
          <cell r="R405">
            <v>5</v>
          </cell>
          <cell r="S405">
            <v>30</v>
          </cell>
          <cell r="T405" t="str">
            <v>30</v>
          </cell>
          <cell r="U405" t="str">
            <v>21</v>
          </cell>
          <cell r="V405" t="str">
            <v>2.1 ทุติยภูมิระดับต้น</v>
          </cell>
        </row>
        <row r="406">
          <cell r="A406" t="str">
            <v>10</v>
          </cell>
          <cell r="B406" t="str">
            <v>21002</v>
          </cell>
          <cell r="C406" t="str">
            <v>กระทรวงสาธารณสุข สำนักงานปลัดกระทรวงสาธารณสุข</v>
          </cell>
          <cell r="D406" t="str">
            <v>001144700</v>
          </cell>
          <cell r="E406" t="str">
            <v>11447</v>
          </cell>
          <cell r="F406" t="str">
            <v>รพร.ด่านซ้าย</v>
          </cell>
          <cell r="G406" t="str">
            <v>โรงพยาบาลสมเด็จพระยุพราชด่านซ้าย</v>
          </cell>
          <cell r="H406" t="str">
            <v>42050103</v>
          </cell>
          <cell r="I406">
            <v>42</v>
          </cell>
          <cell r="J406" t="str">
            <v>จังหวัดเลย</v>
          </cell>
          <cell r="K406">
            <v>4205</v>
          </cell>
          <cell r="L406" t="str">
            <v>ด่านซ้าย</v>
          </cell>
          <cell r="M406">
            <v>420501</v>
          </cell>
          <cell r="N406" t="str">
            <v>ด่านซ้าย</v>
          </cell>
          <cell r="O406" t="str">
            <v>ตะวันออกเฉียงเหนือ</v>
          </cell>
          <cell r="P406" t="str">
            <v>07</v>
          </cell>
          <cell r="Q406" t="str">
            <v>โรงพยาบาลชุมชน</v>
          </cell>
          <cell r="R406">
            <v>4</v>
          </cell>
          <cell r="S406">
            <v>60</v>
          </cell>
          <cell r="T406" t="str">
            <v>60</v>
          </cell>
          <cell r="U406" t="str">
            <v>22</v>
          </cell>
          <cell r="V406" t="str">
            <v>2.2 ทุติยภูมิระดับกลาง</v>
          </cell>
        </row>
        <row r="407">
          <cell r="A407" t="str">
            <v>10</v>
          </cell>
          <cell r="B407" t="str">
            <v>21002</v>
          </cell>
          <cell r="C407" t="str">
            <v>กระทรวงสาธารณสุข สำนักงานปลัดกระทรวงสาธารณสุข</v>
          </cell>
          <cell r="D407" t="str">
            <v>001413300</v>
          </cell>
          <cell r="E407" t="str">
            <v>14133</v>
          </cell>
          <cell r="F407" t="str">
            <v>รพช.เอราวัณ</v>
          </cell>
          <cell r="G407" t="str">
            <v>โรงพยาบาลชุมชนเอราวัณ</v>
          </cell>
          <cell r="H407" t="str">
            <v>42130203</v>
          </cell>
          <cell r="I407">
            <v>42</v>
          </cell>
          <cell r="J407" t="str">
            <v>จังหวัดเลย</v>
          </cell>
          <cell r="K407">
            <v>4213</v>
          </cell>
          <cell r="L407" t="str">
            <v>เอราวัณ</v>
          </cell>
          <cell r="M407">
            <v>421302</v>
          </cell>
          <cell r="N407" t="str">
            <v>ผาอินทร์แปลง</v>
          </cell>
          <cell r="O407" t="str">
            <v>ตะวันออกเฉียงเหนือ</v>
          </cell>
          <cell r="P407" t="str">
            <v>07</v>
          </cell>
          <cell r="Q407" t="str">
            <v>โรงพยาบาลชุมชน</v>
          </cell>
          <cell r="R407">
            <v>5</v>
          </cell>
          <cell r="S407">
            <v>30</v>
          </cell>
          <cell r="T407" t="str">
            <v>60</v>
          </cell>
          <cell r="U407" t="str">
            <v>21</v>
          </cell>
          <cell r="V407" t="str">
            <v>2.1 ทุติยภูมิระดับต้น</v>
          </cell>
        </row>
        <row r="408">
          <cell r="A408" t="str">
            <v>10</v>
          </cell>
          <cell r="B408" t="str">
            <v>21002</v>
          </cell>
          <cell r="C408" t="str">
            <v>กระทรวงสาธารณสุข สำนักงานปลัดกระทรวงสาธารณสุข</v>
          </cell>
          <cell r="D408" t="str">
            <v>001070600</v>
          </cell>
          <cell r="E408" t="str">
            <v>10706</v>
          </cell>
          <cell r="F408" t="str">
            <v>รพท.หนองคาย</v>
          </cell>
          <cell r="G408" t="str">
            <v>โรงพยาบาลทั่วไปหนองคาย</v>
          </cell>
          <cell r="H408" t="str">
            <v>43010103</v>
          </cell>
          <cell r="I408">
            <v>43</v>
          </cell>
          <cell r="J408" t="str">
            <v>จังหวัดหนองคาย</v>
          </cell>
          <cell r="K408">
            <v>4301</v>
          </cell>
          <cell r="L408" t="str">
            <v>เมืองหนองคาย</v>
          </cell>
          <cell r="M408">
            <v>430101</v>
          </cell>
          <cell r="N408" t="str">
            <v>ในเมือง</v>
          </cell>
          <cell r="O408" t="str">
            <v>ตะวันออกเฉียงเหนือ</v>
          </cell>
          <cell r="P408" t="str">
            <v>06</v>
          </cell>
          <cell r="Q408" t="str">
            <v>โรงพยาบาลทั่วไป</v>
          </cell>
          <cell r="R408">
            <v>2</v>
          </cell>
          <cell r="S408">
            <v>349</v>
          </cell>
          <cell r="T408" t="str">
            <v>349</v>
          </cell>
          <cell r="U408" t="str">
            <v>23</v>
          </cell>
          <cell r="V408" t="str">
            <v>2.3 ทุติยภูมิระดับสูง</v>
          </cell>
        </row>
        <row r="409">
          <cell r="A409" t="str">
            <v>10</v>
          </cell>
          <cell r="B409" t="str">
            <v>21002</v>
          </cell>
          <cell r="C409" t="str">
            <v>กระทรวงสาธารณสุข สำนักงานปลัดกระทรวงสาธารณสุข</v>
          </cell>
          <cell r="D409" t="str">
            <v>001104200</v>
          </cell>
          <cell r="E409" t="str">
            <v>11042</v>
          </cell>
          <cell r="F409" t="str">
            <v>รพช.โพนพิสัย</v>
          </cell>
          <cell r="G409" t="str">
            <v>โรงพยาบาลชุมชนโพนพิสัย</v>
          </cell>
          <cell r="H409" t="str">
            <v>43050103</v>
          </cell>
          <cell r="I409">
            <v>43</v>
          </cell>
          <cell r="J409" t="str">
            <v>จังหวัดหนองคาย</v>
          </cell>
          <cell r="K409">
            <v>4305</v>
          </cell>
          <cell r="L409" t="str">
            <v>โพนพิสัย</v>
          </cell>
          <cell r="M409">
            <v>430501</v>
          </cell>
          <cell r="N409" t="str">
            <v>จุมพล</v>
          </cell>
          <cell r="O409" t="str">
            <v>ตะวันออกเฉียงเหนือ</v>
          </cell>
          <cell r="P409" t="str">
            <v>07</v>
          </cell>
          <cell r="Q409" t="str">
            <v>โรงพยาบาลชุมชน</v>
          </cell>
          <cell r="R409">
            <v>4</v>
          </cell>
          <cell r="S409">
            <v>60</v>
          </cell>
          <cell r="T409" t="str">
            <v>60</v>
          </cell>
          <cell r="U409" t="str">
            <v>22</v>
          </cell>
          <cell r="V409" t="str">
            <v>2.2 ทุติยภูมิระดับกลาง</v>
          </cell>
        </row>
        <row r="410">
          <cell r="A410" t="str">
            <v>10</v>
          </cell>
          <cell r="B410" t="str">
            <v>21002</v>
          </cell>
          <cell r="C410" t="str">
            <v>กระทรวงสาธารณสุข สำนักงานปลัดกระทรวงสาธารณสุข</v>
          </cell>
          <cell r="D410" t="str">
            <v>001104400</v>
          </cell>
          <cell r="E410" t="str">
            <v>11044</v>
          </cell>
          <cell r="F410" t="str">
            <v>รพช.ศรีเชียงใหม่</v>
          </cell>
          <cell r="G410" t="str">
            <v>โรงพยาบาลชุมชนศรีเชียงใหม่</v>
          </cell>
          <cell r="H410" t="str">
            <v>43070101</v>
          </cell>
          <cell r="I410">
            <v>43</v>
          </cell>
          <cell r="J410" t="str">
            <v>จังหวัดหนองคาย</v>
          </cell>
          <cell r="K410">
            <v>4307</v>
          </cell>
          <cell r="L410" t="str">
            <v>ศรีเชียงใหม่</v>
          </cell>
          <cell r="M410">
            <v>430701</v>
          </cell>
          <cell r="N410" t="str">
            <v>พานพร้าว</v>
          </cell>
          <cell r="O410" t="str">
            <v>ตะวันออกเฉียงเหนือ</v>
          </cell>
          <cell r="P410" t="str">
            <v>07</v>
          </cell>
          <cell r="Q410" t="str">
            <v>โรงพยาบาลชุมชน</v>
          </cell>
          <cell r="R410">
            <v>5</v>
          </cell>
          <cell r="S410">
            <v>30</v>
          </cell>
          <cell r="T410" t="str">
            <v>30</v>
          </cell>
          <cell r="U410" t="str">
            <v>21</v>
          </cell>
          <cell r="V410" t="str">
            <v>2.1 ทุติยภูมิระดับต้น</v>
          </cell>
        </row>
        <row r="411">
          <cell r="A411" t="str">
            <v>10</v>
          </cell>
          <cell r="B411" t="str">
            <v>21002</v>
          </cell>
          <cell r="C411" t="str">
            <v>กระทรวงสาธารณสุข สำนักงานปลัดกระทรวงสาธารณสุข</v>
          </cell>
          <cell r="D411" t="str">
            <v>001104500</v>
          </cell>
          <cell r="E411" t="str">
            <v>11045</v>
          </cell>
          <cell r="F411" t="str">
            <v>รพช.สังคม</v>
          </cell>
          <cell r="G411" t="str">
            <v>โรงพยาบาลชุมชนสังคม</v>
          </cell>
          <cell r="H411" t="str">
            <v>43080203</v>
          </cell>
          <cell r="I411">
            <v>43</v>
          </cell>
          <cell r="J411" t="str">
            <v>จังหวัดหนองคาย</v>
          </cell>
          <cell r="K411">
            <v>4308</v>
          </cell>
          <cell r="L411" t="str">
            <v>สังคม</v>
          </cell>
          <cell r="M411">
            <v>430802</v>
          </cell>
          <cell r="N411" t="str">
            <v>ผาตั้ง</v>
          </cell>
          <cell r="O411" t="str">
            <v>ตะวันออกเฉียงเหนือ</v>
          </cell>
          <cell r="P411" t="str">
            <v>07</v>
          </cell>
          <cell r="Q411" t="str">
            <v>โรงพยาบาลชุมชน</v>
          </cell>
          <cell r="R411">
            <v>5</v>
          </cell>
          <cell r="S411">
            <v>30</v>
          </cell>
          <cell r="T411" t="str">
            <v>30</v>
          </cell>
          <cell r="U411" t="str">
            <v>21</v>
          </cell>
          <cell r="V411" t="str">
            <v>2.1 ทุติยภูมิระดับต้น</v>
          </cell>
        </row>
        <row r="412">
          <cell r="A412" t="str">
            <v>10</v>
          </cell>
          <cell r="B412" t="str">
            <v>21002</v>
          </cell>
          <cell r="C412" t="str">
            <v>กระทรวงสาธารณสุข สำนักงานปลัดกระทรวงสาธารณสุข</v>
          </cell>
          <cell r="D412" t="str">
            <v>001144800</v>
          </cell>
          <cell r="E412" t="str">
            <v>11448</v>
          </cell>
          <cell r="F412" t="str">
            <v>รพร.ท่าบ่อ</v>
          </cell>
          <cell r="G412" t="str">
            <v>โรงพยาบาลสมเด็จพระยุพราชท่าบ่อ</v>
          </cell>
          <cell r="H412" t="str">
            <v>43020113</v>
          </cell>
          <cell r="I412">
            <v>43</v>
          </cell>
          <cell r="J412" t="str">
            <v>จังหวัดหนองคาย</v>
          </cell>
          <cell r="K412">
            <v>4302</v>
          </cell>
          <cell r="L412" t="str">
            <v>ท่าบ่อ</v>
          </cell>
          <cell r="M412">
            <v>430201</v>
          </cell>
          <cell r="N412" t="str">
            <v>ท่าบ่อ</v>
          </cell>
          <cell r="O412" t="str">
            <v>ตะวันออกเฉียงเหนือ</v>
          </cell>
          <cell r="P412" t="str">
            <v>07</v>
          </cell>
          <cell r="Q412" t="str">
            <v>โรงพยาบาลชุมชน</v>
          </cell>
          <cell r="R412">
            <v>4</v>
          </cell>
          <cell r="S412">
            <v>90</v>
          </cell>
          <cell r="T412" t="str">
            <v>150</v>
          </cell>
          <cell r="U412" t="str">
            <v>22</v>
          </cell>
          <cell r="V412" t="str">
            <v>2.2 ทุติยภูมิระดับกลาง</v>
          </cell>
        </row>
        <row r="413">
          <cell r="A413" t="str">
            <v>10</v>
          </cell>
          <cell r="B413" t="str">
            <v>21002</v>
          </cell>
          <cell r="C413" t="str">
            <v>กระทรวงสาธารณสุข สำนักงานปลัดกระทรวงสาธารณสุข</v>
          </cell>
          <cell r="D413" t="str">
            <v>002135600</v>
          </cell>
          <cell r="E413" t="str">
            <v>21356</v>
          </cell>
          <cell r="F413" t="str">
            <v>รพช.สระใคร</v>
          </cell>
          <cell r="G413" t="str">
            <v>โรงพยาบาลชุมชนสระใคร</v>
          </cell>
          <cell r="H413" t="str">
            <v>43140103</v>
          </cell>
          <cell r="I413">
            <v>43</v>
          </cell>
          <cell r="J413" t="str">
            <v>จังหวัดหนองคาย</v>
          </cell>
          <cell r="K413">
            <v>4314</v>
          </cell>
          <cell r="L413" t="str">
            <v>สระใคร</v>
          </cell>
          <cell r="M413">
            <v>431401</v>
          </cell>
          <cell r="N413" t="str">
            <v>สระใคร</v>
          </cell>
          <cell r="O413" t="str">
            <v>ตะวันออกเฉียงเหนือ</v>
          </cell>
          <cell r="P413" t="str">
            <v>07</v>
          </cell>
          <cell r="Q413" t="str">
            <v>โรงพยาบาลชุมชน</v>
          </cell>
          <cell r="R413">
            <v>5</v>
          </cell>
          <cell r="S413">
            <v>10</v>
          </cell>
          <cell r="T413" t="str">
            <v>10</v>
          </cell>
          <cell r="U413" t="str">
            <v>21</v>
          </cell>
          <cell r="V413" t="str">
            <v>2.1 ทุติยภูมิระดับต้น</v>
          </cell>
        </row>
        <row r="414">
          <cell r="A414" t="str">
            <v>11</v>
          </cell>
          <cell r="B414" t="str">
            <v>21002</v>
          </cell>
          <cell r="C414" t="str">
            <v>กระทรวงสาธารณสุข สำนักงานปลัดกระทรวงสาธารณสุข</v>
          </cell>
          <cell r="D414" t="str">
            <v>001071000</v>
          </cell>
          <cell r="E414" t="str">
            <v>10710</v>
          </cell>
          <cell r="F414" t="str">
            <v>รพท.สกลนคร</v>
          </cell>
          <cell r="G414" t="str">
            <v>โรงพยาบาลทั่วไปสกลนคร</v>
          </cell>
          <cell r="H414" t="str">
            <v>47010100</v>
          </cell>
          <cell r="I414">
            <v>47</v>
          </cell>
          <cell r="J414" t="str">
            <v>จังหวัดสกลนคร</v>
          </cell>
          <cell r="K414">
            <v>4701</v>
          </cell>
          <cell r="L414" t="str">
            <v>เมืองสกลนคร</v>
          </cell>
          <cell r="M414">
            <v>470101</v>
          </cell>
          <cell r="N414" t="str">
            <v>ธาตุเชิงชุม</v>
          </cell>
          <cell r="O414" t="str">
            <v>ตะวันออกเฉียงเหนือ</v>
          </cell>
          <cell r="P414" t="str">
            <v>06</v>
          </cell>
          <cell r="Q414" t="str">
            <v>โรงพยาบาลทั่วไป</v>
          </cell>
          <cell r="R414">
            <v>2</v>
          </cell>
          <cell r="S414">
            <v>564</v>
          </cell>
          <cell r="T414" t="str">
            <v>600</v>
          </cell>
          <cell r="U414" t="str">
            <v>31</v>
          </cell>
          <cell r="V414" t="str">
            <v>3.1 ตติยภูมิ</v>
          </cell>
        </row>
        <row r="415">
          <cell r="A415" t="str">
            <v>11</v>
          </cell>
          <cell r="B415" t="str">
            <v>21002</v>
          </cell>
          <cell r="C415" t="str">
            <v>กระทรวงสาธารณสุข สำนักงานปลัดกระทรวงสาธารณสุข</v>
          </cell>
          <cell r="D415" t="str">
            <v>001108900</v>
          </cell>
          <cell r="E415" t="str">
            <v>11089</v>
          </cell>
          <cell r="F415" t="str">
            <v>รพช.กุสุมาลย์</v>
          </cell>
          <cell r="G415" t="str">
            <v>โรงพยาบาลชุมชนกุสุมาลย์</v>
          </cell>
          <cell r="H415" t="str">
            <v>47020211</v>
          </cell>
          <cell r="I415">
            <v>47</v>
          </cell>
          <cell r="J415" t="str">
            <v>จังหวัดสกลนคร</v>
          </cell>
          <cell r="K415">
            <v>4702</v>
          </cell>
          <cell r="L415" t="str">
            <v>กุสุมาลย์</v>
          </cell>
          <cell r="M415">
            <v>470202</v>
          </cell>
          <cell r="N415" t="str">
            <v>นาโพธิ์</v>
          </cell>
          <cell r="O415" t="str">
            <v>ตะวันออกเฉียงเหนือ</v>
          </cell>
          <cell r="P415" t="str">
            <v>07</v>
          </cell>
          <cell r="Q415" t="str">
            <v>โรงพยาบาลชุมชน</v>
          </cell>
          <cell r="R415">
            <v>4</v>
          </cell>
          <cell r="S415">
            <v>35</v>
          </cell>
          <cell r="T415" t="str">
            <v>35</v>
          </cell>
          <cell r="U415" t="str">
            <v>21</v>
          </cell>
          <cell r="V415" t="str">
            <v>2.1 ทุติยภูมิระดับต้น</v>
          </cell>
        </row>
        <row r="416">
          <cell r="A416" t="str">
            <v>11</v>
          </cell>
          <cell r="B416" t="str">
            <v>21002</v>
          </cell>
          <cell r="C416" t="str">
            <v>กระทรวงสาธารณสุข สำนักงานปลัดกระทรวงสาธารณสุข</v>
          </cell>
          <cell r="D416" t="str">
            <v>001109000</v>
          </cell>
          <cell r="E416" t="str">
            <v>11090</v>
          </cell>
          <cell r="F416" t="str">
            <v>รพช.กุดบาก</v>
          </cell>
          <cell r="G416" t="str">
            <v>โรงพยาบาลชุมชนกุดบาก</v>
          </cell>
          <cell r="H416" t="str">
            <v>47030101</v>
          </cell>
          <cell r="I416">
            <v>47</v>
          </cell>
          <cell r="J416" t="str">
            <v>จังหวัดสกลนคร</v>
          </cell>
          <cell r="K416">
            <v>4703</v>
          </cell>
          <cell r="L416" t="str">
            <v>กุดบาก</v>
          </cell>
          <cell r="M416">
            <v>470301</v>
          </cell>
          <cell r="N416" t="str">
            <v>กุดบาก</v>
          </cell>
          <cell r="O416" t="str">
            <v>ตะวันออกเฉียงเหนือ</v>
          </cell>
          <cell r="P416" t="str">
            <v>07</v>
          </cell>
          <cell r="Q416" t="str">
            <v>โรงพยาบาลชุมชน</v>
          </cell>
          <cell r="R416">
            <v>5</v>
          </cell>
          <cell r="S416">
            <v>30</v>
          </cell>
          <cell r="T416" t="str">
            <v>38</v>
          </cell>
          <cell r="U416" t="str">
            <v>21</v>
          </cell>
          <cell r="V416" t="str">
            <v>2.1 ทุติยภูมิระดับต้น</v>
          </cell>
        </row>
        <row r="417">
          <cell r="A417" t="str">
            <v>11</v>
          </cell>
          <cell r="B417" t="str">
            <v>21002</v>
          </cell>
          <cell r="C417" t="str">
            <v>กระทรวงสาธารณสุข สำนักงานปลัดกระทรวงสาธารณสุข</v>
          </cell>
          <cell r="D417" t="str">
            <v>001109100</v>
          </cell>
          <cell r="E417" t="str">
            <v>11091</v>
          </cell>
          <cell r="F417" t="str">
            <v>รพช.พระอาจารย์ฝั้นอาจาโร</v>
          </cell>
          <cell r="G417" t="str">
            <v>โรงพยาบาลชุมชนพระอาจารย์ฝั้นอาจาโร</v>
          </cell>
          <cell r="H417" t="str">
            <v>47040110</v>
          </cell>
          <cell r="I417">
            <v>47</v>
          </cell>
          <cell r="J417" t="str">
            <v>จังหวัดสกลนคร</v>
          </cell>
          <cell r="K417">
            <v>4704</v>
          </cell>
          <cell r="L417" t="str">
            <v>พรรณานิคม</v>
          </cell>
          <cell r="M417">
            <v>470401</v>
          </cell>
          <cell r="N417" t="str">
            <v>พรรณา</v>
          </cell>
          <cell r="O417" t="str">
            <v>ตะวันออกเฉียงเหนือ</v>
          </cell>
          <cell r="P417" t="str">
            <v>07</v>
          </cell>
          <cell r="Q417" t="str">
            <v>โรงพยาบาลชุมชน</v>
          </cell>
          <cell r="R417">
            <v>4</v>
          </cell>
          <cell r="S417">
            <v>90</v>
          </cell>
          <cell r="T417" t="str">
            <v>90</v>
          </cell>
          <cell r="U417" t="str">
            <v>21</v>
          </cell>
          <cell r="V417" t="str">
            <v>2.1 ทุติยภูมิระดับต้น</v>
          </cell>
        </row>
        <row r="418">
          <cell r="A418" t="str">
            <v>11</v>
          </cell>
          <cell r="B418" t="str">
            <v>21002</v>
          </cell>
          <cell r="C418" t="str">
            <v>กระทรวงสาธารณสุข สำนักงานปลัดกระทรวงสาธารณสุข</v>
          </cell>
          <cell r="D418" t="str">
            <v>001109200</v>
          </cell>
          <cell r="E418" t="str">
            <v>11092</v>
          </cell>
          <cell r="F418" t="str">
            <v>รพช.พังโคน</v>
          </cell>
          <cell r="G418" t="str">
            <v>โรงพยาบาลชุมชนพังโคน</v>
          </cell>
          <cell r="H418" t="str">
            <v>47050109</v>
          </cell>
          <cell r="I418">
            <v>47</v>
          </cell>
          <cell r="J418" t="str">
            <v>จังหวัดสกลนคร</v>
          </cell>
          <cell r="K418">
            <v>4705</v>
          </cell>
          <cell r="L418" t="str">
            <v>พังโคน</v>
          </cell>
          <cell r="M418">
            <v>470501</v>
          </cell>
          <cell r="N418" t="str">
            <v>พังโคน</v>
          </cell>
          <cell r="O418" t="str">
            <v>ตะวันออกเฉียงเหนือ</v>
          </cell>
          <cell r="P418" t="str">
            <v>07</v>
          </cell>
          <cell r="Q418" t="str">
            <v>โรงพยาบาลชุมชน</v>
          </cell>
          <cell r="R418">
            <v>4</v>
          </cell>
          <cell r="S418">
            <v>60</v>
          </cell>
          <cell r="T418" t="str">
            <v>79</v>
          </cell>
          <cell r="U418" t="str">
            <v>21</v>
          </cell>
          <cell r="V418" t="str">
            <v>2.1 ทุติยภูมิระดับต้น</v>
          </cell>
        </row>
        <row r="419">
          <cell r="A419" t="str">
            <v>11</v>
          </cell>
          <cell r="B419" t="str">
            <v>21002</v>
          </cell>
          <cell r="C419" t="str">
            <v>กระทรวงสาธารณสุข สำนักงานปลัดกระทรวงสาธารณสุข</v>
          </cell>
          <cell r="D419" t="str">
            <v>001109300</v>
          </cell>
          <cell r="E419" t="str">
            <v>11093</v>
          </cell>
          <cell r="F419" t="str">
            <v>รพช.วาริชภูมิ</v>
          </cell>
          <cell r="G419" t="str">
            <v>โรงพยาบาลชุมชนวาริชภูมิ</v>
          </cell>
          <cell r="H419" t="str">
            <v>47060113</v>
          </cell>
          <cell r="I419">
            <v>47</v>
          </cell>
          <cell r="J419" t="str">
            <v>จังหวัดสกลนคร</v>
          </cell>
          <cell r="K419">
            <v>4706</v>
          </cell>
          <cell r="L419" t="str">
            <v>วาริชภูมิ</v>
          </cell>
          <cell r="M419">
            <v>470601</v>
          </cell>
          <cell r="N419" t="str">
            <v>วาริชภูมิ</v>
          </cell>
          <cell r="O419" t="str">
            <v>ตะวันออกเฉียงเหนือ</v>
          </cell>
          <cell r="P419" t="str">
            <v>07</v>
          </cell>
          <cell r="Q419" t="str">
            <v>โรงพยาบาลชุมชน</v>
          </cell>
          <cell r="R419">
            <v>5</v>
          </cell>
          <cell r="S419">
            <v>30</v>
          </cell>
          <cell r="T419" t="str">
            <v>37</v>
          </cell>
          <cell r="U419" t="str">
            <v>21</v>
          </cell>
          <cell r="V419" t="str">
            <v>2.1 ทุติยภูมิระดับต้น</v>
          </cell>
        </row>
        <row r="420">
          <cell r="A420" t="str">
            <v>11</v>
          </cell>
          <cell r="B420" t="str">
            <v>21002</v>
          </cell>
          <cell r="C420" t="str">
            <v>กระทรวงสาธารณสุข สำนักงานปลัดกระทรวงสาธารณสุข</v>
          </cell>
          <cell r="D420" t="str">
            <v>001109400</v>
          </cell>
          <cell r="E420" t="str">
            <v>11094</v>
          </cell>
          <cell r="F420" t="str">
            <v>รพช.นิคมน้ำอูน</v>
          </cell>
          <cell r="G420" t="str">
            <v>โรงพยาบาลชุมชนนิคมน้ำอูน</v>
          </cell>
          <cell r="H420" t="str">
            <v>47070205</v>
          </cell>
          <cell r="I420">
            <v>47</v>
          </cell>
          <cell r="J420" t="str">
            <v>จังหวัดสกลนคร</v>
          </cell>
          <cell r="K420">
            <v>4707</v>
          </cell>
          <cell r="L420" t="str">
            <v>นิคมน้ำอูน</v>
          </cell>
          <cell r="M420">
            <v>470702</v>
          </cell>
          <cell r="N420" t="str">
            <v>หนองปลิง</v>
          </cell>
          <cell r="O420" t="str">
            <v>ตะวันออกเฉียงเหนือ</v>
          </cell>
          <cell r="P420" t="str">
            <v>07</v>
          </cell>
          <cell r="Q420" t="str">
            <v>โรงพยาบาลชุมชน</v>
          </cell>
          <cell r="R420">
            <v>5</v>
          </cell>
          <cell r="S420">
            <v>10</v>
          </cell>
          <cell r="T420" t="str">
            <v>10</v>
          </cell>
          <cell r="U420" t="str">
            <v>21</v>
          </cell>
          <cell r="V420" t="str">
            <v>2.1 ทุติยภูมิระดับต้น</v>
          </cell>
        </row>
        <row r="421">
          <cell r="A421" t="str">
            <v>11</v>
          </cell>
          <cell r="B421" t="str">
            <v>21002</v>
          </cell>
          <cell r="C421" t="str">
            <v>กระทรวงสาธารณสุข สำนักงานปลัดกระทรวงสาธารณสุข</v>
          </cell>
          <cell r="D421" t="str">
            <v>001109500</v>
          </cell>
          <cell r="E421" t="str">
            <v>11095</v>
          </cell>
          <cell r="F421" t="str">
            <v>รพช.วานรนิวาส</v>
          </cell>
          <cell r="G421" t="str">
            <v>โรงพยาบาลชุมชนวานรนิวาส</v>
          </cell>
          <cell r="H421" t="str">
            <v>47081209</v>
          </cell>
          <cell r="I421">
            <v>47</v>
          </cell>
          <cell r="J421" t="str">
            <v>จังหวัดสกลนคร</v>
          </cell>
          <cell r="K421">
            <v>4708</v>
          </cell>
          <cell r="L421" t="str">
            <v>วานรนิวาส</v>
          </cell>
          <cell r="M421">
            <v>470812</v>
          </cell>
          <cell r="N421" t="str">
            <v>คอนสวรรค์</v>
          </cell>
          <cell r="O421" t="str">
            <v>ตะวันออกเฉียงเหนือ</v>
          </cell>
          <cell r="P421" t="str">
            <v>07</v>
          </cell>
          <cell r="Q421" t="str">
            <v>โรงพยาบาลชุมชน</v>
          </cell>
          <cell r="R421">
            <v>4</v>
          </cell>
          <cell r="S421">
            <v>60</v>
          </cell>
          <cell r="T421" t="str">
            <v>70</v>
          </cell>
          <cell r="U421" t="str">
            <v>22</v>
          </cell>
          <cell r="V421" t="str">
            <v>2.2 ทุติยภูมิระดับกลาง</v>
          </cell>
        </row>
        <row r="422">
          <cell r="A422" t="str">
            <v>11</v>
          </cell>
          <cell r="B422" t="str">
            <v>21002</v>
          </cell>
          <cell r="C422" t="str">
            <v>กระทรวงสาธารณสุข สำนักงานปลัดกระทรวงสาธารณสุข</v>
          </cell>
          <cell r="D422" t="str">
            <v>001109600</v>
          </cell>
          <cell r="E422" t="str">
            <v>11096</v>
          </cell>
          <cell r="F422" t="str">
            <v>รพช.คำตากล้า</v>
          </cell>
          <cell r="G422" t="str">
            <v>โรงพยาบาลชุมชนคำตากล้า</v>
          </cell>
          <cell r="H422" t="str">
            <v>47090111</v>
          </cell>
          <cell r="I422">
            <v>47</v>
          </cell>
          <cell r="J422" t="str">
            <v>จังหวัดสกลนคร</v>
          </cell>
          <cell r="K422">
            <v>4709</v>
          </cell>
          <cell r="L422" t="str">
            <v>คำตากล้า</v>
          </cell>
          <cell r="M422">
            <v>470901</v>
          </cell>
          <cell r="N422" t="str">
            <v>คำตากล้า</v>
          </cell>
          <cell r="O422" t="str">
            <v>ตะวันออกเฉียงเหนือ</v>
          </cell>
          <cell r="P422" t="str">
            <v>07</v>
          </cell>
          <cell r="Q422" t="str">
            <v>โรงพยาบาลชุมชน</v>
          </cell>
          <cell r="R422">
            <v>5</v>
          </cell>
          <cell r="S422">
            <v>30</v>
          </cell>
          <cell r="T422" t="str">
            <v>30</v>
          </cell>
          <cell r="U422" t="str">
            <v>21</v>
          </cell>
          <cell r="V422" t="str">
            <v>2.1 ทุติยภูมิระดับต้น</v>
          </cell>
        </row>
        <row r="423">
          <cell r="A423" t="str">
            <v>11</v>
          </cell>
          <cell r="B423" t="str">
            <v>21002</v>
          </cell>
          <cell r="C423" t="str">
            <v>กระทรวงสาธารณสุข สำนักงานปลัดกระทรวงสาธารณสุข</v>
          </cell>
          <cell r="D423" t="str">
            <v>001109700</v>
          </cell>
          <cell r="E423" t="str">
            <v>11097</v>
          </cell>
          <cell r="F423" t="str">
            <v>รพช.บ้านม่วง</v>
          </cell>
          <cell r="G423" t="str">
            <v>โรงพยาบาลชุมชนบ้านม่วง</v>
          </cell>
          <cell r="H423" t="str">
            <v>47100102</v>
          </cell>
          <cell r="I423">
            <v>47</v>
          </cell>
          <cell r="J423" t="str">
            <v>จังหวัดสกลนคร</v>
          </cell>
          <cell r="K423">
            <v>4710</v>
          </cell>
          <cell r="L423" t="str">
            <v>บ้านม่วง</v>
          </cell>
          <cell r="M423">
            <v>471001</v>
          </cell>
          <cell r="N423" t="str">
            <v>ม่วง</v>
          </cell>
          <cell r="O423" t="str">
            <v>ตะวันออกเฉียงเหนือ</v>
          </cell>
          <cell r="P423" t="str">
            <v>07</v>
          </cell>
          <cell r="Q423" t="str">
            <v>โรงพยาบาลชุมชน</v>
          </cell>
          <cell r="R423">
            <v>4</v>
          </cell>
          <cell r="S423">
            <v>36</v>
          </cell>
          <cell r="T423" t="str">
            <v>77</v>
          </cell>
          <cell r="U423" t="str">
            <v>21</v>
          </cell>
          <cell r="V423" t="str">
            <v>2.1 ทุติยภูมิระดับต้น</v>
          </cell>
        </row>
        <row r="424">
          <cell r="A424" t="str">
            <v>11</v>
          </cell>
          <cell r="B424" t="str">
            <v>21002</v>
          </cell>
          <cell r="C424" t="str">
            <v>กระทรวงสาธารณสุข สำนักงานปลัดกระทรวงสาธารณสุข</v>
          </cell>
          <cell r="D424" t="str">
            <v>001109800</v>
          </cell>
          <cell r="E424" t="str">
            <v>11098</v>
          </cell>
          <cell r="F424" t="str">
            <v>รพช.อากาศอำนวย</v>
          </cell>
          <cell r="G424" t="str">
            <v>โรงพยาบาลชุมชนอากาศอำนวย</v>
          </cell>
          <cell r="H424" t="str">
            <v>47110103</v>
          </cell>
          <cell r="I424">
            <v>47</v>
          </cell>
          <cell r="J424" t="str">
            <v>จังหวัดสกลนคร</v>
          </cell>
          <cell r="K424">
            <v>4711</v>
          </cell>
          <cell r="L424" t="str">
            <v>อากาศอำนวย</v>
          </cell>
          <cell r="M424">
            <v>471101</v>
          </cell>
          <cell r="N424" t="str">
            <v>อากาศ</v>
          </cell>
          <cell r="O424" t="str">
            <v>ตะวันออกเฉียงเหนือ</v>
          </cell>
          <cell r="P424" t="str">
            <v>07</v>
          </cell>
          <cell r="Q424" t="str">
            <v>โรงพยาบาลชุมชน</v>
          </cell>
          <cell r="R424">
            <v>4</v>
          </cell>
          <cell r="S424">
            <v>90</v>
          </cell>
          <cell r="T424" t="str">
            <v>90</v>
          </cell>
          <cell r="U424" t="str">
            <v>21</v>
          </cell>
          <cell r="V424" t="str">
            <v>2.1 ทุติยภูมิระดับต้น</v>
          </cell>
        </row>
        <row r="425">
          <cell r="A425" t="str">
            <v>11</v>
          </cell>
          <cell r="B425" t="str">
            <v>21002</v>
          </cell>
          <cell r="C425" t="str">
            <v>กระทรวงสาธารณสุข สำนักงานปลัดกระทรวงสาธารณสุข</v>
          </cell>
          <cell r="D425" t="str">
            <v>001109900</v>
          </cell>
          <cell r="E425" t="str">
            <v>11099</v>
          </cell>
          <cell r="F425" t="str">
            <v>รพช.ส่องดาว</v>
          </cell>
          <cell r="G425" t="str">
            <v>โรงพยาบาลชุมชนส่องดาว</v>
          </cell>
          <cell r="H425" t="str">
            <v>47130109</v>
          </cell>
          <cell r="I425">
            <v>47</v>
          </cell>
          <cell r="J425" t="str">
            <v>จังหวัดสกลนคร</v>
          </cell>
          <cell r="K425">
            <v>4713</v>
          </cell>
          <cell r="L425" t="str">
            <v>ส่องดาว</v>
          </cell>
          <cell r="M425">
            <v>471301</v>
          </cell>
          <cell r="N425" t="str">
            <v>ส่องดาว</v>
          </cell>
          <cell r="O425" t="str">
            <v>ตะวันออกเฉียงเหนือ</v>
          </cell>
          <cell r="P425" t="str">
            <v>07</v>
          </cell>
          <cell r="Q425" t="str">
            <v>โรงพยาบาลชุมชน</v>
          </cell>
          <cell r="R425">
            <v>5</v>
          </cell>
          <cell r="S425">
            <v>30</v>
          </cell>
          <cell r="T425" t="str">
            <v>35</v>
          </cell>
          <cell r="U425" t="str">
            <v>21</v>
          </cell>
          <cell r="V425" t="str">
            <v>2.1 ทุติยภูมิระดับต้น</v>
          </cell>
        </row>
        <row r="426">
          <cell r="A426" t="str">
            <v>11</v>
          </cell>
          <cell r="B426" t="str">
            <v>21002</v>
          </cell>
          <cell r="C426" t="str">
            <v>กระทรวงสาธารณสุข สำนักงานปลัดกระทรวงสาธารณสุข</v>
          </cell>
          <cell r="D426" t="str">
            <v>001110000</v>
          </cell>
          <cell r="E426" t="str">
            <v>11100</v>
          </cell>
          <cell r="F426" t="str">
            <v>รพช.เต่างอย</v>
          </cell>
          <cell r="G426" t="str">
            <v>โรงพยาบาลชุมชนเต่างอย</v>
          </cell>
          <cell r="H426" t="str">
            <v>47140106</v>
          </cell>
          <cell r="I426">
            <v>47</v>
          </cell>
          <cell r="J426" t="str">
            <v>จังหวัดสกลนคร</v>
          </cell>
          <cell r="K426">
            <v>4714</v>
          </cell>
          <cell r="L426" t="str">
            <v>เต่างอย</v>
          </cell>
          <cell r="M426">
            <v>471401</v>
          </cell>
          <cell r="N426" t="str">
            <v>เต่างอย</v>
          </cell>
          <cell r="O426" t="str">
            <v>ตะวันออกเฉียงเหนือ</v>
          </cell>
          <cell r="P426" t="str">
            <v>07</v>
          </cell>
          <cell r="Q426" t="str">
            <v>โรงพยาบาลชุมชน</v>
          </cell>
          <cell r="R426">
            <v>5</v>
          </cell>
          <cell r="S426">
            <v>30</v>
          </cell>
          <cell r="T426" t="str">
            <v>30</v>
          </cell>
          <cell r="U426" t="str">
            <v>21</v>
          </cell>
          <cell r="V426" t="str">
            <v>2.1 ทุติยภูมิระดับต้น</v>
          </cell>
        </row>
        <row r="427">
          <cell r="A427" t="str">
            <v>11</v>
          </cell>
          <cell r="B427" t="str">
            <v>21002</v>
          </cell>
          <cell r="C427" t="str">
            <v>กระทรวงสาธารณสุข สำนักงานปลัดกระทรวงสาธารณสุข</v>
          </cell>
          <cell r="D427" t="str">
            <v>001110100</v>
          </cell>
          <cell r="E427" t="str">
            <v>11101</v>
          </cell>
          <cell r="F427" t="str">
            <v>รพช.โคกศรีสุพรรณ</v>
          </cell>
          <cell r="G427" t="str">
            <v>โรงพยาบาลชุมชนโคกศรีสุพรรณ</v>
          </cell>
          <cell r="H427" t="str">
            <v>47150108</v>
          </cell>
          <cell r="I427">
            <v>47</v>
          </cell>
          <cell r="J427" t="str">
            <v>จังหวัดสกลนคร</v>
          </cell>
          <cell r="K427">
            <v>4715</v>
          </cell>
          <cell r="L427" t="str">
            <v>โคกศรีสุพรรณ</v>
          </cell>
          <cell r="M427">
            <v>471501</v>
          </cell>
          <cell r="N427" t="str">
            <v>ตองโขบ</v>
          </cell>
          <cell r="O427" t="str">
            <v>ตะวันออกเฉียงเหนือ</v>
          </cell>
          <cell r="P427" t="str">
            <v>07</v>
          </cell>
          <cell r="Q427" t="str">
            <v>โรงพยาบาลชุมชน</v>
          </cell>
          <cell r="R427">
            <v>5</v>
          </cell>
          <cell r="S427">
            <v>30</v>
          </cell>
          <cell r="T427" t="str">
            <v>37</v>
          </cell>
          <cell r="U427" t="str">
            <v>21</v>
          </cell>
          <cell r="V427" t="str">
            <v>2.1 ทุติยภูมิระดับต้น</v>
          </cell>
        </row>
        <row r="428">
          <cell r="A428" t="str">
            <v>11</v>
          </cell>
          <cell r="B428" t="str">
            <v>21002</v>
          </cell>
          <cell r="C428" t="str">
            <v>กระทรวงสาธารณสุข สำนักงานปลัดกระทรวงสาธารณสุข</v>
          </cell>
          <cell r="D428" t="str">
            <v>001110200</v>
          </cell>
          <cell r="E428" t="str">
            <v>11102</v>
          </cell>
          <cell r="F428" t="str">
            <v>รพช.เจริญศิลป์</v>
          </cell>
          <cell r="G428" t="str">
            <v>โรงพยาบาลชุมชนเจริญศิลป์</v>
          </cell>
          <cell r="H428" t="str">
            <v>47160202</v>
          </cell>
          <cell r="I428">
            <v>47</v>
          </cell>
          <cell r="J428" t="str">
            <v>จังหวัดสกลนคร</v>
          </cell>
          <cell r="K428">
            <v>4716</v>
          </cell>
          <cell r="L428" t="str">
            <v>เจริญศิลป์</v>
          </cell>
          <cell r="M428">
            <v>471602</v>
          </cell>
          <cell r="N428" t="str">
            <v>เจริญศิลป์</v>
          </cell>
          <cell r="O428" t="str">
            <v>ตะวันออกเฉียงเหนือ</v>
          </cell>
          <cell r="P428" t="str">
            <v>07</v>
          </cell>
          <cell r="Q428" t="str">
            <v>โรงพยาบาลชุมชน</v>
          </cell>
          <cell r="R428">
            <v>5</v>
          </cell>
          <cell r="S428">
            <v>30</v>
          </cell>
          <cell r="T428" t="str">
            <v>42</v>
          </cell>
          <cell r="U428" t="str">
            <v>21</v>
          </cell>
          <cell r="V428" t="str">
            <v>2.1 ทุติยภูมิระดับต้น</v>
          </cell>
        </row>
        <row r="429">
          <cell r="A429" t="str">
            <v>11</v>
          </cell>
          <cell r="B429" t="str">
            <v>21002</v>
          </cell>
          <cell r="C429" t="str">
            <v>กระทรวงสาธารณสุข สำนักงานปลัดกระทรวงสาธารณสุข</v>
          </cell>
          <cell r="D429" t="str">
            <v>001110300</v>
          </cell>
          <cell r="E429" t="str">
            <v>11103</v>
          </cell>
          <cell r="F429" t="str">
            <v>รพช.โพนนาแก้ว</v>
          </cell>
          <cell r="G429" t="str">
            <v>โรงพยาบาลชุมชนโพนนาแก้ว</v>
          </cell>
          <cell r="H429" t="str">
            <v>47170210</v>
          </cell>
          <cell r="I429">
            <v>47</v>
          </cell>
          <cell r="J429" t="str">
            <v>จังหวัดสกลนคร</v>
          </cell>
          <cell r="K429">
            <v>4717</v>
          </cell>
          <cell r="L429" t="str">
            <v>โพนนาแก้ว</v>
          </cell>
          <cell r="M429">
            <v>471702</v>
          </cell>
          <cell r="N429" t="str">
            <v>นาแก้ว</v>
          </cell>
          <cell r="O429" t="str">
            <v>ตะวันออกเฉียงเหนือ</v>
          </cell>
          <cell r="P429" t="str">
            <v>07</v>
          </cell>
          <cell r="Q429" t="str">
            <v>โรงพยาบาลชุมชน</v>
          </cell>
          <cell r="R429">
            <v>5</v>
          </cell>
          <cell r="S429">
            <v>30</v>
          </cell>
          <cell r="T429" t="str">
            <v>32</v>
          </cell>
          <cell r="U429" t="str">
            <v>21</v>
          </cell>
          <cell r="V429" t="str">
            <v>2.1 ทุติยภูมิระดับต้น</v>
          </cell>
        </row>
        <row r="430">
          <cell r="A430" t="str">
            <v>11</v>
          </cell>
          <cell r="B430" t="str">
            <v>21002</v>
          </cell>
          <cell r="C430" t="str">
            <v>กระทรวงสาธารณสุข สำนักงานปลัดกระทรวงสาธารณสุข</v>
          </cell>
          <cell r="D430" t="str">
            <v>001145000</v>
          </cell>
          <cell r="E430" t="str">
            <v>11450</v>
          </cell>
          <cell r="F430" t="str">
            <v>รพร.สว่างแดนดิน</v>
          </cell>
          <cell r="G430" t="str">
            <v>โรงพยาบาลสมเด็จพระยุพราชสว่างแดนดิน</v>
          </cell>
          <cell r="H430" t="str">
            <v>47120111</v>
          </cell>
          <cell r="I430">
            <v>47</v>
          </cell>
          <cell r="J430" t="str">
            <v>จังหวัดสกลนคร</v>
          </cell>
          <cell r="K430">
            <v>4712</v>
          </cell>
          <cell r="L430" t="str">
            <v>สว่างแดนดิน</v>
          </cell>
          <cell r="M430">
            <v>471201</v>
          </cell>
          <cell r="N430" t="str">
            <v>สว่างแดนดิน</v>
          </cell>
          <cell r="O430" t="str">
            <v>ตะวันออกเฉียงเหนือ</v>
          </cell>
          <cell r="P430" t="str">
            <v>07</v>
          </cell>
          <cell r="Q430" t="str">
            <v>โรงพยาบาลชุมชน</v>
          </cell>
          <cell r="R430">
            <v>4</v>
          </cell>
          <cell r="S430">
            <v>90</v>
          </cell>
          <cell r="T430" t="str">
            <v>102</v>
          </cell>
          <cell r="U430" t="str">
            <v>21</v>
          </cell>
          <cell r="V430" t="str">
            <v>2.1 ทุติยภูมิระดับต้น</v>
          </cell>
        </row>
        <row r="431">
          <cell r="A431" t="str">
            <v>11</v>
          </cell>
          <cell r="B431" t="str">
            <v>21002</v>
          </cell>
          <cell r="C431" t="str">
            <v>กระทรวงสาธารณสุข สำนักงานปลัดกระทรวงสาธารณสุข</v>
          </cell>
          <cell r="D431" t="str">
            <v>002132300</v>
          </cell>
          <cell r="E431" t="str">
            <v>21323</v>
          </cell>
          <cell r="F431" t="str">
            <v>รพช.พระอาจารย์แบน  ธนากโร</v>
          </cell>
          <cell r="G431" t="str">
            <v>โรงพยาบาลชุมชนพระอาจารย์แบน  ธนากโร</v>
          </cell>
          <cell r="H431" t="str">
            <v>47180300</v>
          </cell>
          <cell r="I431">
            <v>47</v>
          </cell>
          <cell r="J431" t="str">
            <v>จังหวัดสกลนคร</v>
          </cell>
          <cell r="K431">
            <v>4718</v>
          </cell>
          <cell r="L431" t="str">
            <v>ภูพาน</v>
          </cell>
          <cell r="M431">
            <v>471803</v>
          </cell>
          <cell r="N431" t="str">
            <v>โคกภู</v>
          </cell>
          <cell r="O431" t="str">
            <v>ตะวันออกเฉียงเหนือ</v>
          </cell>
          <cell r="P431" t="str">
            <v>07</v>
          </cell>
          <cell r="Q431" t="str">
            <v>โรงพยาบาลชุมชน</v>
          </cell>
          <cell r="R431">
            <v>5</v>
          </cell>
          <cell r="S431">
            <v>30</v>
          </cell>
          <cell r="T431" t="str">
            <v>90</v>
          </cell>
          <cell r="U431" t="str">
            <v>22</v>
          </cell>
          <cell r="V431" t="str">
            <v>2.2 ทุติยภูมิระดับกลาง</v>
          </cell>
        </row>
        <row r="432">
          <cell r="A432" t="str">
            <v>11</v>
          </cell>
          <cell r="B432" t="str">
            <v>21002</v>
          </cell>
          <cell r="C432" t="str">
            <v>กระทรวงสาธารณสุข สำนักงานปลัดกระทรวงสาธารณสุข</v>
          </cell>
          <cell r="D432" t="str">
            <v>001071100</v>
          </cell>
          <cell r="E432" t="str">
            <v>10711</v>
          </cell>
          <cell r="F432" t="str">
            <v>รพท.นครพนม</v>
          </cell>
          <cell r="G432" t="str">
            <v>โรงพยาบาลทั่วไปนครพนม</v>
          </cell>
          <cell r="H432" t="str">
            <v>48010100</v>
          </cell>
          <cell r="I432">
            <v>48</v>
          </cell>
          <cell r="J432" t="str">
            <v>จังหวัดนครพนม</v>
          </cell>
          <cell r="K432">
            <v>4801</v>
          </cell>
          <cell r="L432" t="str">
            <v>เมืองนครพนม</v>
          </cell>
          <cell r="M432">
            <v>480101</v>
          </cell>
          <cell r="N432" t="str">
            <v>ในเมือง</v>
          </cell>
          <cell r="O432" t="str">
            <v>ตะวันออกเฉียงเหนือ</v>
          </cell>
          <cell r="P432" t="str">
            <v>06</v>
          </cell>
          <cell r="Q432" t="str">
            <v>โรงพยาบาลทั่วไป</v>
          </cell>
          <cell r="R432">
            <v>2</v>
          </cell>
          <cell r="S432">
            <v>306</v>
          </cell>
          <cell r="T432" t="str">
            <v>306</v>
          </cell>
          <cell r="U432" t="str">
            <v>23</v>
          </cell>
          <cell r="V432" t="str">
            <v>2.3 ทุติยภูมิระดับสูง</v>
          </cell>
        </row>
        <row r="433">
          <cell r="A433" t="str">
            <v>11</v>
          </cell>
          <cell r="B433" t="str">
            <v>21002</v>
          </cell>
          <cell r="C433" t="str">
            <v>กระทรวงสาธารณสุข สำนักงานปลัดกระทรวงสาธารณสุข</v>
          </cell>
          <cell r="D433" t="str">
            <v>001110400</v>
          </cell>
          <cell r="E433" t="str">
            <v>11104</v>
          </cell>
          <cell r="F433" t="str">
            <v>รพช.ปลาปาก</v>
          </cell>
          <cell r="G433" t="str">
            <v>โรงพยาบาลชุมชนปลาปาก</v>
          </cell>
          <cell r="H433" t="str">
            <v>48020102</v>
          </cell>
          <cell r="I433">
            <v>48</v>
          </cell>
          <cell r="J433" t="str">
            <v>จังหวัดนครพนม</v>
          </cell>
          <cell r="K433">
            <v>4802</v>
          </cell>
          <cell r="L433" t="str">
            <v>ปลาปาก</v>
          </cell>
          <cell r="M433">
            <v>480201</v>
          </cell>
          <cell r="N433" t="str">
            <v>ปลาปาก</v>
          </cell>
          <cell r="O433" t="str">
            <v>ตะวันออกเฉียงเหนือ</v>
          </cell>
          <cell r="P433" t="str">
            <v>07</v>
          </cell>
          <cell r="Q433" t="str">
            <v>โรงพยาบาลชุมชน</v>
          </cell>
          <cell r="R433">
            <v>4</v>
          </cell>
          <cell r="S433">
            <v>53</v>
          </cell>
          <cell r="T433" t="str">
            <v>30</v>
          </cell>
          <cell r="U433" t="str">
            <v>21</v>
          </cell>
          <cell r="V433" t="str">
            <v>2.1 ทุติยภูมิระดับต้น</v>
          </cell>
        </row>
        <row r="434">
          <cell r="A434" t="str">
            <v>11</v>
          </cell>
          <cell r="B434" t="str">
            <v>21002</v>
          </cell>
          <cell r="C434" t="str">
            <v>กระทรวงสาธารณสุข สำนักงานปลัดกระทรวงสาธารณสุข</v>
          </cell>
          <cell r="D434" t="str">
            <v>001110500</v>
          </cell>
          <cell r="E434" t="str">
            <v>11105</v>
          </cell>
          <cell r="F434" t="str">
            <v>รพช.ท่าอุเทน</v>
          </cell>
          <cell r="G434" t="str">
            <v>โรงพยาบาลชุมชนท่าอุเทน</v>
          </cell>
          <cell r="H434" t="str">
            <v>48030206</v>
          </cell>
          <cell r="I434">
            <v>48</v>
          </cell>
          <cell r="J434" t="str">
            <v>จังหวัดนครพนม</v>
          </cell>
          <cell r="K434">
            <v>4803</v>
          </cell>
          <cell r="L434" t="str">
            <v>ท่าอุเทน</v>
          </cell>
          <cell r="M434">
            <v>480302</v>
          </cell>
          <cell r="N434" t="str">
            <v>โนนตาล</v>
          </cell>
          <cell r="O434" t="str">
            <v>ตะวันออกเฉียงเหนือ</v>
          </cell>
          <cell r="P434" t="str">
            <v>07</v>
          </cell>
          <cell r="Q434" t="str">
            <v>โรงพยาบาลชุมชน</v>
          </cell>
          <cell r="R434">
            <v>5</v>
          </cell>
          <cell r="S434">
            <v>30</v>
          </cell>
          <cell r="T434" t="str">
            <v>30</v>
          </cell>
          <cell r="U434" t="str">
            <v>21</v>
          </cell>
          <cell r="V434" t="str">
            <v>2.1 ทุติยภูมิระดับต้น</v>
          </cell>
        </row>
        <row r="435">
          <cell r="A435" t="str">
            <v>11</v>
          </cell>
          <cell r="B435" t="str">
            <v>21002</v>
          </cell>
          <cell r="C435" t="str">
            <v>กระทรวงสาธารณสุข สำนักงานปลัดกระทรวงสาธารณสุข</v>
          </cell>
          <cell r="D435" t="str">
            <v>001110600</v>
          </cell>
          <cell r="E435" t="str">
            <v>11106</v>
          </cell>
          <cell r="F435" t="str">
            <v>รพช.บ้านแพง</v>
          </cell>
          <cell r="G435" t="str">
            <v>โรงพยาบาลชุมชนบ้านแพง</v>
          </cell>
          <cell r="H435" t="str">
            <v>48040102</v>
          </cell>
          <cell r="I435">
            <v>48</v>
          </cell>
          <cell r="J435" t="str">
            <v>จังหวัดนครพนม</v>
          </cell>
          <cell r="K435">
            <v>4804</v>
          </cell>
          <cell r="L435" t="str">
            <v>บ้านแพง</v>
          </cell>
          <cell r="M435">
            <v>480401</v>
          </cell>
          <cell r="N435" t="str">
            <v>บ้านแพง</v>
          </cell>
          <cell r="O435" t="str">
            <v>ตะวันออกเฉียงเหนือ</v>
          </cell>
          <cell r="P435" t="str">
            <v>07</v>
          </cell>
          <cell r="Q435" t="str">
            <v>โรงพยาบาลชุมชน</v>
          </cell>
          <cell r="R435">
            <v>4</v>
          </cell>
          <cell r="S435">
            <v>60</v>
          </cell>
          <cell r="T435" t="str">
            <v>30</v>
          </cell>
          <cell r="U435" t="str">
            <v>21</v>
          </cell>
          <cell r="V435" t="str">
            <v>2.1 ทุติยภูมิระดับต้น</v>
          </cell>
        </row>
        <row r="436">
          <cell r="A436" t="str">
            <v>11</v>
          </cell>
          <cell r="B436" t="str">
            <v>21002</v>
          </cell>
          <cell r="C436" t="str">
            <v>กระทรวงสาธารณสุข สำนักงานปลัดกระทรวงสาธารณสุข</v>
          </cell>
          <cell r="D436" t="str">
            <v>001110700</v>
          </cell>
          <cell r="E436" t="str">
            <v>11107</v>
          </cell>
          <cell r="F436" t="str">
            <v>รพช.นาทม</v>
          </cell>
          <cell r="G436" t="str">
            <v>โรงพยาบาลชุมชนนาทม</v>
          </cell>
          <cell r="H436" t="str">
            <v>48110304</v>
          </cell>
          <cell r="I436">
            <v>48</v>
          </cell>
          <cell r="J436" t="str">
            <v>จังหวัดนครพนม</v>
          </cell>
          <cell r="K436">
            <v>4811</v>
          </cell>
          <cell r="L436" t="str">
            <v>นาทม</v>
          </cell>
          <cell r="M436">
            <v>481103</v>
          </cell>
          <cell r="N436" t="str">
            <v>ดอนเตย</v>
          </cell>
          <cell r="O436" t="str">
            <v>ตะวันออกเฉียงเหนือ</v>
          </cell>
          <cell r="P436" t="str">
            <v>07</v>
          </cell>
          <cell r="Q436" t="str">
            <v>โรงพยาบาลชุมชน</v>
          </cell>
          <cell r="R436">
            <v>5</v>
          </cell>
          <cell r="S436">
            <v>30</v>
          </cell>
          <cell r="T436" t="str">
            <v>10</v>
          </cell>
          <cell r="U436" t="str">
            <v>21</v>
          </cell>
          <cell r="V436" t="str">
            <v>2.1 ทุติยภูมิระดับต้น</v>
          </cell>
        </row>
        <row r="437">
          <cell r="A437" t="str">
            <v>11</v>
          </cell>
          <cell r="B437" t="str">
            <v>21002</v>
          </cell>
          <cell r="C437" t="str">
            <v>กระทรวงสาธารณสุข สำนักงานปลัดกระทรวงสาธารณสุข</v>
          </cell>
          <cell r="D437" t="str">
            <v>001110800</v>
          </cell>
          <cell r="E437" t="str">
            <v>11108</v>
          </cell>
          <cell r="F437" t="str">
            <v>รพช.เรณูนคร</v>
          </cell>
          <cell r="G437" t="str">
            <v>โรงพยาบาลชุมชนเรณูนคร</v>
          </cell>
          <cell r="H437" t="str">
            <v>48060209</v>
          </cell>
          <cell r="I437">
            <v>48</v>
          </cell>
          <cell r="J437" t="str">
            <v>จังหวัดนครพนม</v>
          </cell>
          <cell r="K437">
            <v>4806</v>
          </cell>
          <cell r="L437" t="str">
            <v>เรณูนคร</v>
          </cell>
          <cell r="M437">
            <v>480602</v>
          </cell>
          <cell r="N437" t="str">
            <v>โพนทอง</v>
          </cell>
          <cell r="O437" t="str">
            <v>ตะวันออกเฉียงเหนือ</v>
          </cell>
          <cell r="P437" t="str">
            <v>07</v>
          </cell>
          <cell r="Q437" t="str">
            <v>โรงพยาบาลชุมชน</v>
          </cell>
          <cell r="R437">
            <v>5</v>
          </cell>
          <cell r="S437">
            <v>30</v>
          </cell>
          <cell r="T437" t="str">
            <v>30</v>
          </cell>
          <cell r="U437" t="str">
            <v>21</v>
          </cell>
          <cell r="V437" t="str">
            <v>2.1 ทุติยภูมิระดับต้น</v>
          </cell>
        </row>
        <row r="438">
          <cell r="A438" t="str">
            <v>11</v>
          </cell>
          <cell r="B438" t="str">
            <v>21002</v>
          </cell>
          <cell r="C438" t="str">
            <v>กระทรวงสาธารณสุข สำนักงานปลัดกระทรวงสาธารณสุข</v>
          </cell>
          <cell r="D438" t="str">
            <v>001110900</v>
          </cell>
          <cell r="E438" t="str">
            <v>11109</v>
          </cell>
          <cell r="F438" t="str">
            <v>รพช.นาแก</v>
          </cell>
          <cell r="G438" t="str">
            <v>โรงพยาบาลชุมชนนาแก</v>
          </cell>
          <cell r="H438" t="str">
            <v>48070107</v>
          </cell>
          <cell r="I438">
            <v>48</v>
          </cell>
          <cell r="J438" t="str">
            <v>จังหวัดนครพนม</v>
          </cell>
          <cell r="K438">
            <v>4807</v>
          </cell>
          <cell r="L438" t="str">
            <v>นาแก</v>
          </cell>
          <cell r="M438">
            <v>480701</v>
          </cell>
          <cell r="N438" t="str">
            <v>นาแก</v>
          </cell>
          <cell r="O438" t="str">
            <v>ตะวันออกเฉียงเหนือ</v>
          </cell>
          <cell r="P438" t="str">
            <v>07</v>
          </cell>
          <cell r="Q438" t="str">
            <v>โรงพยาบาลชุมชน</v>
          </cell>
          <cell r="R438">
            <v>4</v>
          </cell>
          <cell r="S438">
            <v>60</v>
          </cell>
          <cell r="T438" t="str">
            <v>60</v>
          </cell>
          <cell r="U438" t="str">
            <v>21</v>
          </cell>
          <cell r="V438" t="str">
            <v>2.1 ทุติยภูมิระดับต้น</v>
          </cell>
        </row>
        <row r="439">
          <cell r="A439" t="str">
            <v>11</v>
          </cell>
          <cell r="B439" t="str">
            <v>21002</v>
          </cell>
          <cell r="C439" t="str">
            <v>กระทรวงสาธารณสุข สำนักงานปลัดกระทรวงสาธารณสุข</v>
          </cell>
          <cell r="D439" t="str">
            <v>001111000</v>
          </cell>
          <cell r="E439" t="str">
            <v>11110</v>
          </cell>
          <cell r="F439" t="str">
            <v>รพช.ศรีสงคราม</v>
          </cell>
          <cell r="G439" t="str">
            <v>โรงพยาบาลชุมชนศรีสงคราม</v>
          </cell>
          <cell r="H439" t="str">
            <v>48080101</v>
          </cell>
          <cell r="I439">
            <v>48</v>
          </cell>
          <cell r="J439" t="str">
            <v>จังหวัดนครพนม</v>
          </cell>
          <cell r="K439">
            <v>4808</v>
          </cell>
          <cell r="L439" t="str">
            <v>ศรีสงคราม</v>
          </cell>
          <cell r="M439">
            <v>480801</v>
          </cell>
          <cell r="N439" t="str">
            <v>ศรีสงคราม</v>
          </cell>
          <cell r="O439" t="str">
            <v>ตะวันออกเฉียงเหนือ</v>
          </cell>
          <cell r="P439" t="str">
            <v>07</v>
          </cell>
          <cell r="Q439" t="str">
            <v>โรงพยาบาลชุมชน</v>
          </cell>
          <cell r="R439">
            <v>4</v>
          </cell>
          <cell r="S439">
            <v>60</v>
          </cell>
          <cell r="T439" t="str">
            <v>30</v>
          </cell>
          <cell r="U439" t="str">
            <v>21</v>
          </cell>
          <cell r="V439" t="str">
            <v>2.1 ทุติยภูมิระดับต้น</v>
          </cell>
        </row>
        <row r="440">
          <cell r="A440" t="str">
            <v>11</v>
          </cell>
          <cell r="B440" t="str">
            <v>21002</v>
          </cell>
          <cell r="C440" t="str">
            <v>กระทรวงสาธารณสุข สำนักงานปลัดกระทรวงสาธารณสุข</v>
          </cell>
          <cell r="D440" t="str">
            <v>001111100</v>
          </cell>
          <cell r="E440" t="str">
            <v>11111</v>
          </cell>
          <cell r="F440" t="str">
            <v>รพช.นาหว้า</v>
          </cell>
          <cell r="G440" t="str">
            <v>โรงพยาบาลชุมชนนาหว้า</v>
          </cell>
          <cell r="H440" t="str">
            <v>48090105</v>
          </cell>
          <cell r="I440">
            <v>48</v>
          </cell>
          <cell r="J440" t="str">
            <v>จังหวัดนครพนม</v>
          </cell>
          <cell r="K440">
            <v>4809</v>
          </cell>
          <cell r="L440" t="str">
            <v>นาหว้า</v>
          </cell>
          <cell r="M440">
            <v>480901</v>
          </cell>
          <cell r="N440" t="str">
            <v>นาหว้า</v>
          </cell>
          <cell r="O440" t="str">
            <v>ตะวันออกเฉียงเหนือ</v>
          </cell>
          <cell r="P440" t="str">
            <v>07</v>
          </cell>
          <cell r="Q440" t="str">
            <v>โรงพยาบาลชุมชน</v>
          </cell>
          <cell r="R440">
            <v>5</v>
          </cell>
          <cell r="S440">
            <v>30</v>
          </cell>
          <cell r="T440" t="str">
            <v>30</v>
          </cell>
          <cell r="U440" t="str">
            <v>21</v>
          </cell>
          <cell r="V440" t="str">
            <v>2.1 ทุติยภูมิระดับต้น</v>
          </cell>
        </row>
        <row r="441">
          <cell r="A441" t="str">
            <v>11</v>
          </cell>
          <cell r="B441" t="str">
            <v>21002</v>
          </cell>
          <cell r="C441" t="str">
            <v>กระทรวงสาธารณสุข สำนักงานปลัดกระทรวงสาธารณสุข</v>
          </cell>
          <cell r="D441" t="str">
            <v>001111200</v>
          </cell>
          <cell r="E441" t="str">
            <v>11112</v>
          </cell>
          <cell r="F441" t="str">
            <v>รพช.โพนสวรรค์</v>
          </cell>
          <cell r="G441" t="str">
            <v>โรงพยาบาลชุมชนโพนสวรรค์</v>
          </cell>
          <cell r="H441" t="str">
            <v>48100105</v>
          </cell>
          <cell r="I441">
            <v>48</v>
          </cell>
          <cell r="J441" t="str">
            <v>จังหวัดนครพนม</v>
          </cell>
          <cell r="K441">
            <v>4810</v>
          </cell>
          <cell r="L441" t="str">
            <v>โพนสวรรค์</v>
          </cell>
          <cell r="M441">
            <v>481001</v>
          </cell>
          <cell r="N441" t="str">
            <v>โพนสวรรค์</v>
          </cell>
          <cell r="O441" t="str">
            <v>ตะวันออกเฉียงเหนือ</v>
          </cell>
          <cell r="P441" t="str">
            <v>07</v>
          </cell>
          <cell r="Q441" t="str">
            <v>โรงพยาบาลชุมชน</v>
          </cell>
          <cell r="R441">
            <v>5</v>
          </cell>
          <cell r="S441">
            <v>30</v>
          </cell>
          <cell r="T441" t="str">
            <v>30</v>
          </cell>
          <cell r="U441" t="str">
            <v>21</v>
          </cell>
          <cell r="V441" t="str">
            <v>2.1 ทุติยภูมิระดับต้น</v>
          </cell>
        </row>
        <row r="442">
          <cell r="A442" t="str">
            <v>11</v>
          </cell>
          <cell r="B442" t="str">
            <v>21002</v>
          </cell>
          <cell r="C442" t="str">
            <v>กระทรวงสาธารณสุข สำนักงานปลัดกระทรวงสาธารณสุข</v>
          </cell>
          <cell r="D442" t="str">
            <v>001145100</v>
          </cell>
          <cell r="E442" t="str">
            <v>11451</v>
          </cell>
          <cell r="F442" t="str">
            <v>รพร.ธาตุพนม</v>
          </cell>
          <cell r="G442" t="str">
            <v>โรงพยาบาลสมเด็จพระยุพราชธาตุพนม</v>
          </cell>
          <cell r="H442" t="str">
            <v>48050107</v>
          </cell>
          <cell r="I442">
            <v>48</v>
          </cell>
          <cell r="J442" t="str">
            <v>จังหวัดนครพนม</v>
          </cell>
          <cell r="K442">
            <v>4805</v>
          </cell>
          <cell r="L442" t="str">
            <v>ธาตุพนม</v>
          </cell>
          <cell r="M442">
            <v>480501</v>
          </cell>
          <cell r="N442" t="str">
            <v>ธาตุพนม</v>
          </cell>
          <cell r="O442" t="str">
            <v>ตะวันออกเฉียงเหนือ</v>
          </cell>
          <cell r="P442" t="str">
            <v>07</v>
          </cell>
          <cell r="Q442" t="str">
            <v>โรงพยาบาลชุมชน</v>
          </cell>
          <cell r="R442">
            <v>4</v>
          </cell>
          <cell r="S442">
            <v>90</v>
          </cell>
          <cell r="T442" t="str">
            <v>90</v>
          </cell>
          <cell r="U442" t="str">
            <v>22</v>
          </cell>
          <cell r="V442" t="str">
            <v>2.2 ทุติยภูมิระดับกลาง</v>
          </cell>
        </row>
        <row r="443">
          <cell r="A443" t="str">
            <v>11</v>
          </cell>
          <cell r="B443" t="str">
            <v>21002</v>
          </cell>
          <cell r="C443" t="str">
            <v>กระทรวงสาธารณสุข สำนักงานปลัดกระทรวงสาธารณสุข</v>
          </cell>
          <cell r="D443" t="str">
            <v>001071200</v>
          </cell>
          <cell r="E443" t="str">
            <v>10712</v>
          </cell>
          <cell r="F443" t="str">
            <v>รพท.มุกดาหาร</v>
          </cell>
          <cell r="G443" t="str">
            <v>โรงพยาบาลทั่วไปมุกดาหาร</v>
          </cell>
          <cell r="H443" t="str">
            <v>49011300</v>
          </cell>
          <cell r="I443">
            <v>49</v>
          </cell>
          <cell r="J443" t="str">
            <v>จังหวัดมุกดาหาร</v>
          </cell>
          <cell r="K443">
            <v>4901</v>
          </cell>
          <cell r="L443" t="str">
            <v>เมืองมุกดาหาร</v>
          </cell>
          <cell r="M443">
            <v>490113</v>
          </cell>
          <cell r="N443" t="str">
            <v>กุดแข้</v>
          </cell>
          <cell r="O443" t="str">
            <v>ตะวันออกเฉียงเหนือ</v>
          </cell>
          <cell r="P443" t="str">
            <v>06</v>
          </cell>
          <cell r="Q443" t="str">
            <v>โรงพยาบาลทั่วไป</v>
          </cell>
          <cell r="R443">
            <v>2</v>
          </cell>
          <cell r="S443">
            <v>301</v>
          </cell>
          <cell r="T443" t="str">
            <v>260</v>
          </cell>
          <cell r="U443" t="str">
            <v>23</v>
          </cell>
          <cell r="V443" t="str">
            <v>2.3 ทุติยภูมิระดับสูง</v>
          </cell>
        </row>
        <row r="444">
          <cell r="A444" t="str">
            <v>11</v>
          </cell>
          <cell r="B444" t="str">
            <v>21002</v>
          </cell>
          <cell r="C444" t="str">
            <v>กระทรวงสาธารณสุข สำนักงานปลัดกระทรวงสาธารณสุข</v>
          </cell>
          <cell r="D444" t="str">
            <v>001111300</v>
          </cell>
          <cell r="E444" t="str">
            <v>11113</v>
          </cell>
          <cell r="F444" t="str">
            <v>รพช.นิคมคำสร้อย</v>
          </cell>
          <cell r="G444" t="str">
            <v>โรงพยาบาลชุมชนนิคมคำสร้อย</v>
          </cell>
          <cell r="H444" t="str">
            <v>49020111</v>
          </cell>
          <cell r="I444">
            <v>49</v>
          </cell>
          <cell r="J444" t="str">
            <v>จังหวัดมุกดาหาร</v>
          </cell>
          <cell r="K444">
            <v>4902</v>
          </cell>
          <cell r="L444" t="str">
            <v>นิคมคำสร้อย</v>
          </cell>
          <cell r="M444">
            <v>490201</v>
          </cell>
          <cell r="N444" t="str">
            <v>นิคมคำสร้อย</v>
          </cell>
          <cell r="O444" t="str">
            <v>ตะวันออกเฉียงเหนือ</v>
          </cell>
          <cell r="P444" t="str">
            <v>07</v>
          </cell>
          <cell r="Q444" t="str">
            <v>โรงพยาบาลชุมชน</v>
          </cell>
          <cell r="R444">
            <v>5</v>
          </cell>
          <cell r="S444">
            <v>30</v>
          </cell>
          <cell r="T444" t="str">
            <v>30</v>
          </cell>
          <cell r="U444" t="str">
            <v>21</v>
          </cell>
          <cell r="V444" t="str">
            <v>2.1 ทุติยภูมิระดับต้น</v>
          </cell>
        </row>
        <row r="445">
          <cell r="A445" t="str">
            <v>11</v>
          </cell>
          <cell r="B445" t="str">
            <v>21002</v>
          </cell>
          <cell r="C445" t="str">
            <v>กระทรวงสาธารณสุข สำนักงานปลัดกระทรวงสาธารณสุข</v>
          </cell>
          <cell r="D445" t="str">
            <v>001111400</v>
          </cell>
          <cell r="E445" t="str">
            <v>11114</v>
          </cell>
          <cell r="F445" t="str">
            <v>รพช.ดอนตาล</v>
          </cell>
          <cell r="G445" t="str">
            <v>โรงพยาบาลชุมชนดอนตาล</v>
          </cell>
          <cell r="H445" t="str">
            <v>49030107</v>
          </cell>
          <cell r="I445">
            <v>49</v>
          </cell>
          <cell r="J445" t="str">
            <v>จังหวัดมุกดาหาร</v>
          </cell>
          <cell r="K445">
            <v>4903</v>
          </cell>
          <cell r="L445" t="str">
            <v>ดอนตาล</v>
          </cell>
          <cell r="M445">
            <v>490301</v>
          </cell>
          <cell r="N445" t="str">
            <v>ดอนตาล</v>
          </cell>
          <cell r="O445" t="str">
            <v>ตะวันออกเฉียงเหนือ</v>
          </cell>
          <cell r="P445" t="str">
            <v>07</v>
          </cell>
          <cell r="Q445" t="str">
            <v>โรงพยาบาลชุมชน</v>
          </cell>
          <cell r="R445">
            <v>5</v>
          </cell>
          <cell r="S445">
            <v>30</v>
          </cell>
          <cell r="T445" t="str">
            <v>30</v>
          </cell>
          <cell r="U445" t="str">
            <v>21</v>
          </cell>
          <cell r="V445" t="str">
            <v>2.1 ทุติยภูมิระดับต้น</v>
          </cell>
        </row>
        <row r="446">
          <cell r="A446" t="str">
            <v>11</v>
          </cell>
          <cell r="B446" t="str">
            <v>21002</v>
          </cell>
          <cell r="C446" t="str">
            <v>กระทรวงสาธารณสุข สำนักงานปลัดกระทรวงสาธารณสุข</v>
          </cell>
          <cell r="D446" t="str">
            <v>001111500</v>
          </cell>
          <cell r="E446" t="str">
            <v>11115</v>
          </cell>
          <cell r="F446" t="str">
            <v>รพช.ดงหลวง</v>
          </cell>
          <cell r="G446" t="str">
            <v>โรงพยาบาลชุมชนดงหลวง</v>
          </cell>
          <cell r="H446" t="str">
            <v>49040103</v>
          </cell>
          <cell r="I446">
            <v>49</v>
          </cell>
          <cell r="J446" t="str">
            <v>จังหวัดมุกดาหาร</v>
          </cell>
          <cell r="K446">
            <v>4904</v>
          </cell>
          <cell r="L446" t="str">
            <v>ดงหลวง</v>
          </cell>
          <cell r="M446">
            <v>490401</v>
          </cell>
          <cell r="N446" t="str">
            <v>ดงหลวง</v>
          </cell>
          <cell r="O446" t="str">
            <v>ตะวันออกเฉียงเหนือ</v>
          </cell>
          <cell r="P446" t="str">
            <v>07</v>
          </cell>
          <cell r="Q446" t="str">
            <v>โรงพยาบาลชุมชน</v>
          </cell>
          <cell r="R446">
            <v>5</v>
          </cell>
          <cell r="S446">
            <v>30</v>
          </cell>
          <cell r="T446" t="str">
            <v>30</v>
          </cell>
          <cell r="U446" t="str">
            <v>21</v>
          </cell>
          <cell r="V446" t="str">
            <v>2.1 ทุติยภูมิระดับต้น</v>
          </cell>
        </row>
        <row r="447">
          <cell r="A447" t="str">
            <v>11</v>
          </cell>
          <cell r="B447" t="str">
            <v>21002</v>
          </cell>
          <cell r="C447" t="str">
            <v>กระทรวงสาธารณสุข สำนักงานปลัดกระทรวงสาธารณสุข</v>
          </cell>
          <cell r="D447" t="str">
            <v>001111600</v>
          </cell>
          <cell r="E447" t="str">
            <v>11116</v>
          </cell>
          <cell r="F447" t="str">
            <v>รพช.คำชะอี</v>
          </cell>
          <cell r="G447" t="str">
            <v>โรงพยาบาลชุมชนคำชะอี</v>
          </cell>
          <cell r="H447" t="str">
            <v>49050302</v>
          </cell>
          <cell r="I447">
            <v>49</v>
          </cell>
          <cell r="J447" t="str">
            <v>จังหวัดมุกดาหาร</v>
          </cell>
          <cell r="K447">
            <v>4905</v>
          </cell>
          <cell r="L447" t="str">
            <v>คำชะอี</v>
          </cell>
          <cell r="M447">
            <v>490514</v>
          </cell>
          <cell r="N447" t="str">
            <v>น้ำเที่ยง</v>
          </cell>
          <cell r="O447" t="str">
            <v>ตะวันออกเฉียงเหนือ</v>
          </cell>
          <cell r="P447" t="str">
            <v>07</v>
          </cell>
          <cell r="Q447" t="str">
            <v>โรงพยาบาลชุมชน</v>
          </cell>
          <cell r="R447">
            <v>5</v>
          </cell>
          <cell r="S447">
            <v>30</v>
          </cell>
          <cell r="T447" t="str">
            <v>30</v>
          </cell>
          <cell r="U447" t="str">
            <v>21</v>
          </cell>
          <cell r="V447" t="str">
            <v>2.1 ทุติยภูมิระดับต้น</v>
          </cell>
        </row>
        <row r="448">
          <cell r="A448" t="str">
            <v>11</v>
          </cell>
          <cell r="B448" t="str">
            <v>21002</v>
          </cell>
          <cell r="C448" t="str">
            <v>กระทรวงสาธารณสุข สำนักงานปลัดกระทรวงสาธารณสุข</v>
          </cell>
          <cell r="D448" t="str">
            <v>001111700</v>
          </cell>
          <cell r="E448" t="str">
            <v>11117</v>
          </cell>
          <cell r="F448" t="str">
            <v>รพช.หว้านใหญ่</v>
          </cell>
          <cell r="G448" t="str">
            <v>โรงพยาบาลชุมชนหว้านใหญ่</v>
          </cell>
          <cell r="H448" t="str">
            <v>49060109</v>
          </cell>
          <cell r="I448">
            <v>49</v>
          </cell>
          <cell r="J448" t="str">
            <v>จังหวัดมุกดาหาร</v>
          </cell>
          <cell r="K448">
            <v>4906</v>
          </cell>
          <cell r="L448" t="str">
            <v>หว้านใหญ่</v>
          </cell>
          <cell r="M448">
            <v>490601</v>
          </cell>
          <cell r="N448" t="str">
            <v>หว้านใหญ่</v>
          </cell>
          <cell r="O448" t="str">
            <v>ตะวันออกเฉียงเหนือ</v>
          </cell>
          <cell r="P448" t="str">
            <v>07</v>
          </cell>
          <cell r="Q448" t="str">
            <v>โรงพยาบาลชุมชน</v>
          </cell>
          <cell r="R448">
            <v>5</v>
          </cell>
          <cell r="S448">
            <v>30</v>
          </cell>
          <cell r="T448" t="str">
            <v>30</v>
          </cell>
          <cell r="U448" t="str">
            <v>21</v>
          </cell>
          <cell r="V448" t="str">
            <v>2.1 ทุติยภูมิระดับต้น</v>
          </cell>
        </row>
        <row r="449">
          <cell r="A449" t="str">
            <v>11</v>
          </cell>
          <cell r="B449" t="str">
            <v>21002</v>
          </cell>
          <cell r="C449" t="str">
            <v>กระทรวงสาธารณสุข สำนักงานปลัดกระทรวงสาธารณสุข</v>
          </cell>
          <cell r="D449" t="str">
            <v>001111800</v>
          </cell>
          <cell r="E449" t="str">
            <v>11118</v>
          </cell>
          <cell r="F449" t="str">
            <v>รพช.หนองสูง</v>
          </cell>
          <cell r="G449" t="str">
            <v>โรงพยาบาลชุมชนหนองสูง</v>
          </cell>
          <cell r="H449" t="str">
            <v>49070604</v>
          </cell>
          <cell r="I449">
            <v>49</v>
          </cell>
          <cell r="J449" t="str">
            <v>จังหวัดมุกดาหาร</v>
          </cell>
          <cell r="K449">
            <v>4907</v>
          </cell>
          <cell r="L449" t="str">
            <v>หนองสูง</v>
          </cell>
          <cell r="M449">
            <v>490706</v>
          </cell>
          <cell r="N449" t="str">
            <v>หนองสูงเหนือ</v>
          </cell>
          <cell r="O449" t="str">
            <v>ตะวันออกเฉียงเหนือ</v>
          </cell>
          <cell r="P449" t="str">
            <v>07</v>
          </cell>
          <cell r="Q449" t="str">
            <v>โรงพยาบาลชุมชน</v>
          </cell>
          <cell r="R449">
            <v>5</v>
          </cell>
          <cell r="S449">
            <v>30</v>
          </cell>
          <cell r="T449" t="str">
            <v>30</v>
          </cell>
          <cell r="U449" t="str">
            <v>21</v>
          </cell>
          <cell r="V449" t="str">
            <v>2.1 ทุติยภูมิระดับต้น</v>
          </cell>
        </row>
        <row r="450">
          <cell r="A450" t="str">
            <v>12</v>
          </cell>
          <cell r="B450" t="str">
            <v>21002</v>
          </cell>
          <cell r="C450" t="str">
            <v>กระทรวงสาธารณสุข สำนักงานปลัดกระทรวงสาธารณสุข</v>
          </cell>
          <cell r="D450" t="str">
            <v>001067000</v>
          </cell>
          <cell r="E450" t="str">
            <v>10670</v>
          </cell>
          <cell r="F450" t="str">
            <v>รพศ.ขอนแก่น</v>
          </cell>
          <cell r="G450" t="str">
            <v>โรงพยาบาลศูนย์ขอนแก่น</v>
          </cell>
          <cell r="H450" t="str">
            <v>40010100</v>
          </cell>
          <cell r="I450">
            <v>40</v>
          </cell>
          <cell r="J450" t="str">
            <v>จังหวัดขอนแก่น</v>
          </cell>
          <cell r="K450">
            <v>4001</v>
          </cell>
          <cell r="L450" t="str">
            <v>เมืองขอนแก่น</v>
          </cell>
          <cell r="M450">
            <v>400101</v>
          </cell>
          <cell r="N450" t="str">
            <v>ในเมือง</v>
          </cell>
          <cell r="O450" t="str">
            <v>ตะวันออกเฉียงเหนือ</v>
          </cell>
          <cell r="P450" t="str">
            <v>05</v>
          </cell>
          <cell r="Q450" t="str">
            <v>โรงพยาบาลศูนย์</v>
          </cell>
          <cell r="R450">
            <v>1</v>
          </cell>
          <cell r="S450">
            <v>867</v>
          </cell>
          <cell r="T450" t="str">
            <v>867</v>
          </cell>
          <cell r="U450" t="str">
            <v>31</v>
          </cell>
          <cell r="V450" t="str">
            <v>3.1 ตติยภูมิ</v>
          </cell>
        </row>
        <row r="451">
          <cell r="A451" t="str">
            <v>12</v>
          </cell>
          <cell r="B451" t="str">
            <v>21002</v>
          </cell>
          <cell r="C451" t="str">
            <v>กระทรวงสาธารณสุข สำนักงานปลัดกระทรวงสาธารณสุข</v>
          </cell>
          <cell r="D451" t="str">
            <v>001099500</v>
          </cell>
          <cell r="E451" t="str">
            <v>10995</v>
          </cell>
          <cell r="F451" t="str">
            <v>รพช.บ้านฝาง</v>
          </cell>
          <cell r="G451" t="str">
            <v>โรงพยาบาลชุมชนบ้านฝาง</v>
          </cell>
          <cell r="H451" t="str">
            <v>40020609</v>
          </cell>
          <cell r="I451">
            <v>40</v>
          </cell>
          <cell r="J451" t="str">
            <v>จังหวัดขอนแก่น</v>
          </cell>
          <cell r="K451">
            <v>4002</v>
          </cell>
          <cell r="L451" t="str">
            <v>บ้านฝาง</v>
          </cell>
          <cell r="M451">
            <v>400206</v>
          </cell>
          <cell r="N451" t="str">
            <v>บ้านฝาง</v>
          </cell>
          <cell r="O451" t="str">
            <v>ตะวันออกเฉียงเหนือ</v>
          </cell>
          <cell r="P451" t="str">
            <v>07</v>
          </cell>
          <cell r="Q451" t="str">
            <v>โรงพยาบาลชุมชน</v>
          </cell>
          <cell r="R451">
            <v>5</v>
          </cell>
          <cell r="S451">
            <v>30</v>
          </cell>
          <cell r="T451" t="str">
            <v>30</v>
          </cell>
          <cell r="U451" t="str">
            <v>21</v>
          </cell>
          <cell r="V451" t="str">
            <v>2.1 ทุติยภูมิระดับต้น</v>
          </cell>
        </row>
        <row r="452">
          <cell r="A452" t="str">
            <v>12</v>
          </cell>
          <cell r="B452" t="str">
            <v>21002</v>
          </cell>
          <cell r="C452" t="str">
            <v>กระทรวงสาธารณสุข สำนักงานปลัดกระทรวงสาธารณสุข</v>
          </cell>
          <cell r="D452" t="str">
            <v>001099600</v>
          </cell>
          <cell r="E452" t="str">
            <v>10996</v>
          </cell>
          <cell r="F452" t="str">
            <v>รพช.พระยืน</v>
          </cell>
          <cell r="G452" t="str">
            <v>โรงพยาบาลชุมชนพระยืน</v>
          </cell>
          <cell r="H452" t="str">
            <v>40030302</v>
          </cell>
          <cell r="I452">
            <v>40</v>
          </cell>
          <cell r="J452" t="str">
            <v>จังหวัดขอนแก่น</v>
          </cell>
          <cell r="K452">
            <v>4003</v>
          </cell>
          <cell r="L452" t="str">
            <v>พระยืน</v>
          </cell>
          <cell r="M452">
            <v>400303</v>
          </cell>
          <cell r="N452" t="str">
            <v>บ้านโต้น</v>
          </cell>
          <cell r="O452" t="str">
            <v>ตะวันออกเฉียงเหนือ</v>
          </cell>
          <cell r="P452" t="str">
            <v>07</v>
          </cell>
          <cell r="Q452" t="str">
            <v>โรงพยาบาลชุมชน</v>
          </cell>
          <cell r="R452">
            <v>5</v>
          </cell>
          <cell r="S452">
            <v>30</v>
          </cell>
          <cell r="T452" t="str">
            <v>30</v>
          </cell>
          <cell r="U452" t="str">
            <v>21</v>
          </cell>
          <cell r="V452" t="str">
            <v>2.1 ทุติยภูมิระดับต้น</v>
          </cell>
        </row>
        <row r="453">
          <cell r="A453" t="str">
            <v>12</v>
          </cell>
          <cell r="B453" t="str">
            <v>21002</v>
          </cell>
          <cell r="C453" t="str">
            <v>กระทรวงสาธารณสุข สำนักงานปลัดกระทรวงสาธารณสุข</v>
          </cell>
          <cell r="D453" t="str">
            <v>001099700</v>
          </cell>
          <cell r="E453" t="str">
            <v>10997</v>
          </cell>
          <cell r="F453" t="str">
            <v>รพช.หนองเรือ</v>
          </cell>
          <cell r="G453" t="str">
            <v>โรงพยาบาลชุมชนหนองเรือ</v>
          </cell>
          <cell r="H453" t="str">
            <v>40040101</v>
          </cell>
          <cell r="I453">
            <v>40</v>
          </cell>
          <cell r="J453" t="str">
            <v>จังหวัดขอนแก่น</v>
          </cell>
          <cell r="K453">
            <v>4004</v>
          </cell>
          <cell r="L453" t="str">
            <v>หนองเรือ</v>
          </cell>
          <cell r="M453">
            <v>400401</v>
          </cell>
          <cell r="N453" t="str">
            <v>หนองเรือ</v>
          </cell>
          <cell r="O453" t="str">
            <v>ตะวันออกเฉียงเหนือ</v>
          </cell>
          <cell r="P453" t="str">
            <v>07</v>
          </cell>
          <cell r="Q453" t="str">
            <v>โรงพยาบาลชุมชน</v>
          </cell>
          <cell r="R453">
            <v>5</v>
          </cell>
          <cell r="S453">
            <v>30</v>
          </cell>
          <cell r="T453" t="str">
            <v>60</v>
          </cell>
          <cell r="U453" t="str">
            <v>21</v>
          </cell>
          <cell r="V453" t="str">
            <v>2.1 ทุติยภูมิระดับต้น</v>
          </cell>
        </row>
        <row r="454">
          <cell r="A454" t="str">
            <v>12</v>
          </cell>
          <cell r="B454" t="str">
            <v>21002</v>
          </cell>
          <cell r="C454" t="str">
            <v>กระทรวงสาธารณสุข สำนักงานปลัดกระทรวงสาธารณสุข</v>
          </cell>
          <cell r="D454" t="str">
            <v>001099800</v>
          </cell>
          <cell r="E454" t="str">
            <v>10998</v>
          </cell>
          <cell r="F454" t="str">
            <v>รพช.ชุมแพ</v>
          </cell>
          <cell r="G454" t="str">
            <v>โรงพยาบาลชุมชนชุมแพ</v>
          </cell>
          <cell r="H454" t="str">
            <v>40050108</v>
          </cell>
          <cell r="I454">
            <v>40</v>
          </cell>
          <cell r="J454" t="str">
            <v>จังหวัดขอนแก่น</v>
          </cell>
          <cell r="K454">
            <v>4005</v>
          </cell>
          <cell r="L454" t="str">
            <v>ชุมแพ</v>
          </cell>
          <cell r="M454">
            <v>400501</v>
          </cell>
          <cell r="N454" t="str">
            <v>ชุมแพ</v>
          </cell>
          <cell r="O454" t="str">
            <v>ตะวันออกเฉียงเหนือ</v>
          </cell>
          <cell r="P454" t="str">
            <v>07</v>
          </cell>
          <cell r="Q454" t="str">
            <v>โรงพยาบาลชุมชน</v>
          </cell>
          <cell r="R454">
            <v>4</v>
          </cell>
          <cell r="S454">
            <v>120</v>
          </cell>
          <cell r="T454" t="str">
            <v>120</v>
          </cell>
          <cell r="U454" t="str">
            <v>23</v>
          </cell>
          <cell r="V454" t="str">
            <v>2.3 ทุติยภูมิระดับสูง</v>
          </cell>
        </row>
        <row r="455">
          <cell r="A455" t="str">
            <v>12</v>
          </cell>
          <cell r="B455" t="str">
            <v>21002</v>
          </cell>
          <cell r="C455" t="str">
            <v>กระทรวงสาธารณสุข สำนักงานปลัดกระทรวงสาธารณสุข</v>
          </cell>
          <cell r="D455" t="str">
            <v>001099900</v>
          </cell>
          <cell r="E455" t="str">
            <v>10999</v>
          </cell>
          <cell r="F455" t="str">
            <v>รพช.สีชมพู</v>
          </cell>
          <cell r="G455" t="str">
            <v>โรงพยาบาลชุมชนสีชมพู</v>
          </cell>
          <cell r="H455" t="str">
            <v>40060410</v>
          </cell>
          <cell r="I455">
            <v>40</v>
          </cell>
          <cell r="J455" t="str">
            <v>จังหวัดขอนแก่น</v>
          </cell>
          <cell r="K455">
            <v>4006</v>
          </cell>
          <cell r="L455" t="str">
            <v>สีชมพู</v>
          </cell>
          <cell r="M455">
            <v>400604</v>
          </cell>
          <cell r="N455" t="str">
            <v>วังเพิ่ม</v>
          </cell>
          <cell r="O455" t="str">
            <v>ตะวันออกเฉียงเหนือ</v>
          </cell>
          <cell r="P455" t="str">
            <v>07</v>
          </cell>
          <cell r="Q455" t="str">
            <v>โรงพยาบาลชุมชน</v>
          </cell>
          <cell r="R455">
            <v>5</v>
          </cell>
          <cell r="S455">
            <v>30</v>
          </cell>
          <cell r="T455" t="str">
            <v>30</v>
          </cell>
          <cell r="U455" t="str">
            <v>21</v>
          </cell>
          <cell r="V455" t="str">
            <v>2.1 ทุติยภูมิระดับต้น</v>
          </cell>
        </row>
        <row r="456">
          <cell r="A456" t="str">
            <v>12</v>
          </cell>
          <cell r="B456" t="str">
            <v>21002</v>
          </cell>
          <cell r="C456" t="str">
            <v>กระทรวงสาธารณสุข สำนักงานปลัดกระทรวงสาธารณสุข</v>
          </cell>
          <cell r="D456" t="str">
            <v>001100000</v>
          </cell>
          <cell r="E456" t="str">
            <v>11000</v>
          </cell>
          <cell r="F456" t="str">
            <v>รพช.น้ำพอง</v>
          </cell>
          <cell r="G456" t="str">
            <v>โรงพยาบาลชุมชนน้ำพอง</v>
          </cell>
          <cell r="H456" t="str">
            <v>40070102</v>
          </cell>
          <cell r="I456">
            <v>40</v>
          </cell>
          <cell r="J456" t="str">
            <v>จังหวัดขอนแก่น</v>
          </cell>
          <cell r="K456">
            <v>4007</v>
          </cell>
          <cell r="L456" t="str">
            <v>น้ำพอง</v>
          </cell>
          <cell r="M456">
            <v>400701</v>
          </cell>
          <cell r="N456" t="str">
            <v>น้ำพอง</v>
          </cell>
          <cell r="O456" t="str">
            <v>ตะวันออกเฉียงเหนือ</v>
          </cell>
          <cell r="P456" t="str">
            <v>07</v>
          </cell>
          <cell r="Q456" t="str">
            <v>โรงพยาบาลชุมชน</v>
          </cell>
          <cell r="R456">
            <v>4</v>
          </cell>
          <cell r="S456">
            <v>60</v>
          </cell>
          <cell r="T456" t="str">
            <v>60</v>
          </cell>
          <cell r="U456" t="str">
            <v>21</v>
          </cell>
          <cell r="V456" t="str">
            <v>2.1 ทุติยภูมิระดับต้น</v>
          </cell>
        </row>
        <row r="457">
          <cell r="A457" t="str">
            <v>12</v>
          </cell>
          <cell r="B457" t="str">
            <v>21002</v>
          </cell>
          <cell r="C457" t="str">
            <v>กระทรวงสาธารณสุข สำนักงานปลัดกระทรวงสาธารณสุข</v>
          </cell>
          <cell r="D457" t="str">
            <v>001100100</v>
          </cell>
          <cell r="E457" t="str">
            <v>11001</v>
          </cell>
          <cell r="F457" t="str">
            <v>รพช.อุบลรัตน์</v>
          </cell>
          <cell r="G457" t="str">
            <v>โรงพยาบาลชุมชนอุบลรัตน์</v>
          </cell>
          <cell r="H457" t="str">
            <v>40080302</v>
          </cell>
          <cell r="I457">
            <v>40</v>
          </cell>
          <cell r="J457" t="str">
            <v>จังหวัดขอนแก่น</v>
          </cell>
          <cell r="K457">
            <v>4008</v>
          </cell>
          <cell r="L457" t="str">
            <v>อุบลรัตน์</v>
          </cell>
          <cell r="M457">
            <v>400803</v>
          </cell>
          <cell r="N457" t="str">
            <v>เขื่อนอุบลรัตน์</v>
          </cell>
          <cell r="O457" t="str">
            <v>ตะวันออกเฉียงเหนือ</v>
          </cell>
          <cell r="P457" t="str">
            <v>07</v>
          </cell>
          <cell r="Q457" t="str">
            <v>โรงพยาบาลชุมชน</v>
          </cell>
          <cell r="R457">
            <v>5</v>
          </cell>
          <cell r="S457">
            <v>30</v>
          </cell>
          <cell r="T457" t="str">
            <v>30</v>
          </cell>
          <cell r="U457" t="str">
            <v>21</v>
          </cell>
          <cell r="V457" t="str">
            <v>2.1 ทุติยภูมิระดับต้น</v>
          </cell>
        </row>
        <row r="458">
          <cell r="A458" t="str">
            <v>12</v>
          </cell>
          <cell r="B458" t="str">
            <v>21002</v>
          </cell>
          <cell r="C458" t="str">
            <v>กระทรวงสาธารณสุข สำนักงานปลัดกระทรวงสาธารณสุข</v>
          </cell>
          <cell r="D458" t="str">
            <v>001100200</v>
          </cell>
          <cell r="E458" t="str">
            <v>11002</v>
          </cell>
          <cell r="F458" t="str">
            <v>รพช.บ้านไผ่</v>
          </cell>
          <cell r="G458" t="str">
            <v>โรงพยาบาลชุมชนบ้านไผ่</v>
          </cell>
          <cell r="H458" t="str">
            <v>40100203</v>
          </cell>
          <cell r="I458">
            <v>40</v>
          </cell>
          <cell r="J458" t="str">
            <v>จังหวัดขอนแก่น</v>
          </cell>
          <cell r="K458">
            <v>4010</v>
          </cell>
          <cell r="L458" t="str">
            <v>บ้านไผ่</v>
          </cell>
          <cell r="M458">
            <v>401002</v>
          </cell>
          <cell r="N458" t="str">
            <v>ในเมือง</v>
          </cell>
          <cell r="O458" t="str">
            <v>ตะวันออกเฉียงเหนือ</v>
          </cell>
          <cell r="P458" t="str">
            <v>07</v>
          </cell>
          <cell r="Q458" t="str">
            <v>โรงพยาบาลชุมชน</v>
          </cell>
          <cell r="R458">
            <v>4</v>
          </cell>
          <cell r="S458">
            <v>90</v>
          </cell>
          <cell r="T458" t="str">
            <v>90</v>
          </cell>
          <cell r="U458" t="str">
            <v>22</v>
          </cell>
          <cell r="V458" t="str">
            <v>2.2 ทุติยภูมิระดับกลาง</v>
          </cell>
        </row>
        <row r="459">
          <cell r="A459" t="str">
            <v>12</v>
          </cell>
          <cell r="B459" t="str">
            <v>21002</v>
          </cell>
          <cell r="C459" t="str">
            <v>กระทรวงสาธารณสุข สำนักงานปลัดกระทรวงสาธารณสุข</v>
          </cell>
          <cell r="D459" t="str">
            <v>001100300</v>
          </cell>
          <cell r="E459" t="str">
            <v>11003</v>
          </cell>
          <cell r="F459" t="str">
            <v>รพช.เปือยน้อย</v>
          </cell>
          <cell r="G459" t="str">
            <v>โรงพยาบาลชุมชนเปือยน้อย</v>
          </cell>
          <cell r="H459" t="str">
            <v>40110107</v>
          </cell>
          <cell r="I459">
            <v>40</v>
          </cell>
          <cell r="J459" t="str">
            <v>จังหวัดขอนแก่น</v>
          </cell>
          <cell r="K459">
            <v>4011</v>
          </cell>
          <cell r="L459" t="str">
            <v>เปือยน้อย</v>
          </cell>
          <cell r="M459">
            <v>401101</v>
          </cell>
          <cell r="N459" t="str">
            <v>เปือยน้อย</v>
          </cell>
          <cell r="O459" t="str">
            <v>ตะวันออกเฉียงเหนือ</v>
          </cell>
          <cell r="P459" t="str">
            <v>07</v>
          </cell>
          <cell r="Q459" t="str">
            <v>โรงพยาบาลชุมชน</v>
          </cell>
          <cell r="R459">
            <v>5</v>
          </cell>
          <cell r="S459">
            <v>30</v>
          </cell>
          <cell r="T459" t="str">
            <v>30</v>
          </cell>
          <cell r="U459" t="str">
            <v>21</v>
          </cell>
          <cell r="V459" t="str">
            <v>2.1 ทุติยภูมิระดับต้น</v>
          </cell>
        </row>
        <row r="460">
          <cell r="A460" t="str">
            <v>12</v>
          </cell>
          <cell r="B460" t="str">
            <v>21002</v>
          </cell>
          <cell r="C460" t="str">
            <v>กระทรวงสาธารณสุข สำนักงานปลัดกระทรวงสาธารณสุข</v>
          </cell>
          <cell r="D460" t="str">
            <v>001100400</v>
          </cell>
          <cell r="E460" t="str">
            <v>11004</v>
          </cell>
          <cell r="F460" t="str">
            <v>รพช.พล</v>
          </cell>
          <cell r="G460" t="str">
            <v>โรงพยาบาลชุมชนพล</v>
          </cell>
          <cell r="H460" t="str">
            <v>40120100</v>
          </cell>
          <cell r="I460">
            <v>40</v>
          </cell>
          <cell r="J460" t="str">
            <v>จังหวัดขอนแก่น</v>
          </cell>
          <cell r="K460">
            <v>4012</v>
          </cell>
          <cell r="L460" t="str">
            <v>พล</v>
          </cell>
          <cell r="M460">
            <v>401201</v>
          </cell>
          <cell r="N460" t="str">
            <v>เมืองพล</v>
          </cell>
          <cell r="O460" t="str">
            <v>ตะวันออกเฉียงเหนือ</v>
          </cell>
          <cell r="P460" t="str">
            <v>07</v>
          </cell>
          <cell r="Q460" t="str">
            <v>โรงพยาบาลชุมชน</v>
          </cell>
          <cell r="R460">
            <v>4</v>
          </cell>
          <cell r="S460">
            <v>60</v>
          </cell>
          <cell r="T460" t="str">
            <v>60</v>
          </cell>
          <cell r="U460" t="str">
            <v>22</v>
          </cell>
          <cell r="V460" t="str">
            <v>2.2 ทุติยภูมิระดับกลาง</v>
          </cell>
        </row>
        <row r="461">
          <cell r="A461" t="str">
            <v>12</v>
          </cell>
          <cell r="B461" t="str">
            <v>21002</v>
          </cell>
          <cell r="C461" t="str">
            <v>กระทรวงสาธารณสุข สำนักงานปลัดกระทรวงสาธารณสุข</v>
          </cell>
          <cell r="D461" t="str">
            <v>001100500</v>
          </cell>
          <cell r="E461" t="str">
            <v>11005</v>
          </cell>
          <cell r="F461" t="str">
            <v>รพช.แวงใหญ่</v>
          </cell>
          <cell r="G461" t="str">
            <v>โรงพยาบาลชุมชนแวงใหญ่</v>
          </cell>
          <cell r="H461" t="str">
            <v>40130109</v>
          </cell>
          <cell r="I461">
            <v>40</v>
          </cell>
          <cell r="J461" t="str">
            <v>จังหวัดขอนแก่น</v>
          </cell>
          <cell r="K461">
            <v>4013</v>
          </cell>
          <cell r="L461" t="str">
            <v>แวงใหญ่</v>
          </cell>
          <cell r="M461">
            <v>401301</v>
          </cell>
          <cell r="N461" t="str">
            <v>คอนฉิม</v>
          </cell>
          <cell r="O461" t="str">
            <v>ตะวันออกเฉียงเหนือ</v>
          </cell>
          <cell r="P461" t="str">
            <v>07</v>
          </cell>
          <cell r="Q461" t="str">
            <v>โรงพยาบาลชุมชน</v>
          </cell>
          <cell r="R461">
            <v>5</v>
          </cell>
          <cell r="S461">
            <v>30</v>
          </cell>
          <cell r="T461" t="str">
            <v>30</v>
          </cell>
          <cell r="U461" t="str">
            <v>21</v>
          </cell>
          <cell r="V461" t="str">
            <v>2.1 ทุติยภูมิระดับต้น</v>
          </cell>
        </row>
        <row r="462">
          <cell r="A462" t="str">
            <v>12</v>
          </cell>
          <cell r="B462" t="str">
            <v>21002</v>
          </cell>
          <cell r="C462" t="str">
            <v>กระทรวงสาธารณสุข สำนักงานปลัดกระทรวงสาธารณสุข</v>
          </cell>
          <cell r="D462" t="str">
            <v>001100600</v>
          </cell>
          <cell r="E462" t="str">
            <v>11006</v>
          </cell>
          <cell r="F462" t="str">
            <v>รพช.แวงน้อย</v>
          </cell>
          <cell r="G462" t="str">
            <v>โรงพยาบาลชุมชนแวงน้อย</v>
          </cell>
          <cell r="H462" t="str">
            <v>40140412</v>
          </cell>
          <cell r="I462">
            <v>40</v>
          </cell>
          <cell r="J462" t="str">
            <v>จังหวัดขอนแก่น</v>
          </cell>
          <cell r="K462">
            <v>4014</v>
          </cell>
          <cell r="L462" t="str">
            <v>แวงน้อย</v>
          </cell>
          <cell r="M462">
            <v>401404</v>
          </cell>
          <cell r="N462" t="str">
            <v>ละหานนา</v>
          </cell>
          <cell r="O462" t="str">
            <v>ตะวันออกเฉียงเหนือ</v>
          </cell>
          <cell r="P462" t="str">
            <v>07</v>
          </cell>
          <cell r="Q462" t="str">
            <v>โรงพยาบาลชุมชน</v>
          </cell>
          <cell r="R462">
            <v>5</v>
          </cell>
          <cell r="S462">
            <v>30</v>
          </cell>
          <cell r="T462" t="str">
            <v>30</v>
          </cell>
          <cell r="U462" t="str">
            <v>21</v>
          </cell>
          <cell r="V462" t="str">
            <v>2.1 ทุติยภูมิระดับต้น</v>
          </cell>
        </row>
        <row r="463">
          <cell r="A463" t="str">
            <v>12</v>
          </cell>
          <cell r="B463" t="str">
            <v>21002</v>
          </cell>
          <cell r="C463" t="str">
            <v>กระทรวงสาธารณสุข สำนักงานปลัดกระทรวงสาธารณสุข</v>
          </cell>
          <cell r="D463" t="str">
            <v>001100700</v>
          </cell>
          <cell r="E463" t="str">
            <v>11007</v>
          </cell>
          <cell r="F463" t="str">
            <v>รพช.หนองสองห้อง</v>
          </cell>
          <cell r="G463" t="str">
            <v>โรงพยาบาลชุมชนหนองสองห้อง</v>
          </cell>
          <cell r="H463" t="str">
            <v>40150116</v>
          </cell>
          <cell r="I463">
            <v>40</v>
          </cell>
          <cell r="J463" t="str">
            <v>จังหวัดขอนแก่น</v>
          </cell>
          <cell r="K463">
            <v>4015</v>
          </cell>
          <cell r="L463" t="str">
            <v>หนองสองห้อง</v>
          </cell>
          <cell r="M463">
            <v>401501</v>
          </cell>
          <cell r="N463" t="str">
            <v>หนองสองห้อง</v>
          </cell>
          <cell r="O463" t="str">
            <v>ตะวันออกเฉียงเหนือ</v>
          </cell>
          <cell r="P463" t="str">
            <v>07</v>
          </cell>
          <cell r="Q463" t="str">
            <v>โรงพยาบาลชุมชน</v>
          </cell>
          <cell r="R463">
            <v>5</v>
          </cell>
          <cell r="S463">
            <v>30</v>
          </cell>
          <cell r="T463" t="str">
            <v>30</v>
          </cell>
          <cell r="U463" t="str">
            <v>21</v>
          </cell>
          <cell r="V463" t="str">
            <v>2.1 ทุติยภูมิระดับต้น</v>
          </cell>
        </row>
        <row r="464">
          <cell r="A464" t="str">
            <v>12</v>
          </cell>
          <cell r="B464" t="str">
            <v>21002</v>
          </cell>
          <cell r="C464" t="str">
            <v>กระทรวงสาธารณสุข สำนักงานปลัดกระทรวงสาธารณสุข</v>
          </cell>
          <cell r="D464" t="str">
            <v>001100800</v>
          </cell>
          <cell r="E464" t="str">
            <v>11008</v>
          </cell>
          <cell r="F464" t="str">
            <v>รพช.ภูเวียง</v>
          </cell>
          <cell r="G464" t="str">
            <v>โรงพยาบาลชุมชนภูเวียง</v>
          </cell>
          <cell r="H464" t="str">
            <v>40160103</v>
          </cell>
          <cell r="I464">
            <v>40</v>
          </cell>
          <cell r="J464" t="str">
            <v>จังหวัดขอนแก่น</v>
          </cell>
          <cell r="K464">
            <v>4016</v>
          </cell>
          <cell r="L464" t="str">
            <v>ภูเวียง</v>
          </cell>
          <cell r="M464">
            <v>401601</v>
          </cell>
          <cell r="N464" t="str">
            <v>บ้านเรือ</v>
          </cell>
          <cell r="O464" t="str">
            <v>ตะวันออกเฉียงเหนือ</v>
          </cell>
          <cell r="P464" t="str">
            <v>07</v>
          </cell>
          <cell r="Q464" t="str">
            <v>โรงพยาบาลชุมชน</v>
          </cell>
          <cell r="R464">
            <v>4</v>
          </cell>
          <cell r="S464">
            <v>60</v>
          </cell>
          <cell r="T464" t="str">
            <v>60</v>
          </cell>
          <cell r="U464" t="str">
            <v>21</v>
          </cell>
          <cell r="V464" t="str">
            <v>2.1 ทุติยภูมิระดับต้น</v>
          </cell>
        </row>
        <row r="465">
          <cell r="A465" t="str">
            <v>12</v>
          </cell>
          <cell r="B465" t="str">
            <v>21002</v>
          </cell>
          <cell r="C465" t="str">
            <v>กระทรวงสาธารณสุข สำนักงานปลัดกระทรวงสาธารณสุข</v>
          </cell>
          <cell r="D465" t="str">
            <v>001100900</v>
          </cell>
          <cell r="E465" t="str">
            <v>11009</v>
          </cell>
          <cell r="F465" t="str">
            <v>รพช.มัญจาคีรี</v>
          </cell>
          <cell r="G465" t="str">
            <v>โรงพยาบาลชุมชนมัญจาคีรี</v>
          </cell>
          <cell r="H465" t="str">
            <v>40170114</v>
          </cell>
          <cell r="I465">
            <v>40</v>
          </cell>
          <cell r="J465" t="str">
            <v>จังหวัดขอนแก่น</v>
          </cell>
          <cell r="K465">
            <v>4017</v>
          </cell>
          <cell r="L465" t="str">
            <v>มัญจาคีรี</v>
          </cell>
          <cell r="M465">
            <v>401701</v>
          </cell>
          <cell r="N465" t="str">
            <v>กุดเค้า</v>
          </cell>
          <cell r="O465" t="str">
            <v>ตะวันออกเฉียงเหนือ</v>
          </cell>
          <cell r="P465" t="str">
            <v>07</v>
          </cell>
          <cell r="Q465" t="str">
            <v>โรงพยาบาลชุมชน</v>
          </cell>
          <cell r="R465">
            <v>4</v>
          </cell>
          <cell r="S465">
            <v>60</v>
          </cell>
          <cell r="T465" t="str">
            <v>60</v>
          </cell>
          <cell r="U465" t="str">
            <v>21</v>
          </cell>
          <cell r="V465" t="str">
            <v>2.1 ทุติยภูมิระดับต้น</v>
          </cell>
        </row>
        <row r="466">
          <cell r="A466" t="str">
            <v>12</v>
          </cell>
          <cell r="B466" t="str">
            <v>21002</v>
          </cell>
          <cell r="C466" t="str">
            <v>กระทรวงสาธารณสุข สำนักงานปลัดกระทรวงสาธารณสุข</v>
          </cell>
          <cell r="D466" t="str">
            <v>001101000</v>
          </cell>
          <cell r="E466" t="str">
            <v>11010</v>
          </cell>
          <cell r="F466" t="str">
            <v>รพช.ชนบท</v>
          </cell>
          <cell r="G466" t="str">
            <v>โรงพยาบาลชุมชนชนบท</v>
          </cell>
          <cell r="H466" t="str">
            <v>40180111</v>
          </cell>
          <cell r="I466">
            <v>40</v>
          </cell>
          <cell r="J466" t="str">
            <v>จังหวัดขอนแก่น</v>
          </cell>
          <cell r="K466">
            <v>4018</v>
          </cell>
          <cell r="L466" t="str">
            <v>ชนบท</v>
          </cell>
          <cell r="M466">
            <v>401801</v>
          </cell>
          <cell r="N466" t="str">
            <v>ชนบท</v>
          </cell>
          <cell r="O466" t="str">
            <v>ตะวันออกเฉียงเหนือ</v>
          </cell>
          <cell r="P466" t="str">
            <v>07</v>
          </cell>
          <cell r="Q466" t="str">
            <v>โรงพยาบาลชุมชน</v>
          </cell>
          <cell r="R466">
            <v>5</v>
          </cell>
          <cell r="S466">
            <v>30</v>
          </cell>
          <cell r="T466" t="str">
            <v>30</v>
          </cell>
          <cell r="U466" t="str">
            <v>21</v>
          </cell>
          <cell r="V466" t="str">
            <v>2.1 ทุติยภูมิระดับต้น</v>
          </cell>
        </row>
        <row r="467">
          <cell r="A467" t="str">
            <v>12</v>
          </cell>
          <cell r="B467" t="str">
            <v>21002</v>
          </cell>
          <cell r="C467" t="str">
            <v>กระทรวงสาธารณสุข สำนักงานปลัดกระทรวงสาธารณสุข</v>
          </cell>
          <cell r="D467" t="str">
            <v>001101100</v>
          </cell>
          <cell r="E467" t="str">
            <v>11011</v>
          </cell>
          <cell r="F467" t="str">
            <v>รพช.เขาสวนกวาง</v>
          </cell>
          <cell r="G467" t="str">
            <v>โรงพยาบาลชุมชนเขาสวนกวาง</v>
          </cell>
          <cell r="H467" t="str">
            <v>40190110</v>
          </cell>
          <cell r="I467">
            <v>40</v>
          </cell>
          <cell r="J467" t="str">
            <v>จังหวัดขอนแก่น</v>
          </cell>
          <cell r="K467">
            <v>4019</v>
          </cell>
          <cell r="L467" t="str">
            <v>เขาสวนกวาง</v>
          </cell>
          <cell r="M467">
            <v>401901</v>
          </cell>
          <cell r="N467" t="str">
            <v>เขาสวนกวาง</v>
          </cell>
          <cell r="O467" t="str">
            <v>ตะวันออกเฉียงเหนือ</v>
          </cell>
          <cell r="P467" t="str">
            <v>07</v>
          </cell>
          <cell r="Q467" t="str">
            <v>โรงพยาบาลชุมชน</v>
          </cell>
          <cell r="R467">
            <v>5</v>
          </cell>
          <cell r="S467">
            <v>30</v>
          </cell>
          <cell r="T467" t="str">
            <v>30</v>
          </cell>
          <cell r="U467" t="str">
            <v>21</v>
          </cell>
          <cell r="V467" t="str">
            <v>2.1 ทุติยภูมิระดับต้น</v>
          </cell>
        </row>
        <row r="468">
          <cell r="A468" t="str">
            <v>12</v>
          </cell>
          <cell r="B468" t="str">
            <v>21002</v>
          </cell>
          <cell r="C468" t="str">
            <v>กระทรวงสาธารณสุข สำนักงานปลัดกระทรวงสาธารณสุข</v>
          </cell>
          <cell r="D468" t="str">
            <v>001101200</v>
          </cell>
          <cell r="E468" t="str">
            <v>11012</v>
          </cell>
          <cell r="F468" t="str">
            <v>รพช.ภูผาม่าน</v>
          </cell>
          <cell r="G468" t="str">
            <v>โรงพยาบาลชุมชนภูผาม่าน</v>
          </cell>
          <cell r="H468" t="str">
            <v>40200301</v>
          </cell>
          <cell r="I468">
            <v>40</v>
          </cell>
          <cell r="J468" t="str">
            <v>จังหวัดขอนแก่น</v>
          </cell>
          <cell r="K468">
            <v>4020</v>
          </cell>
          <cell r="L468" t="str">
            <v>ภูผาม่าน</v>
          </cell>
          <cell r="M468">
            <v>402003</v>
          </cell>
          <cell r="N468" t="str">
            <v>ภูผาม่าน</v>
          </cell>
          <cell r="O468" t="str">
            <v>ตะวันออกเฉียงเหนือ</v>
          </cell>
          <cell r="P468" t="str">
            <v>07</v>
          </cell>
          <cell r="Q468" t="str">
            <v>โรงพยาบาลชุมชน</v>
          </cell>
          <cell r="R468">
            <v>5</v>
          </cell>
          <cell r="S468">
            <v>30</v>
          </cell>
          <cell r="T468" t="str">
            <v>30</v>
          </cell>
          <cell r="U468" t="str">
            <v>21</v>
          </cell>
          <cell r="V468" t="str">
            <v>2.1 ทุติยภูมิระดับต้น</v>
          </cell>
        </row>
        <row r="469">
          <cell r="A469" t="str">
            <v>12</v>
          </cell>
          <cell r="B469" t="str">
            <v>21002</v>
          </cell>
          <cell r="C469" t="str">
            <v>กระทรวงสาธารณสุข สำนักงานปลัดกระทรวงสาธารณสุข</v>
          </cell>
          <cell r="D469" t="str">
            <v>001144500</v>
          </cell>
          <cell r="E469" t="str">
            <v>11445</v>
          </cell>
          <cell r="F469" t="str">
            <v>รพร.กระนวน</v>
          </cell>
          <cell r="G469" t="str">
            <v>โรงพยาบาลสมเด็จพระยุพราชกระนวน</v>
          </cell>
          <cell r="H469" t="str">
            <v>40090111</v>
          </cell>
          <cell r="I469">
            <v>40</v>
          </cell>
          <cell r="J469" t="str">
            <v>จังหวัดขอนแก่น</v>
          </cell>
          <cell r="K469">
            <v>4009</v>
          </cell>
          <cell r="L469" t="str">
            <v>กระนวน</v>
          </cell>
          <cell r="M469">
            <v>400901</v>
          </cell>
          <cell r="N469" t="str">
            <v>หนองโก</v>
          </cell>
          <cell r="O469" t="str">
            <v>ตะวันออกเฉียงเหนือ</v>
          </cell>
          <cell r="P469" t="str">
            <v>07</v>
          </cell>
          <cell r="Q469" t="str">
            <v>โรงพยาบาลชุมชน</v>
          </cell>
          <cell r="R469">
            <v>4</v>
          </cell>
          <cell r="S469">
            <v>90</v>
          </cell>
          <cell r="T469" t="str">
            <v>90</v>
          </cell>
          <cell r="U469" t="str">
            <v>22</v>
          </cell>
          <cell r="V469" t="str">
            <v>2.2 ทุติยภูมิระดับกลาง</v>
          </cell>
        </row>
        <row r="470">
          <cell r="A470" t="str">
            <v>12</v>
          </cell>
          <cell r="B470" t="str">
            <v>21002</v>
          </cell>
          <cell r="C470" t="str">
            <v>กระทรวงสาธารณสุข สำนักงานปลัดกระทรวงสาธารณสุข</v>
          </cell>
          <cell r="D470" t="str">
            <v>001227500</v>
          </cell>
          <cell r="E470" t="str">
            <v>12275</v>
          </cell>
          <cell r="F470" t="str">
            <v>รพท.สิรินธร(ภาคตะวันออกเฉียงเหนือ)</v>
          </cell>
          <cell r="G470" t="str">
            <v>โรงพยาบาลทั่วไปสิรินธร(ภาคตะวันออกเฉียงเหนือ)</v>
          </cell>
          <cell r="H470" t="str">
            <v>40240110</v>
          </cell>
          <cell r="I470">
            <v>40</v>
          </cell>
          <cell r="J470" t="str">
            <v>จังหวัดขอนแก่น</v>
          </cell>
          <cell r="K470">
            <v>4024</v>
          </cell>
          <cell r="L470" t="str">
            <v>บ้านแฮด</v>
          </cell>
          <cell r="M470">
            <v>402401</v>
          </cell>
          <cell r="N470" t="str">
            <v>บ้านแฮด</v>
          </cell>
          <cell r="O470" t="str">
            <v>ตะวันออกเฉียงเหนือ</v>
          </cell>
          <cell r="P470" t="str">
            <v>06</v>
          </cell>
          <cell r="Q470" t="str">
            <v>โรงพยาบาลทั่วไป</v>
          </cell>
          <cell r="R470">
            <v>3</v>
          </cell>
          <cell r="S470">
            <v>250</v>
          </cell>
          <cell r="T470" t="str">
            <v>250</v>
          </cell>
          <cell r="U470" t="str">
            <v>23</v>
          </cell>
          <cell r="V470" t="str">
            <v>2.3 ทุติยภูมิระดับสูง</v>
          </cell>
        </row>
        <row r="471">
          <cell r="A471" t="str">
            <v>12</v>
          </cell>
          <cell r="B471" t="str">
            <v>21002</v>
          </cell>
          <cell r="C471" t="str">
            <v>กระทรวงสาธารณสุข สำนักงานปลัดกระทรวงสาธารณสุข</v>
          </cell>
          <cell r="D471" t="str">
            <v>001413200</v>
          </cell>
          <cell r="E471" t="str">
            <v>14132</v>
          </cell>
          <cell r="F471" t="str">
            <v>รพช.ซำสูง</v>
          </cell>
          <cell r="G471" t="str">
            <v>โรงพยาบาลชุมชนซำสูง</v>
          </cell>
          <cell r="H471" t="str">
            <v>40210101</v>
          </cell>
          <cell r="I471">
            <v>40</v>
          </cell>
          <cell r="J471" t="str">
            <v>จังหวัดขอนแก่น</v>
          </cell>
          <cell r="K471">
            <v>4021</v>
          </cell>
          <cell r="L471" t="str">
            <v>ซำสูง</v>
          </cell>
          <cell r="M471">
            <v>402101</v>
          </cell>
          <cell r="N471" t="str">
            <v>กระนวน</v>
          </cell>
          <cell r="O471" t="str">
            <v>ตะวันออกเฉียงเหนือ</v>
          </cell>
          <cell r="P471" t="str">
            <v>07</v>
          </cell>
          <cell r="Q471" t="str">
            <v>โรงพยาบาลชุมชน</v>
          </cell>
          <cell r="R471">
            <v>5</v>
          </cell>
          <cell r="S471">
            <v>30</v>
          </cell>
          <cell r="T471" t="str">
            <v>30</v>
          </cell>
          <cell r="U471" t="str">
            <v>21</v>
          </cell>
          <cell r="V471" t="str">
            <v>2.1 ทุติยภูมิระดับต้น</v>
          </cell>
        </row>
        <row r="472">
          <cell r="A472" t="str">
            <v>12</v>
          </cell>
          <cell r="B472" t="str">
            <v>21002</v>
          </cell>
          <cell r="C472" t="str">
            <v>กระทรวงสาธารณสุข สำนักงานปลัดกระทรวงสาธารณสุข</v>
          </cell>
          <cell r="D472" t="str">
            <v>001070700</v>
          </cell>
          <cell r="E472" t="str">
            <v>10707</v>
          </cell>
          <cell r="F472" t="str">
            <v>รพท.มหาสารคาม</v>
          </cell>
          <cell r="G472" t="str">
            <v>โรงพยาบาลทั่วไปมหาสารคาม</v>
          </cell>
          <cell r="H472" t="str">
            <v>44010102</v>
          </cell>
          <cell r="I472">
            <v>44</v>
          </cell>
          <cell r="J472" t="str">
            <v>จังหวัดมหาสารคาม</v>
          </cell>
          <cell r="K472">
            <v>4401</v>
          </cell>
          <cell r="L472" t="str">
            <v>เมืองมหาสารคาม</v>
          </cell>
          <cell r="M472">
            <v>440101</v>
          </cell>
          <cell r="N472" t="str">
            <v>ตลาด</v>
          </cell>
          <cell r="O472" t="str">
            <v>ตะวันออกเฉียงเหนือ</v>
          </cell>
          <cell r="P472" t="str">
            <v>06</v>
          </cell>
          <cell r="Q472" t="str">
            <v>โรงพยาบาลทั่วไป</v>
          </cell>
          <cell r="R472">
            <v>2</v>
          </cell>
          <cell r="S472">
            <v>472</v>
          </cell>
          <cell r="T472" t="str">
            <v>347</v>
          </cell>
          <cell r="U472" t="str">
            <v>23</v>
          </cell>
          <cell r="V472" t="str">
            <v>2.3 ทุติยภูมิระดับสูง</v>
          </cell>
        </row>
        <row r="473">
          <cell r="A473" t="str">
            <v>12</v>
          </cell>
          <cell r="B473" t="str">
            <v>21002</v>
          </cell>
          <cell r="C473" t="str">
            <v>กระทรวงสาธารณสุข สำนักงานปลัดกระทรวงสาธารณสุข</v>
          </cell>
          <cell r="D473" t="str">
            <v>001105100</v>
          </cell>
          <cell r="E473" t="str">
            <v>11051</v>
          </cell>
          <cell r="F473" t="str">
            <v>รพช.แกดำ</v>
          </cell>
          <cell r="G473" t="str">
            <v>โรงพยาบาลชุมชนแกดำ</v>
          </cell>
          <cell r="H473" t="str">
            <v>44020107</v>
          </cell>
          <cell r="I473">
            <v>44</v>
          </cell>
          <cell r="J473" t="str">
            <v>จังหวัดมหาสารคาม</v>
          </cell>
          <cell r="K473">
            <v>4402</v>
          </cell>
          <cell r="L473" t="str">
            <v>แกดำ</v>
          </cell>
          <cell r="M473">
            <v>440201</v>
          </cell>
          <cell r="N473" t="str">
            <v>แกดำ</v>
          </cell>
          <cell r="O473" t="str">
            <v>ตะวันออกเฉียงเหนือ</v>
          </cell>
          <cell r="P473" t="str">
            <v>07</v>
          </cell>
          <cell r="Q473" t="str">
            <v>โรงพยาบาลชุมชน</v>
          </cell>
          <cell r="R473">
            <v>5</v>
          </cell>
          <cell r="S473">
            <v>30</v>
          </cell>
          <cell r="T473" t="str">
            <v>30</v>
          </cell>
          <cell r="U473" t="str">
            <v>21</v>
          </cell>
          <cell r="V473" t="str">
            <v>2.1 ทุติยภูมิระดับต้น</v>
          </cell>
        </row>
        <row r="474">
          <cell r="A474" t="str">
            <v>12</v>
          </cell>
          <cell r="B474" t="str">
            <v>21002</v>
          </cell>
          <cell r="C474" t="str">
            <v>กระทรวงสาธารณสุข สำนักงานปลัดกระทรวงสาธารณสุข</v>
          </cell>
          <cell r="D474" t="str">
            <v>001105200</v>
          </cell>
          <cell r="E474" t="str">
            <v>11052</v>
          </cell>
          <cell r="F474" t="str">
            <v>รพช.โกสุมพิสัย</v>
          </cell>
          <cell r="G474" t="str">
            <v>โรงพยาบาลชุมชนโกสุมพิสัย</v>
          </cell>
          <cell r="H474" t="str">
            <v>44030113</v>
          </cell>
          <cell r="I474">
            <v>44</v>
          </cell>
          <cell r="J474" t="str">
            <v>จังหวัดมหาสารคาม</v>
          </cell>
          <cell r="K474">
            <v>4403</v>
          </cell>
          <cell r="L474" t="str">
            <v>โกสุมพิสัย</v>
          </cell>
          <cell r="M474">
            <v>440301</v>
          </cell>
          <cell r="N474" t="str">
            <v>หัวขวาง</v>
          </cell>
          <cell r="O474" t="str">
            <v>ตะวันออกเฉียงเหนือ</v>
          </cell>
          <cell r="P474" t="str">
            <v>07</v>
          </cell>
          <cell r="Q474" t="str">
            <v>โรงพยาบาลชุมชน</v>
          </cell>
          <cell r="R474">
            <v>4</v>
          </cell>
          <cell r="S474">
            <v>120</v>
          </cell>
          <cell r="T474" t="str">
            <v>90</v>
          </cell>
          <cell r="U474" t="str">
            <v>21</v>
          </cell>
          <cell r="V474" t="str">
            <v>2.1 ทุติยภูมิระดับต้น</v>
          </cell>
        </row>
        <row r="475">
          <cell r="A475" t="str">
            <v>12</v>
          </cell>
          <cell r="B475" t="str">
            <v>21002</v>
          </cell>
          <cell r="C475" t="str">
            <v>กระทรวงสาธารณสุข สำนักงานปลัดกระทรวงสาธารณสุข</v>
          </cell>
          <cell r="D475" t="str">
            <v>001105300</v>
          </cell>
          <cell r="E475" t="str">
            <v>11053</v>
          </cell>
          <cell r="F475" t="str">
            <v>รพช.กันทรวิชัย</v>
          </cell>
          <cell r="G475" t="str">
            <v>โรงพยาบาลชุมชนกันทรวิชัย</v>
          </cell>
          <cell r="H475" t="str">
            <v>44040102</v>
          </cell>
          <cell r="I475">
            <v>44</v>
          </cell>
          <cell r="J475" t="str">
            <v>จังหวัดมหาสารคาม</v>
          </cell>
          <cell r="K475">
            <v>4404</v>
          </cell>
          <cell r="L475" t="str">
            <v>กันทรวิชัย</v>
          </cell>
          <cell r="M475">
            <v>440401</v>
          </cell>
          <cell r="N475" t="str">
            <v>โคกพระ</v>
          </cell>
          <cell r="O475" t="str">
            <v>ตะวันออกเฉียงเหนือ</v>
          </cell>
          <cell r="P475" t="str">
            <v>07</v>
          </cell>
          <cell r="Q475" t="str">
            <v>โรงพยาบาลชุมชน</v>
          </cell>
          <cell r="R475">
            <v>5</v>
          </cell>
          <cell r="S475">
            <v>30</v>
          </cell>
          <cell r="T475" t="str">
            <v>30</v>
          </cell>
          <cell r="U475" t="str">
            <v>21</v>
          </cell>
          <cell r="V475" t="str">
            <v>2.1 ทุติยภูมิระดับต้น</v>
          </cell>
        </row>
        <row r="476">
          <cell r="A476" t="str">
            <v>12</v>
          </cell>
          <cell r="B476" t="str">
            <v>21002</v>
          </cell>
          <cell r="C476" t="str">
            <v>กระทรวงสาธารณสุข สำนักงานปลัดกระทรวงสาธารณสุข</v>
          </cell>
          <cell r="D476" t="str">
            <v>001105400</v>
          </cell>
          <cell r="E476" t="str">
            <v>11054</v>
          </cell>
          <cell r="F476" t="str">
            <v>รพช.เชียงยืน</v>
          </cell>
          <cell r="G476" t="str">
            <v>โรงพยาบาลชุมชนเชียงยืน</v>
          </cell>
          <cell r="H476" t="str">
            <v>44050105</v>
          </cell>
          <cell r="I476">
            <v>44</v>
          </cell>
          <cell r="J476" t="str">
            <v>จังหวัดมหาสารคาม</v>
          </cell>
          <cell r="K476">
            <v>4405</v>
          </cell>
          <cell r="L476" t="str">
            <v>เชียงยืน</v>
          </cell>
          <cell r="M476">
            <v>440501</v>
          </cell>
          <cell r="N476" t="str">
            <v>เชียงยืน</v>
          </cell>
          <cell r="O476" t="str">
            <v>ตะวันออกเฉียงเหนือ</v>
          </cell>
          <cell r="P476" t="str">
            <v>07</v>
          </cell>
          <cell r="Q476" t="str">
            <v>โรงพยาบาลชุมชน</v>
          </cell>
          <cell r="R476">
            <v>4</v>
          </cell>
          <cell r="S476">
            <v>60</v>
          </cell>
          <cell r="T476" t="str">
            <v>30</v>
          </cell>
          <cell r="U476" t="str">
            <v>21</v>
          </cell>
          <cell r="V476" t="str">
            <v>2.1 ทุติยภูมิระดับต้น</v>
          </cell>
        </row>
        <row r="477">
          <cell r="A477" t="str">
            <v>12</v>
          </cell>
          <cell r="B477" t="str">
            <v>21002</v>
          </cell>
          <cell r="C477" t="str">
            <v>กระทรวงสาธารณสุข สำนักงานปลัดกระทรวงสาธารณสุข</v>
          </cell>
          <cell r="D477" t="str">
            <v>001105500</v>
          </cell>
          <cell r="E477" t="str">
            <v>11055</v>
          </cell>
          <cell r="F477" t="str">
            <v>รพช.บรบือ</v>
          </cell>
          <cell r="G477" t="str">
            <v>โรงพยาบาลชุมชนบรบือ</v>
          </cell>
          <cell r="H477" t="str">
            <v>44060101</v>
          </cell>
          <cell r="I477">
            <v>44</v>
          </cell>
          <cell r="J477" t="str">
            <v>จังหวัดมหาสารคาม</v>
          </cell>
          <cell r="K477">
            <v>4406</v>
          </cell>
          <cell r="L477" t="str">
            <v>บรบือ</v>
          </cell>
          <cell r="M477">
            <v>440601</v>
          </cell>
          <cell r="N477" t="str">
            <v>บรบือ</v>
          </cell>
          <cell r="O477" t="str">
            <v>ตะวันออกเฉียงเหนือ</v>
          </cell>
          <cell r="P477" t="str">
            <v>07</v>
          </cell>
          <cell r="Q477" t="str">
            <v>โรงพยาบาลชุมชน</v>
          </cell>
          <cell r="R477">
            <v>4</v>
          </cell>
          <cell r="S477">
            <v>60</v>
          </cell>
          <cell r="T477" t="str">
            <v>60</v>
          </cell>
          <cell r="U477" t="str">
            <v>22</v>
          </cell>
          <cell r="V477" t="str">
            <v>2.2 ทุติยภูมิระดับกลาง</v>
          </cell>
        </row>
        <row r="478">
          <cell r="A478" t="str">
            <v>12</v>
          </cell>
          <cell r="B478" t="str">
            <v>21002</v>
          </cell>
          <cell r="C478" t="str">
            <v>กระทรวงสาธารณสุข สำนักงานปลัดกระทรวงสาธารณสุข</v>
          </cell>
          <cell r="D478" t="str">
            <v>001105600</v>
          </cell>
          <cell r="E478" t="str">
            <v>11056</v>
          </cell>
          <cell r="F478" t="str">
            <v>รพช.นาเชือก</v>
          </cell>
          <cell r="G478" t="str">
            <v>โรงพยาบาลชุมชนนาเชือก</v>
          </cell>
          <cell r="H478" t="str">
            <v>44070102</v>
          </cell>
          <cell r="I478">
            <v>44</v>
          </cell>
          <cell r="J478" t="str">
            <v>จังหวัดมหาสารคาม</v>
          </cell>
          <cell r="K478">
            <v>4407</v>
          </cell>
          <cell r="L478" t="str">
            <v>นาเชือก</v>
          </cell>
          <cell r="M478">
            <v>440701</v>
          </cell>
          <cell r="N478" t="str">
            <v>นาเชือก</v>
          </cell>
          <cell r="O478" t="str">
            <v>ตะวันออกเฉียงเหนือ</v>
          </cell>
          <cell r="P478" t="str">
            <v>07</v>
          </cell>
          <cell r="Q478" t="str">
            <v>โรงพยาบาลชุมชน</v>
          </cell>
          <cell r="R478">
            <v>5</v>
          </cell>
          <cell r="S478">
            <v>30</v>
          </cell>
          <cell r="T478" t="str">
            <v>30</v>
          </cell>
          <cell r="U478" t="str">
            <v>21</v>
          </cell>
          <cell r="V478" t="str">
            <v>2.1 ทุติยภูมิระดับต้น</v>
          </cell>
        </row>
        <row r="479">
          <cell r="A479" t="str">
            <v>12</v>
          </cell>
          <cell r="B479" t="str">
            <v>21002</v>
          </cell>
          <cell r="C479" t="str">
            <v>กระทรวงสาธารณสุข สำนักงานปลัดกระทรวงสาธารณสุข</v>
          </cell>
          <cell r="D479" t="str">
            <v>001105700</v>
          </cell>
          <cell r="E479" t="str">
            <v>11057</v>
          </cell>
          <cell r="F479" t="str">
            <v>รพช.พยัคฆภูมิพิสัย</v>
          </cell>
          <cell r="G479" t="str">
            <v>โรงพยาบาลชุมชนพยัคฆภูมิพิสัย</v>
          </cell>
          <cell r="H479" t="str">
            <v>44080101</v>
          </cell>
          <cell r="I479">
            <v>44</v>
          </cell>
          <cell r="J479" t="str">
            <v>จังหวัดมหาสารคาม</v>
          </cell>
          <cell r="K479">
            <v>4408</v>
          </cell>
          <cell r="L479" t="str">
            <v>พยัคฆภูมิพิสัย</v>
          </cell>
          <cell r="M479">
            <v>440801</v>
          </cell>
          <cell r="N479" t="str">
            <v>ปะหลาน</v>
          </cell>
          <cell r="O479" t="str">
            <v>ตะวันออกเฉียงเหนือ</v>
          </cell>
          <cell r="P479" t="str">
            <v>07</v>
          </cell>
          <cell r="Q479" t="str">
            <v>โรงพยาบาลชุมชน</v>
          </cell>
          <cell r="R479">
            <v>4</v>
          </cell>
          <cell r="S479">
            <v>90</v>
          </cell>
          <cell r="T479" t="str">
            <v>90</v>
          </cell>
          <cell r="U479" t="str">
            <v>22</v>
          </cell>
          <cell r="V479" t="str">
            <v>2.2 ทุติยภูมิระดับกลาง</v>
          </cell>
        </row>
        <row r="480">
          <cell r="A480" t="str">
            <v>12</v>
          </cell>
          <cell r="B480" t="str">
            <v>21002</v>
          </cell>
          <cell r="C480" t="str">
            <v>กระทรวงสาธารณสุข สำนักงานปลัดกระทรวงสาธารณสุข</v>
          </cell>
          <cell r="D480" t="str">
            <v>001105800</v>
          </cell>
          <cell r="E480" t="str">
            <v>11058</v>
          </cell>
          <cell r="F480" t="str">
            <v>รพช.วาปีปทุม</v>
          </cell>
          <cell r="G480" t="str">
            <v>โรงพยาบาลชุมชนวาปีปทุม</v>
          </cell>
          <cell r="H480" t="str">
            <v>44090102</v>
          </cell>
          <cell r="I480">
            <v>44</v>
          </cell>
          <cell r="J480" t="str">
            <v>จังหวัดมหาสารคาม</v>
          </cell>
          <cell r="K480">
            <v>4409</v>
          </cell>
          <cell r="L480" t="str">
            <v>วาปีปทุม</v>
          </cell>
          <cell r="M480">
            <v>440901</v>
          </cell>
          <cell r="N480" t="str">
            <v>หนองแสง</v>
          </cell>
          <cell r="O480" t="str">
            <v>ตะวันออกเฉียงเหนือ</v>
          </cell>
          <cell r="P480" t="str">
            <v>07</v>
          </cell>
          <cell r="Q480" t="str">
            <v>โรงพยาบาลชุมชน</v>
          </cell>
          <cell r="R480">
            <v>4</v>
          </cell>
          <cell r="S480">
            <v>90</v>
          </cell>
          <cell r="T480" t="str">
            <v>60</v>
          </cell>
          <cell r="U480" t="str">
            <v>21</v>
          </cell>
          <cell r="V480" t="str">
            <v>2.1 ทุติยภูมิระดับต้น</v>
          </cell>
        </row>
        <row r="481">
          <cell r="A481" t="str">
            <v>12</v>
          </cell>
          <cell r="B481" t="str">
            <v>21002</v>
          </cell>
          <cell r="C481" t="str">
            <v>กระทรวงสาธารณสุข สำนักงานปลัดกระทรวงสาธารณสุข</v>
          </cell>
          <cell r="D481" t="str">
            <v>001105900</v>
          </cell>
          <cell r="E481" t="str">
            <v>11059</v>
          </cell>
          <cell r="F481" t="str">
            <v>รพช.นาดูน</v>
          </cell>
          <cell r="G481" t="str">
            <v>โรงพยาบาลชุมชนนาดูน</v>
          </cell>
          <cell r="H481" t="str">
            <v>44100109</v>
          </cell>
          <cell r="I481">
            <v>44</v>
          </cell>
          <cell r="J481" t="str">
            <v>จังหวัดมหาสารคาม</v>
          </cell>
          <cell r="K481">
            <v>4410</v>
          </cell>
          <cell r="L481" t="str">
            <v>นาดูน</v>
          </cell>
          <cell r="M481">
            <v>441001</v>
          </cell>
          <cell r="N481" t="str">
            <v>นาดูน</v>
          </cell>
          <cell r="O481" t="str">
            <v>ตะวันออกเฉียงเหนือ</v>
          </cell>
          <cell r="P481" t="str">
            <v>07</v>
          </cell>
          <cell r="Q481" t="str">
            <v>โรงพยาบาลชุมชน</v>
          </cell>
          <cell r="R481">
            <v>5</v>
          </cell>
          <cell r="S481">
            <v>30</v>
          </cell>
          <cell r="T481" t="str">
            <v>30</v>
          </cell>
          <cell r="U481" t="str">
            <v>21</v>
          </cell>
          <cell r="V481" t="str">
            <v>2.1 ทุติยภูมิระดับต้น</v>
          </cell>
        </row>
        <row r="482">
          <cell r="A482" t="str">
            <v>12</v>
          </cell>
          <cell r="B482" t="str">
            <v>21002</v>
          </cell>
          <cell r="C482" t="str">
            <v>กระทรวงสาธารณสุข สำนักงานปลัดกระทรวงสาธารณสุข</v>
          </cell>
          <cell r="D482" t="str">
            <v>001106000</v>
          </cell>
          <cell r="E482" t="str">
            <v>11060</v>
          </cell>
          <cell r="F482" t="str">
            <v>รพช.ยางสีสุราช</v>
          </cell>
          <cell r="G482" t="str">
            <v>โรงพยาบาลชุมชนยางสีสุราช</v>
          </cell>
          <cell r="H482" t="str">
            <v>44110102</v>
          </cell>
          <cell r="I482">
            <v>44</v>
          </cell>
          <cell r="J482" t="str">
            <v>จังหวัดมหาสารคาม</v>
          </cell>
          <cell r="K482">
            <v>4411</v>
          </cell>
          <cell r="L482" t="str">
            <v>ยางสีสุราช</v>
          </cell>
          <cell r="M482">
            <v>441101</v>
          </cell>
          <cell r="N482" t="str">
            <v>ยางสีสุราช</v>
          </cell>
          <cell r="O482" t="str">
            <v>ตะวันออกเฉียงเหนือ</v>
          </cell>
          <cell r="P482" t="str">
            <v>07</v>
          </cell>
          <cell r="Q482" t="str">
            <v>โรงพยาบาลชุมชน</v>
          </cell>
          <cell r="R482">
            <v>5</v>
          </cell>
          <cell r="S482">
            <v>30</v>
          </cell>
          <cell r="T482" t="str">
            <v>30</v>
          </cell>
          <cell r="U482" t="str">
            <v>21</v>
          </cell>
          <cell r="V482" t="str">
            <v>2.1 ทุติยภูมิระดับต้น</v>
          </cell>
        </row>
        <row r="483">
          <cell r="A483" t="str">
            <v>12</v>
          </cell>
          <cell r="B483" t="str">
            <v>21002</v>
          </cell>
          <cell r="C483" t="str">
            <v>กระทรวงสาธารณสุข สำนักงานปลัดกระทรวงสาธารณสุข</v>
          </cell>
          <cell r="D483" t="str">
            <v>002470400</v>
          </cell>
          <cell r="E483" t="str">
            <v>24704</v>
          </cell>
          <cell r="F483" t="str">
            <v>รพช.กุดรัง</v>
          </cell>
          <cell r="G483" t="str">
            <v>โรงพยาบาลชุมชนกุดรัง</v>
          </cell>
          <cell r="H483" t="str">
            <v>44120110</v>
          </cell>
          <cell r="I483">
            <v>44</v>
          </cell>
          <cell r="J483" t="str">
            <v>จังหวัดมหาสารคาม</v>
          </cell>
          <cell r="K483">
            <v>4412</v>
          </cell>
          <cell r="L483" t="str">
            <v>กุดรัง</v>
          </cell>
          <cell r="M483">
            <v>441201</v>
          </cell>
          <cell r="N483" t="str">
            <v>กุดรัง</v>
          </cell>
          <cell r="O483" t="str">
            <v>ตะวันออกเฉียงเหนือ</v>
          </cell>
          <cell r="P483" t="str">
            <v>07</v>
          </cell>
          <cell r="Q483" t="str">
            <v>โรงพยาบาลชุมชน</v>
          </cell>
          <cell r="R483">
            <v>5</v>
          </cell>
          <cell r="S483">
            <v>30</v>
          </cell>
          <cell r="T483" t="str">
            <v>30</v>
          </cell>
        </row>
        <row r="484">
          <cell r="A484" t="str">
            <v>12</v>
          </cell>
          <cell r="B484" t="str">
            <v>21002</v>
          </cell>
          <cell r="C484" t="str">
            <v>กระทรวงสาธารณสุข สำนักงานปลัดกระทรวงสาธารณสุข</v>
          </cell>
          <cell r="D484" t="str">
            <v>001070800</v>
          </cell>
          <cell r="E484" t="str">
            <v>10708</v>
          </cell>
          <cell r="F484" t="str">
            <v>รพท.ร้อยเอ็ด</v>
          </cell>
          <cell r="G484" t="str">
            <v>โรงพยาบาลทั่วไปร้อยเอ็ด</v>
          </cell>
          <cell r="H484" t="str">
            <v>45010100</v>
          </cell>
          <cell r="I484">
            <v>45</v>
          </cell>
          <cell r="J484" t="str">
            <v>จังหวัดร้อยเอ็ด</v>
          </cell>
          <cell r="K484">
            <v>4501</v>
          </cell>
          <cell r="L484" t="str">
            <v>เมืองร้อยเอ็ด</v>
          </cell>
          <cell r="M484">
            <v>450101</v>
          </cell>
          <cell r="N484" t="str">
            <v>ในเมือง</v>
          </cell>
          <cell r="O484" t="str">
            <v>ตะวันออกเฉียงเหนือ</v>
          </cell>
          <cell r="P484" t="str">
            <v>06</v>
          </cell>
          <cell r="Q484" t="str">
            <v>โรงพยาบาลทั่วไป</v>
          </cell>
          <cell r="R484">
            <v>2</v>
          </cell>
          <cell r="S484">
            <v>549</v>
          </cell>
          <cell r="T484" t="str">
            <v>549</v>
          </cell>
          <cell r="U484" t="str">
            <v>31</v>
          </cell>
          <cell r="V484" t="str">
            <v>3.1 ตติยภูมิ</v>
          </cell>
        </row>
        <row r="485">
          <cell r="A485" t="str">
            <v>12</v>
          </cell>
          <cell r="B485" t="str">
            <v>21002</v>
          </cell>
          <cell r="C485" t="str">
            <v>กระทรวงสาธารณสุข สำนักงานปลัดกระทรวงสาธารณสุข</v>
          </cell>
          <cell r="D485" t="str">
            <v>001106100</v>
          </cell>
          <cell r="E485" t="str">
            <v>11061</v>
          </cell>
          <cell r="F485" t="str">
            <v>รพช.เกษตรวิสัย</v>
          </cell>
          <cell r="G485" t="str">
            <v>โรงพยาบาลชุมชนเกษตรวิสัย</v>
          </cell>
          <cell r="H485" t="str">
            <v>45020110</v>
          </cell>
          <cell r="I485">
            <v>45</v>
          </cell>
          <cell r="J485" t="str">
            <v>จังหวัดร้อยเอ็ด</v>
          </cell>
          <cell r="K485">
            <v>4502</v>
          </cell>
          <cell r="L485" t="str">
            <v>เกษตรวิสัย</v>
          </cell>
          <cell r="M485">
            <v>450201</v>
          </cell>
          <cell r="N485" t="str">
            <v>เกษตรวิสัย</v>
          </cell>
          <cell r="O485" t="str">
            <v>ตะวันออกเฉียงเหนือ</v>
          </cell>
          <cell r="P485" t="str">
            <v>07</v>
          </cell>
          <cell r="Q485" t="str">
            <v>โรงพยาบาลชุมชน</v>
          </cell>
          <cell r="R485">
            <v>5</v>
          </cell>
          <cell r="S485">
            <v>30</v>
          </cell>
          <cell r="T485" t="str">
            <v>30</v>
          </cell>
          <cell r="U485" t="str">
            <v>21</v>
          </cell>
          <cell r="V485" t="str">
            <v>2.1 ทุติยภูมิระดับต้น</v>
          </cell>
        </row>
        <row r="486">
          <cell r="A486" t="str">
            <v>12</v>
          </cell>
          <cell r="B486" t="str">
            <v>21002</v>
          </cell>
          <cell r="C486" t="str">
            <v>กระทรวงสาธารณสุข สำนักงานปลัดกระทรวงสาธารณสุข</v>
          </cell>
          <cell r="D486" t="str">
            <v>001106200</v>
          </cell>
          <cell r="E486" t="str">
            <v>11062</v>
          </cell>
          <cell r="F486" t="str">
            <v>รพช.ปทุมรัตต์</v>
          </cell>
          <cell r="G486" t="str">
            <v>โรงพยาบาลชุมชนปทุมรัตต์</v>
          </cell>
          <cell r="H486" t="str">
            <v>45030109</v>
          </cell>
          <cell r="I486">
            <v>45</v>
          </cell>
          <cell r="J486" t="str">
            <v>จังหวัดร้อยเอ็ด</v>
          </cell>
          <cell r="K486">
            <v>4503</v>
          </cell>
          <cell r="L486" t="str">
            <v>ปทุมรัตต์</v>
          </cell>
          <cell r="M486">
            <v>450301</v>
          </cell>
          <cell r="N486" t="str">
            <v>บัวแดง</v>
          </cell>
          <cell r="O486" t="str">
            <v>ตะวันออกเฉียงเหนือ</v>
          </cell>
          <cell r="P486" t="str">
            <v>07</v>
          </cell>
          <cell r="Q486" t="str">
            <v>โรงพยาบาลชุมชน</v>
          </cell>
          <cell r="R486">
            <v>5</v>
          </cell>
          <cell r="S486">
            <v>30</v>
          </cell>
          <cell r="T486" t="str">
            <v>30</v>
          </cell>
          <cell r="U486" t="str">
            <v>21</v>
          </cell>
          <cell r="V486" t="str">
            <v>2.1 ทุติยภูมิระดับต้น</v>
          </cell>
        </row>
        <row r="487">
          <cell r="A487" t="str">
            <v>12</v>
          </cell>
          <cell r="B487" t="str">
            <v>21002</v>
          </cell>
          <cell r="C487" t="str">
            <v>กระทรวงสาธารณสุข สำนักงานปลัดกระทรวงสาธารณสุข</v>
          </cell>
          <cell r="D487" t="str">
            <v>001106300</v>
          </cell>
          <cell r="E487" t="str">
            <v>11063</v>
          </cell>
          <cell r="F487" t="str">
            <v>รพช.จตุรพักตรพิมาน</v>
          </cell>
          <cell r="G487" t="str">
            <v>โรงพยาบาลชุมชนจตุรพักตรพิมาน</v>
          </cell>
          <cell r="H487" t="str">
            <v>45040104</v>
          </cell>
          <cell r="I487">
            <v>45</v>
          </cell>
          <cell r="J487" t="str">
            <v>จังหวัดร้อยเอ็ด</v>
          </cell>
          <cell r="K487">
            <v>4504</v>
          </cell>
          <cell r="L487" t="str">
            <v>จตุรพักตรพิมาน</v>
          </cell>
          <cell r="M487">
            <v>450401</v>
          </cell>
          <cell r="N487" t="str">
            <v>หัวช้าง</v>
          </cell>
          <cell r="O487" t="str">
            <v>ตะวันออกเฉียงเหนือ</v>
          </cell>
          <cell r="P487" t="str">
            <v>07</v>
          </cell>
          <cell r="Q487" t="str">
            <v>โรงพยาบาลชุมชน</v>
          </cell>
          <cell r="R487">
            <v>5</v>
          </cell>
          <cell r="S487">
            <v>30</v>
          </cell>
          <cell r="T487" t="str">
            <v>30</v>
          </cell>
          <cell r="U487" t="str">
            <v>21</v>
          </cell>
          <cell r="V487" t="str">
            <v>2.1 ทุติยภูมิระดับต้น</v>
          </cell>
        </row>
        <row r="488">
          <cell r="A488" t="str">
            <v>12</v>
          </cell>
          <cell r="B488" t="str">
            <v>21002</v>
          </cell>
          <cell r="C488" t="str">
            <v>กระทรวงสาธารณสุข สำนักงานปลัดกระทรวงสาธารณสุข</v>
          </cell>
          <cell r="D488" t="str">
            <v>001106400</v>
          </cell>
          <cell r="E488" t="str">
            <v>11064</v>
          </cell>
          <cell r="F488" t="str">
            <v>รพช.ธวัชบุรี</v>
          </cell>
          <cell r="G488" t="str">
            <v>โรงพยาบาลชุมชนธวัชบุรี</v>
          </cell>
          <cell r="H488" t="str">
            <v>45050403</v>
          </cell>
          <cell r="I488">
            <v>45</v>
          </cell>
          <cell r="J488" t="str">
            <v>จังหวัดร้อยเอ็ด</v>
          </cell>
          <cell r="K488">
            <v>4505</v>
          </cell>
          <cell r="L488" t="str">
            <v>ธวัชบุรี</v>
          </cell>
          <cell r="M488">
            <v>450504</v>
          </cell>
          <cell r="N488" t="str">
            <v>ธวัชบุรี</v>
          </cell>
          <cell r="O488" t="str">
            <v>ตะวันออกเฉียงเหนือ</v>
          </cell>
          <cell r="P488" t="str">
            <v>07</v>
          </cell>
          <cell r="Q488" t="str">
            <v>โรงพยาบาลชุมชน</v>
          </cell>
          <cell r="R488">
            <v>5</v>
          </cell>
          <cell r="S488">
            <v>30</v>
          </cell>
          <cell r="T488" t="str">
            <v>30</v>
          </cell>
          <cell r="U488" t="str">
            <v>21</v>
          </cell>
          <cell r="V488" t="str">
            <v>2.1 ทุติยภูมิระดับต้น</v>
          </cell>
        </row>
        <row r="489">
          <cell r="A489" t="str">
            <v>12</v>
          </cell>
          <cell r="B489" t="str">
            <v>21002</v>
          </cell>
          <cell r="C489" t="str">
            <v>กระทรวงสาธารณสุข สำนักงานปลัดกระทรวงสาธารณสุข</v>
          </cell>
          <cell r="D489" t="str">
            <v>001106500</v>
          </cell>
          <cell r="E489" t="str">
            <v>11065</v>
          </cell>
          <cell r="F489" t="str">
            <v>รพช.พนมไพร</v>
          </cell>
          <cell r="G489" t="str">
            <v>โรงพยาบาลชุมชนพนมไพร</v>
          </cell>
          <cell r="H489" t="str">
            <v>45060103</v>
          </cell>
          <cell r="I489">
            <v>45</v>
          </cell>
          <cell r="J489" t="str">
            <v>จังหวัดร้อยเอ็ด</v>
          </cell>
          <cell r="K489">
            <v>4506</v>
          </cell>
          <cell r="L489" t="str">
            <v>พนมไพร</v>
          </cell>
          <cell r="M489">
            <v>450601</v>
          </cell>
          <cell r="N489" t="str">
            <v>พนมไพร</v>
          </cell>
          <cell r="O489" t="str">
            <v>ตะวันออกเฉียงเหนือ</v>
          </cell>
          <cell r="P489" t="str">
            <v>07</v>
          </cell>
          <cell r="Q489" t="str">
            <v>โรงพยาบาลชุมชน</v>
          </cell>
          <cell r="R489">
            <v>5</v>
          </cell>
          <cell r="S489">
            <v>30</v>
          </cell>
          <cell r="T489" t="str">
            <v>30</v>
          </cell>
          <cell r="U489" t="str">
            <v>21</v>
          </cell>
          <cell r="V489" t="str">
            <v>2.1 ทุติยภูมิระดับต้น</v>
          </cell>
        </row>
        <row r="490">
          <cell r="A490" t="str">
            <v>12</v>
          </cell>
          <cell r="B490" t="str">
            <v>21002</v>
          </cell>
          <cell r="C490" t="str">
            <v>กระทรวงสาธารณสุข สำนักงานปลัดกระทรวงสาธารณสุข</v>
          </cell>
          <cell r="D490" t="str">
            <v>001106600</v>
          </cell>
          <cell r="E490" t="str">
            <v>11066</v>
          </cell>
          <cell r="F490" t="str">
            <v>รพช.โพนทอง</v>
          </cell>
          <cell r="G490" t="str">
            <v>โรงพยาบาลชุมชนโพนทอง</v>
          </cell>
          <cell r="H490" t="str">
            <v>45071210</v>
          </cell>
          <cell r="I490">
            <v>45</v>
          </cell>
          <cell r="J490" t="str">
            <v>จังหวัดร้อยเอ็ด</v>
          </cell>
          <cell r="K490">
            <v>4507</v>
          </cell>
          <cell r="L490" t="str">
            <v>โพนทอง</v>
          </cell>
          <cell r="M490">
            <v>450712</v>
          </cell>
          <cell r="N490" t="str">
            <v>สระนกแก้ว</v>
          </cell>
          <cell r="O490" t="str">
            <v>ตะวันออกเฉียงเหนือ</v>
          </cell>
          <cell r="P490" t="str">
            <v>07</v>
          </cell>
          <cell r="Q490" t="str">
            <v>โรงพยาบาลชุมชน</v>
          </cell>
          <cell r="R490">
            <v>4</v>
          </cell>
          <cell r="S490">
            <v>60</v>
          </cell>
          <cell r="T490" t="str">
            <v>60</v>
          </cell>
          <cell r="U490" t="str">
            <v>22</v>
          </cell>
          <cell r="V490" t="str">
            <v>2.2 ทุติยภูมิระดับกลาง</v>
          </cell>
        </row>
        <row r="491">
          <cell r="A491" t="str">
            <v>12</v>
          </cell>
          <cell r="B491" t="str">
            <v>21002</v>
          </cell>
          <cell r="C491" t="str">
            <v>กระทรวงสาธารณสุข สำนักงานปลัดกระทรวงสาธารณสุข</v>
          </cell>
          <cell r="D491" t="str">
            <v>001106700</v>
          </cell>
          <cell r="E491" t="str">
            <v>11067</v>
          </cell>
          <cell r="F491" t="str">
            <v>รพช.โพธิ์ชัย</v>
          </cell>
          <cell r="G491" t="str">
            <v>โรงพยาบาลชุมชนโพธิ์ชัย</v>
          </cell>
          <cell r="H491" t="str">
            <v>45080102</v>
          </cell>
          <cell r="I491">
            <v>45</v>
          </cell>
          <cell r="J491" t="str">
            <v>จังหวัดร้อยเอ็ด</v>
          </cell>
          <cell r="K491">
            <v>4508</v>
          </cell>
          <cell r="L491" t="str">
            <v>โพธิ์ชัย</v>
          </cell>
          <cell r="M491">
            <v>450801</v>
          </cell>
          <cell r="N491" t="str">
            <v>ขามเปี้ย</v>
          </cell>
          <cell r="O491" t="str">
            <v>ตะวันออกเฉียงเหนือ</v>
          </cell>
          <cell r="P491" t="str">
            <v>07</v>
          </cell>
          <cell r="Q491" t="str">
            <v>โรงพยาบาลชุมชน</v>
          </cell>
          <cell r="R491">
            <v>5</v>
          </cell>
          <cell r="S491">
            <v>30</v>
          </cell>
          <cell r="T491" t="str">
            <v>30</v>
          </cell>
          <cell r="U491" t="str">
            <v>21</v>
          </cell>
          <cell r="V491" t="str">
            <v>2.1 ทุติยภูมิระดับต้น</v>
          </cell>
        </row>
        <row r="492">
          <cell r="A492" t="str">
            <v>12</v>
          </cell>
          <cell r="B492" t="str">
            <v>21002</v>
          </cell>
          <cell r="C492" t="str">
            <v>กระทรวงสาธารณสุข สำนักงานปลัดกระทรวงสาธารณสุข</v>
          </cell>
          <cell r="D492" t="str">
            <v>001106800</v>
          </cell>
          <cell r="E492" t="str">
            <v>11068</v>
          </cell>
          <cell r="F492" t="str">
            <v>รพช.หนองพอก</v>
          </cell>
          <cell r="G492" t="str">
            <v>โรงพยาบาลชุมชนหนองพอก</v>
          </cell>
          <cell r="H492" t="str">
            <v>45090101</v>
          </cell>
          <cell r="I492">
            <v>45</v>
          </cell>
          <cell r="J492" t="str">
            <v>จังหวัดร้อยเอ็ด</v>
          </cell>
          <cell r="K492">
            <v>4509</v>
          </cell>
          <cell r="L492" t="str">
            <v>หนองพอก</v>
          </cell>
          <cell r="M492">
            <v>450901</v>
          </cell>
          <cell r="N492" t="str">
            <v>หนองพอก</v>
          </cell>
          <cell r="O492" t="str">
            <v>ตะวันออกเฉียงเหนือ</v>
          </cell>
          <cell r="P492" t="str">
            <v>07</v>
          </cell>
          <cell r="Q492" t="str">
            <v>โรงพยาบาลชุมชน</v>
          </cell>
          <cell r="R492">
            <v>4</v>
          </cell>
          <cell r="S492">
            <v>42</v>
          </cell>
          <cell r="T492" t="str">
            <v>30</v>
          </cell>
          <cell r="U492" t="str">
            <v>21</v>
          </cell>
          <cell r="V492" t="str">
            <v>2.1 ทุติยภูมิระดับต้น</v>
          </cell>
        </row>
        <row r="493">
          <cell r="A493" t="str">
            <v>12</v>
          </cell>
          <cell r="B493" t="str">
            <v>21002</v>
          </cell>
          <cell r="C493" t="str">
            <v>กระทรวงสาธารณสุข สำนักงานปลัดกระทรวงสาธารณสุข</v>
          </cell>
          <cell r="D493" t="str">
            <v>001106900</v>
          </cell>
          <cell r="E493" t="str">
            <v>11069</v>
          </cell>
          <cell r="F493" t="str">
            <v>รพช.เสลภูมิ</v>
          </cell>
          <cell r="G493" t="str">
            <v>โรงพยาบาลชุมชนเสลภูมิ</v>
          </cell>
          <cell r="H493" t="str">
            <v>45101707</v>
          </cell>
          <cell r="I493">
            <v>45</v>
          </cell>
          <cell r="J493" t="str">
            <v>จังหวัดร้อยเอ็ด</v>
          </cell>
          <cell r="K493">
            <v>4510</v>
          </cell>
          <cell r="L493" t="str">
            <v>เสลภูมิ</v>
          </cell>
          <cell r="M493">
            <v>451017</v>
          </cell>
          <cell r="N493" t="str">
            <v>ขวัญเมือง</v>
          </cell>
          <cell r="O493" t="str">
            <v>ตะวันออกเฉียงเหนือ</v>
          </cell>
          <cell r="P493" t="str">
            <v>07</v>
          </cell>
          <cell r="Q493" t="str">
            <v>โรงพยาบาลชุมชน</v>
          </cell>
          <cell r="R493">
            <v>4</v>
          </cell>
          <cell r="S493">
            <v>60</v>
          </cell>
          <cell r="T493" t="str">
            <v>60</v>
          </cell>
          <cell r="U493" t="str">
            <v>22</v>
          </cell>
          <cell r="V493" t="str">
            <v>2.2 ทุติยภูมิระดับกลาง</v>
          </cell>
        </row>
        <row r="494">
          <cell r="A494" t="str">
            <v>12</v>
          </cell>
          <cell r="B494" t="str">
            <v>21002</v>
          </cell>
          <cell r="C494" t="str">
            <v>กระทรวงสาธารณสุข สำนักงานปลัดกระทรวงสาธารณสุข</v>
          </cell>
          <cell r="D494" t="str">
            <v>001107000</v>
          </cell>
          <cell r="E494" t="str">
            <v>11070</v>
          </cell>
          <cell r="F494" t="str">
            <v>รพช.สุวรรณภูมิ</v>
          </cell>
          <cell r="G494" t="str">
            <v>โรงพยาบาลชุมชนสุวรรณภูมิ</v>
          </cell>
          <cell r="H494" t="str">
            <v>45110101</v>
          </cell>
          <cell r="I494">
            <v>45</v>
          </cell>
          <cell r="J494" t="str">
            <v>จังหวัดร้อยเอ็ด</v>
          </cell>
          <cell r="K494">
            <v>4511</v>
          </cell>
          <cell r="L494" t="str">
            <v>สุวรรณภูมิ</v>
          </cell>
          <cell r="M494">
            <v>451101</v>
          </cell>
          <cell r="N494" t="str">
            <v>สระคู</v>
          </cell>
          <cell r="O494" t="str">
            <v>ตะวันออกเฉียงเหนือ</v>
          </cell>
          <cell r="P494" t="str">
            <v>07</v>
          </cell>
          <cell r="Q494" t="str">
            <v>โรงพยาบาลชุมชน</v>
          </cell>
          <cell r="R494">
            <v>4</v>
          </cell>
          <cell r="S494">
            <v>60</v>
          </cell>
          <cell r="T494" t="str">
            <v>60</v>
          </cell>
          <cell r="U494" t="str">
            <v>22</v>
          </cell>
          <cell r="V494" t="str">
            <v>2.2 ทุติยภูมิระดับกลาง</v>
          </cell>
        </row>
        <row r="495">
          <cell r="A495" t="str">
            <v>12</v>
          </cell>
          <cell r="B495" t="str">
            <v>21002</v>
          </cell>
          <cell r="C495" t="str">
            <v>กระทรวงสาธารณสุข สำนักงานปลัดกระทรวงสาธารณสุข</v>
          </cell>
          <cell r="D495" t="str">
            <v>001107100</v>
          </cell>
          <cell r="E495" t="str">
            <v>11071</v>
          </cell>
          <cell r="F495" t="str">
            <v>รพช.เมืองสรวง</v>
          </cell>
          <cell r="G495" t="str">
            <v>โรงพยาบาลชุมชนเมืองสรวง</v>
          </cell>
          <cell r="H495" t="str">
            <v>45120104</v>
          </cell>
          <cell r="I495">
            <v>45</v>
          </cell>
          <cell r="J495" t="str">
            <v>จังหวัดร้อยเอ็ด</v>
          </cell>
          <cell r="K495">
            <v>4512</v>
          </cell>
          <cell r="L495" t="str">
            <v>เมืองสรวง</v>
          </cell>
          <cell r="M495">
            <v>451201</v>
          </cell>
          <cell r="N495" t="str">
            <v>หนองผือ</v>
          </cell>
          <cell r="O495" t="str">
            <v>ตะวันออกเฉียงเหนือ</v>
          </cell>
          <cell r="P495" t="str">
            <v>07</v>
          </cell>
          <cell r="Q495" t="str">
            <v>โรงพยาบาลชุมชน</v>
          </cell>
          <cell r="R495">
            <v>5</v>
          </cell>
          <cell r="S495">
            <v>30</v>
          </cell>
          <cell r="T495" t="str">
            <v>30</v>
          </cell>
          <cell r="U495" t="str">
            <v>21</v>
          </cell>
          <cell r="V495" t="str">
            <v>2.1 ทุติยภูมิระดับต้น</v>
          </cell>
        </row>
        <row r="496">
          <cell r="A496" t="str">
            <v>12</v>
          </cell>
          <cell r="B496" t="str">
            <v>21002</v>
          </cell>
          <cell r="C496" t="str">
            <v>กระทรวงสาธารณสุข สำนักงานปลัดกระทรวงสาธารณสุข</v>
          </cell>
          <cell r="D496" t="str">
            <v>001107200</v>
          </cell>
          <cell r="E496" t="str">
            <v>11072</v>
          </cell>
          <cell r="F496" t="str">
            <v>รพช.โพนทราย</v>
          </cell>
          <cell r="G496" t="str">
            <v>โรงพยาบาลชุมชนโพนทราย</v>
          </cell>
          <cell r="H496" t="str">
            <v>45130109</v>
          </cell>
          <cell r="I496">
            <v>45</v>
          </cell>
          <cell r="J496" t="str">
            <v>จังหวัดร้อยเอ็ด</v>
          </cell>
          <cell r="K496">
            <v>4513</v>
          </cell>
          <cell r="L496" t="str">
            <v>โพนทราย</v>
          </cell>
          <cell r="M496">
            <v>451301</v>
          </cell>
          <cell r="N496" t="str">
            <v>โพนทราย</v>
          </cell>
          <cell r="O496" t="str">
            <v>ตะวันออกเฉียงเหนือ</v>
          </cell>
          <cell r="P496" t="str">
            <v>07</v>
          </cell>
          <cell r="Q496" t="str">
            <v>โรงพยาบาลชุมชน</v>
          </cell>
          <cell r="R496">
            <v>5</v>
          </cell>
          <cell r="S496">
            <v>30</v>
          </cell>
          <cell r="T496" t="str">
            <v>30</v>
          </cell>
          <cell r="U496" t="str">
            <v>21</v>
          </cell>
          <cell r="V496" t="str">
            <v>2.1 ทุติยภูมิระดับต้น</v>
          </cell>
        </row>
        <row r="497">
          <cell r="A497" t="str">
            <v>12</v>
          </cell>
          <cell r="B497" t="str">
            <v>21002</v>
          </cell>
          <cell r="C497" t="str">
            <v>กระทรวงสาธารณสุข สำนักงานปลัดกระทรวงสาธารณสุข</v>
          </cell>
          <cell r="D497" t="str">
            <v>001107300</v>
          </cell>
          <cell r="E497" t="str">
            <v>11073</v>
          </cell>
          <cell r="F497" t="str">
            <v>รพช.อาจสามารถ</v>
          </cell>
          <cell r="G497" t="str">
            <v>โรงพยาบาลชุมชนอาจสามารถ</v>
          </cell>
          <cell r="H497" t="str">
            <v>45140107</v>
          </cell>
          <cell r="I497">
            <v>45</v>
          </cell>
          <cell r="J497" t="str">
            <v>จังหวัดร้อยเอ็ด</v>
          </cell>
          <cell r="K497">
            <v>4514</v>
          </cell>
          <cell r="L497" t="str">
            <v>อาจสามารถ</v>
          </cell>
          <cell r="M497">
            <v>451401</v>
          </cell>
          <cell r="N497" t="str">
            <v>อาจสามารถ</v>
          </cell>
          <cell r="O497" t="str">
            <v>ตะวันออกเฉียงเหนือ</v>
          </cell>
          <cell r="P497" t="str">
            <v>07</v>
          </cell>
          <cell r="Q497" t="str">
            <v>โรงพยาบาลชุมชน</v>
          </cell>
          <cell r="R497">
            <v>5</v>
          </cell>
          <cell r="S497">
            <v>30</v>
          </cell>
          <cell r="T497" t="str">
            <v>30</v>
          </cell>
          <cell r="U497" t="str">
            <v>21</v>
          </cell>
          <cell r="V497" t="str">
            <v>2.1 ทุติยภูมิระดับต้น</v>
          </cell>
        </row>
        <row r="498">
          <cell r="A498" t="str">
            <v>12</v>
          </cell>
          <cell r="B498" t="str">
            <v>21002</v>
          </cell>
          <cell r="C498" t="str">
            <v>กระทรวงสาธารณสุข สำนักงานปลัดกระทรวงสาธารณสุข</v>
          </cell>
          <cell r="D498" t="str">
            <v>001107400</v>
          </cell>
          <cell r="E498" t="str">
            <v>11074</v>
          </cell>
          <cell r="F498" t="str">
            <v>รพช.เมยวดี</v>
          </cell>
          <cell r="G498" t="str">
            <v>โรงพยาบาลชุมชนเมยวดี</v>
          </cell>
          <cell r="H498" t="str">
            <v>45150106</v>
          </cell>
          <cell r="I498">
            <v>45</v>
          </cell>
          <cell r="J498" t="str">
            <v>จังหวัดร้อยเอ็ด</v>
          </cell>
          <cell r="K498">
            <v>4515</v>
          </cell>
          <cell r="L498" t="str">
            <v>เมยวดี</v>
          </cell>
          <cell r="M498">
            <v>451501</v>
          </cell>
          <cell r="N498" t="str">
            <v>เมยวดี</v>
          </cell>
          <cell r="O498" t="str">
            <v>ตะวันออกเฉียงเหนือ</v>
          </cell>
          <cell r="P498" t="str">
            <v>07</v>
          </cell>
          <cell r="Q498" t="str">
            <v>โรงพยาบาลชุมชน</v>
          </cell>
          <cell r="R498">
            <v>5</v>
          </cell>
          <cell r="S498">
            <v>30</v>
          </cell>
          <cell r="T498" t="str">
            <v>30</v>
          </cell>
          <cell r="U498" t="str">
            <v>21</v>
          </cell>
          <cell r="V498" t="str">
            <v>2.1 ทุติยภูมิระดับต้น</v>
          </cell>
        </row>
        <row r="499">
          <cell r="A499" t="str">
            <v>12</v>
          </cell>
          <cell r="B499" t="str">
            <v>21002</v>
          </cell>
          <cell r="C499" t="str">
            <v>กระทรวงสาธารณสุข สำนักงานปลัดกระทรวงสาธารณสุข</v>
          </cell>
          <cell r="D499" t="str">
            <v>001107500</v>
          </cell>
          <cell r="E499" t="str">
            <v>11075</v>
          </cell>
          <cell r="F499" t="str">
            <v>รพช.ศรีสมเด็จ</v>
          </cell>
          <cell r="G499" t="str">
            <v>โรงพยาบาลชุมชนศรีสมเด็จ</v>
          </cell>
          <cell r="H499" t="str">
            <v>45160203</v>
          </cell>
          <cell r="I499">
            <v>45</v>
          </cell>
          <cell r="J499" t="str">
            <v>จังหวัดร้อยเอ็ด</v>
          </cell>
          <cell r="K499">
            <v>4516</v>
          </cell>
          <cell r="L499" t="str">
            <v>ศรีสมเด็จ</v>
          </cell>
          <cell r="M499">
            <v>451602</v>
          </cell>
          <cell r="N499" t="str">
            <v>ศรีสมเด็จ</v>
          </cell>
          <cell r="O499" t="str">
            <v>ตะวันออกเฉียงเหนือ</v>
          </cell>
          <cell r="P499" t="str">
            <v>07</v>
          </cell>
          <cell r="Q499" t="str">
            <v>โรงพยาบาลชุมชน</v>
          </cell>
          <cell r="R499">
            <v>5</v>
          </cell>
          <cell r="S499">
            <v>30</v>
          </cell>
          <cell r="T499" t="str">
            <v>30</v>
          </cell>
          <cell r="U499" t="str">
            <v>21</v>
          </cell>
          <cell r="V499" t="str">
            <v>2.1 ทุติยภูมิระดับต้น</v>
          </cell>
        </row>
        <row r="500">
          <cell r="A500" t="str">
            <v>12</v>
          </cell>
          <cell r="B500" t="str">
            <v>21002</v>
          </cell>
          <cell r="C500" t="str">
            <v>กระทรวงสาธารณสุข สำนักงานปลัดกระทรวงสาธารณสุข</v>
          </cell>
          <cell r="D500" t="str">
            <v>001107600</v>
          </cell>
          <cell r="E500" t="str">
            <v>11076</v>
          </cell>
          <cell r="F500" t="str">
            <v>รพช.จังหาร</v>
          </cell>
          <cell r="G500" t="str">
            <v>โรงพยาบาลชุมชนจังหาร</v>
          </cell>
          <cell r="H500" t="str">
            <v>45170403</v>
          </cell>
          <cell r="I500">
            <v>45</v>
          </cell>
          <cell r="J500" t="str">
            <v>จังหวัดร้อยเอ็ด</v>
          </cell>
          <cell r="K500">
            <v>4517</v>
          </cell>
          <cell r="L500" t="str">
            <v>จังหาร</v>
          </cell>
          <cell r="M500">
            <v>451704</v>
          </cell>
          <cell r="N500" t="str">
            <v>จังหาร</v>
          </cell>
          <cell r="O500" t="str">
            <v>ตะวันออกเฉียงเหนือ</v>
          </cell>
          <cell r="P500" t="str">
            <v>07</v>
          </cell>
          <cell r="Q500" t="str">
            <v>โรงพยาบาลชุมชน</v>
          </cell>
          <cell r="R500">
            <v>5</v>
          </cell>
          <cell r="S500">
            <v>30</v>
          </cell>
          <cell r="T500" t="str">
            <v>30</v>
          </cell>
          <cell r="U500" t="str">
            <v>21</v>
          </cell>
          <cell r="V500" t="str">
            <v>2.1 ทุติยภูมิระดับต้น</v>
          </cell>
        </row>
        <row r="501">
          <cell r="A501" t="str">
            <v>12</v>
          </cell>
          <cell r="B501" t="str">
            <v>21002</v>
          </cell>
          <cell r="C501" t="str">
            <v>กระทรวงสาธารณสุข สำนักงานปลัดกระทรวงสาธารณสุข</v>
          </cell>
          <cell r="D501" t="str">
            <v>001070900</v>
          </cell>
          <cell r="E501" t="str">
            <v>10709</v>
          </cell>
          <cell r="F501" t="str">
            <v>รพท.กาฬสินธุ์</v>
          </cell>
          <cell r="G501" t="str">
            <v>โรงพยาบาลทั่วไปกาฬสินธุ์</v>
          </cell>
          <cell r="H501" t="str">
            <v>46010100</v>
          </cell>
          <cell r="I501">
            <v>46</v>
          </cell>
          <cell r="J501" t="str">
            <v>จังหวัดกาฬสินธุ์</v>
          </cell>
          <cell r="K501">
            <v>4601</v>
          </cell>
          <cell r="L501" t="str">
            <v>เมืองกาฬสินธุ์</v>
          </cell>
          <cell r="M501">
            <v>460101</v>
          </cell>
          <cell r="N501" t="str">
            <v>กาฬสินธุ์</v>
          </cell>
          <cell r="O501" t="str">
            <v>ตะวันออกเฉียงเหนือ</v>
          </cell>
          <cell r="P501" t="str">
            <v>06</v>
          </cell>
          <cell r="Q501" t="str">
            <v>โรงพยาบาลทั่วไป</v>
          </cell>
          <cell r="R501">
            <v>2</v>
          </cell>
          <cell r="S501">
            <v>505</v>
          </cell>
          <cell r="T501" t="str">
            <v>505</v>
          </cell>
          <cell r="U501" t="str">
            <v>23</v>
          </cell>
          <cell r="V501" t="str">
            <v>2.3 ทุติยภูมิระดับสูง</v>
          </cell>
        </row>
        <row r="502">
          <cell r="A502" t="str">
            <v>12</v>
          </cell>
          <cell r="B502" t="str">
            <v>21002</v>
          </cell>
          <cell r="C502" t="str">
            <v>กระทรวงสาธารณสุข สำนักงานปลัดกระทรวงสาธารณสุข</v>
          </cell>
          <cell r="D502" t="str">
            <v>001107700</v>
          </cell>
          <cell r="E502" t="str">
            <v>11077</v>
          </cell>
          <cell r="F502" t="str">
            <v>รพช.นามน</v>
          </cell>
          <cell r="G502" t="str">
            <v>โรงพยาบาลชุมชนนามน</v>
          </cell>
          <cell r="H502" t="str">
            <v>46020107</v>
          </cell>
          <cell r="I502">
            <v>46</v>
          </cell>
          <cell r="J502" t="str">
            <v>จังหวัดกาฬสินธุ์</v>
          </cell>
          <cell r="K502">
            <v>4602</v>
          </cell>
          <cell r="L502" t="str">
            <v>นามน</v>
          </cell>
          <cell r="M502">
            <v>460201</v>
          </cell>
          <cell r="N502" t="str">
            <v>นามน</v>
          </cell>
          <cell r="O502" t="str">
            <v>ตะวันออกเฉียงเหนือ</v>
          </cell>
          <cell r="P502" t="str">
            <v>07</v>
          </cell>
          <cell r="Q502" t="str">
            <v>โรงพยาบาลชุมชน</v>
          </cell>
          <cell r="R502">
            <v>5</v>
          </cell>
          <cell r="S502">
            <v>30</v>
          </cell>
          <cell r="T502" t="str">
            <v>30</v>
          </cell>
          <cell r="U502" t="str">
            <v>21</v>
          </cell>
          <cell r="V502" t="str">
            <v>2.1 ทุติยภูมิระดับต้น</v>
          </cell>
        </row>
        <row r="503">
          <cell r="A503" t="str">
            <v>12</v>
          </cell>
          <cell r="B503" t="str">
            <v>21002</v>
          </cell>
          <cell r="C503" t="str">
            <v>กระทรวงสาธารณสุข สำนักงานปลัดกระทรวงสาธารณสุข</v>
          </cell>
          <cell r="D503" t="str">
            <v>001107800</v>
          </cell>
          <cell r="E503" t="str">
            <v>11078</v>
          </cell>
          <cell r="F503" t="str">
            <v>รพช.กมลาไสย</v>
          </cell>
          <cell r="G503" t="str">
            <v>โรงพยาบาลชุมชนกมลาไสย</v>
          </cell>
          <cell r="H503" t="str">
            <v>46030111</v>
          </cell>
          <cell r="I503">
            <v>46</v>
          </cell>
          <cell r="J503" t="str">
            <v>จังหวัดกาฬสินธุ์</v>
          </cell>
          <cell r="K503">
            <v>4603</v>
          </cell>
          <cell r="L503" t="str">
            <v>กมลาไสย</v>
          </cell>
          <cell r="M503">
            <v>460301</v>
          </cell>
          <cell r="N503" t="str">
            <v>กมลาไสย</v>
          </cell>
          <cell r="O503" t="str">
            <v>ตะวันออกเฉียงเหนือ</v>
          </cell>
          <cell r="P503" t="str">
            <v>07</v>
          </cell>
          <cell r="Q503" t="str">
            <v>โรงพยาบาลชุมชน</v>
          </cell>
          <cell r="R503">
            <v>4</v>
          </cell>
          <cell r="S503">
            <v>60</v>
          </cell>
          <cell r="T503" t="str">
            <v>30</v>
          </cell>
          <cell r="U503" t="str">
            <v>21</v>
          </cell>
          <cell r="V503" t="str">
            <v>2.1 ทุติยภูมิระดับต้น</v>
          </cell>
        </row>
        <row r="504">
          <cell r="A504" t="str">
            <v>12</v>
          </cell>
          <cell r="B504" t="str">
            <v>21002</v>
          </cell>
          <cell r="C504" t="str">
            <v>กระทรวงสาธารณสุข สำนักงานปลัดกระทรวงสาธารณสุข</v>
          </cell>
          <cell r="D504" t="str">
            <v>001107900</v>
          </cell>
          <cell r="E504" t="str">
            <v>11079</v>
          </cell>
          <cell r="F504" t="str">
            <v>รพช.ร่องคำ</v>
          </cell>
          <cell r="G504" t="str">
            <v>โรงพยาบาลชุมชนร่องคำ</v>
          </cell>
          <cell r="H504" t="str">
            <v>46040101</v>
          </cell>
          <cell r="I504">
            <v>46</v>
          </cell>
          <cell r="J504" t="str">
            <v>จังหวัดกาฬสินธุ์</v>
          </cell>
          <cell r="K504">
            <v>4604</v>
          </cell>
          <cell r="L504" t="str">
            <v>ร่องคำ</v>
          </cell>
          <cell r="M504">
            <v>460401</v>
          </cell>
          <cell r="N504" t="str">
            <v>ร่องคำ</v>
          </cell>
          <cell r="O504" t="str">
            <v>ตะวันออกเฉียงเหนือ</v>
          </cell>
          <cell r="P504" t="str">
            <v>07</v>
          </cell>
          <cell r="Q504" t="str">
            <v>โรงพยาบาลชุมชน</v>
          </cell>
          <cell r="R504">
            <v>5</v>
          </cell>
          <cell r="S504">
            <v>30</v>
          </cell>
          <cell r="T504" t="str">
            <v>30</v>
          </cell>
          <cell r="U504" t="str">
            <v>21</v>
          </cell>
          <cell r="V504" t="str">
            <v>2.1 ทุติยภูมิระดับต้น</v>
          </cell>
        </row>
        <row r="505">
          <cell r="A505" t="str">
            <v>12</v>
          </cell>
          <cell r="B505" t="str">
            <v>21002</v>
          </cell>
          <cell r="C505" t="str">
            <v>กระทรวงสาธารณสุข สำนักงานปลัดกระทรวงสาธารณสุข</v>
          </cell>
          <cell r="D505" t="str">
            <v>001108000</v>
          </cell>
          <cell r="E505" t="str">
            <v>11080</v>
          </cell>
          <cell r="F505" t="str">
            <v>รพช.เขาวง</v>
          </cell>
          <cell r="G505" t="str">
            <v>โรงพยาบาลชุมชนเขาวง</v>
          </cell>
          <cell r="H505" t="str">
            <v>46060103</v>
          </cell>
          <cell r="I505">
            <v>46</v>
          </cell>
          <cell r="J505" t="str">
            <v>จังหวัดกาฬสินธุ์</v>
          </cell>
          <cell r="K505">
            <v>4606</v>
          </cell>
          <cell r="L505" t="str">
            <v>เขาวง</v>
          </cell>
          <cell r="M505">
            <v>460601</v>
          </cell>
          <cell r="N505" t="str">
            <v>คุ้มเก่า</v>
          </cell>
          <cell r="O505" t="str">
            <v>ตะวันออกเฉียงเหนือ</v>
          </cell>
          <cell r="P505" t="str">
            <v>07</v>
          </cell>
          <cell r="Q505" t="str">
            <v>โรงพยาบาลชุมชน</v>
          </cell>
          <cell r="R505">
            <v>4</v>
          </cell>
          <cell r="S505">
            <v>60</v>
          </cell>
          <cell r="T505" t="str">
            <v>30</v>
          </cell>
          <cell r="U505" t="str">
            <v>21</v>
          </cell>
          <cell r="V505" t="str">
            <v>2.1 ทุติยภูมิระดับต้น</v>
          </cell>
        </row>
        <row r="506">
          <cell r="A506" t="str">
            <v>12</v>
          </cell>
          <cell r="B506" t="str">
            <v>21002</v>
          </cell>
          <cell r="C506" t="str">
            <v>กระทรวงสาธารณสุข สำนักงานปลัดกระทรวงสาธารณสุข</v>
          </cell>
          <cell r="D506" t="str">
            <v>001108100</v>
          </cell>
          <cell r="E506" t="str">
            <v>11081</v>
          </cell>
          <cell r="F506" t="str">
            <v>รพช.ยางตลาด</v>
          </cell>
          <cell r="G506" t="str">
            <v>โรงพยาบาลชุมชนยางตลาด</v>
          </cell>
          <cell r="H506" t="str">
            <v>46070120</v>
          </cell>
          <cell r="I506">
            <v>46</v>
          </cell>
          <cell r="J506" t="str">
            <v>จังหวัดกาฬสินธุ์</v>
          </cell>
          <cell r="K506">
            <v>4607</v>
          </cell>
          <cell r="L506" t="str">
            <v>ยางตลาด</v>
          </cell>
          <cell r="M506">
            <v>460701</v>
          </cell>
          <cell r="N506" t="str">
            <v>ยางตลาด</v>
          </cell>
          <cell r="O506" t="str">
            <v>ตะวันออกเฉียงเหนือ</v>
          </cell>
          <cell r="P506" t="str">
            <v>07</v>
          </cell>
          <cell r="Q506" t="str">
            <v>โรงพยาบาลชุมชน</v>
          </cell>
          <cell r="R506">
            <v>4</v>
          </cell>
          <cell r="S506">
            <v>90</v>
          </cell>
          <cell r="T506" t="str">
            <v>60</v>
          </cell>
          <cell r="U506" t="str">
            <v>21</v>
          </cell>
          <cell r="V506" t="str">
            <v>2.1 ทุติยภูมิระดับต้น</v>
          </cell>
        </row>
        <row r="507">
          <cell r="A507" t="str">
            <v>12</v>
          </cell>
          <cell r="B507" t="str">
            <v>21002</v>
          </cell>
          <cell r="C507" t="str">
            <v>กระทรวงสาธารณสุข สำนักงานปลัดกระทรวงสาธารณสุข</v>
          </cell>
          <cell r="D507" t="str">
            <v>001108200</v>
          </cell>
          <cell r="E507" t="str">
            <v>11082</v>
          </cell>
          <cell r="F507" t="str">
            <v>รพช.ห้วยเม็ก</v>
          </cell>
          <cell r="G507" t="str">
            <v>โรงพยาบาลชุมชนห้วยเม็ก</v>
          </cell>
          <cell r="H507" t="str">
            <v>46080104</v>
          </cell>
          <cell r="I507">
            <v>46</v>
          </cell>
          <cell r="J507" t="str">
            <v>จังหวัดกาฬสินธุ์</v>
          </cell>
          <cell r="K507">
            <v>4608</v>
          </cell>
          <cell r="L507" t="str">
            <v>ห้วยเม็ก</v>
          </cell>
          <cell r="M507">
            <v>460801</v>
          </cell>
          <cell r="N507" t="str">
            <v>ห้วยเม็ก</v>
          </cell>
          <cell r="O507" t="str">
            <v>ตะวันออกเฉียงเหนือ</v>
          </cell>
          <cell r="P507" t="str">
            <v>07</v>
          </cell>
          <cell r="Q507" t="str">
            <v>โรงพยาบาลชุมชน</v>
          </cell>
          <cell r="R507">
            <v>5</v>
          </cell>
          <cell r="S507">
            <v>30</v>
          </cell>
          <cell r="T507" t="str">
            <v>10</v>
          </cell>
          <cell r="U507" t="str">
            <v>21</v>
          </cell>
          <cell r="V507" t="str">
            <v>2.1 ทุติยภูมิระดับต้น</v>
          </cell>
        </row>
        <row r="508">
          <cell r="A508" t="str">
            <v>12</v>
          </cell>
          <cell r="B508" t="str">
            <v>21002</v>
          </cell>
          <cell r="C508" t="str">
            <v>กระทรวงสาธารณสุข สำนักงานปลัดกระทรวงสาธารณสุข</v>
          </cell>
          <cell r="D508" t="str">
            <v>001108300</v>
          </cell>
          <cell r="E508" t="str">
            <v>11083</v>
          </cell>
          <cell r="F508" t="str">
            <v>รพช.สหัสขันธ์</v>
          </cell>
          <cell r="G508" t="str">
            <v>โรงพยาบาลชุมชนสหัสขันธ์</v>
          </cell>
          <cell r="H508" t="str">
            <v>46090710</v>
          </cell>
          <cell r="I508">
            <v>46</v>
          </cell>
          <cell r="J508" t="str">
            <v>จังหวัดกาฬสินธุ์</v>
          </cell>
          <cell r="K508">
            <v>4609</v>
          </cell>
          <cell r="L508" t="str">
            <v>สหัสขันธ์</v>
          </cell>
          <cell r="M508">
            <v>460907</v>
          </cell>
          <cell r="N508" t="str">
            <v>โนนบุรี</v>
          </cell>
          <cell r="O508" t="str">
            <v>ตะวันออกเฉียงเหนือ</v>
          </cell>
          <cell r="P508" t="str">
            <v>07</v>
          </cell>
          <cell r="Q508" t="str">
            <v>โรงพยาบาลชุมชน</v>
          </cell>
          <cell r="R508">
            <v>5</v>
          </cell>
          <cell r="S508">
            <v>30</v>
          </cell>
          <cell r="T508" t="str">
            <v>30</v>
          </cell>
          <cell r="U508" t="str">
            <v>21</v>
          </cell>
          <cell r="V508" t="str">
            <v>2.1 ทุติยภูมิระดับต้น</v>
          </cell>
        </row>
        <row r="509">
          <cell r="A509" t="str">
            <v>12</v>
          </cell>
          <cell r="B509" t="str">
            <v>21002</v>
          </cell>
          <cell r="C509" t="str">
            <v>กระทรวงสาธารณสุข สำนักงานปลัดกระทรวงสาธารณสุข</v>
          </cell>
          <cell r="D509" t="str">
            <v>001108400</v>
          </cell>
          <cell r="E509" t="str">
            <v>11084</v>
          </cell>
          <cell r="F509" t="str">
            <v>รพช.คำม่วง</v>
          </cell>
          <cell r="G509" t="str">
            <v>โรงพยาบาลชุมชนคำม่วง</v>
          </cell>
          <cell r="H509" t="str">
            <v>46100110</v>
          </cell>
          <cell r="I509">
            <v>46</v>
          </cell>
          <cell r="J509" t="str">
            <v>จังหวัดกาฬสินธุ์</v>
          </cell>
          <cell r="K509">
            <v>4610</v>
          </cell>
          <cell r="L509" t="str">
            <v>คำม่วง</v>
          </cell>
          <cell r="M509">
            <v>461001</v>
          </cell>
          <cell r="N509" t="str">
            <v>ทุ่งคลอง</v>
          </cell>
          <cell r="O509" t="str">
            <v>ตะวันออกเฉียงเหนือ</v>
          </cell>
          <cell r="P509" t="str">
            <v>07</v>
          </cell>
          <cell r="Q509" t="str">
            <v>โรงพยาบาลชุมชน</v>
          </cell>
          <cell r="R509">
            <v>5</v>
          </cell>
          <cell r="S509">
            <v>30</v>
          </cell>
          <cell r="T509" t="str">
            <v>30</v>
          </cell>
          <cell r="U509" t="str">
            <v>21</v>
          </cell>
          <cell r="V509" t="str">
            <v>2.1 ทุติยภูมิระดับต้น</v>
          </cell>
        </row>
        <row r="510">
          <cell r="A510" t="str">
            <v>12</v>
          </cell>
          <cell r="B510" t="str">
            <v>21002</v>
          </cell>
          <cell r="C510" t="str">
            <v>กระทรวงสาธารณสุข สำนักงานปลัดกระทรวงสาธารณสุข</v>
          </cell>
          <cell r="D510" t="str">
            <v>001108500</v>
          </cell>
          <cell r="E510" t="str">
            <v>11085</v>
          </cell>
          <cell r="F510" t="str">
            <v>รพช.ท่าคันโท</v>
          </cell>
          <cell r="G510" t="str">
            <v>โรงพยาบาลชุมชนท่าคันโท</v>
          </cell>
          <cell r="H510" t="str">
            <v>46110501</v>
          </cell>
          <cell r="I510">
            <v>46</v>
          </cell>
          <cell r="J510" t="str">
            <v>จังหวัดกาฬสินธุ์</v>
          </cell>
          <cell r="K510">
            <v>4611</v>
          </cell>
          <cell r="L510" t="str">
            <v>ท่าคันโท</v>
          </cell>
          <cell r="M510">
            <v>461105</v>
          </cell>
          <cell r="N510" t="str">
            <v>นาตาล</v>
          </cell>
          <cell r="O510" t="str">
            <v>ตะวันออกเฉียงเหนือ</v>
          </cell>
          <cell r="P510" t="str">
            <v>07</v>
          </cell>
          <cell r="Q510" t="str">
            <v>โรงพยาบาลชุมชน</v>
          </cell>
          <cell r="R510">
            <v>5</v>
          </cell>
          <cell r="S510">
            <v>30</v>
          </cell>
          <cell r="T510" t="str">
            <v>30</v>
          </cell>
          <cell r="U510" t="str">
            <v>21</v>
          </cell>
          <cell r="V510" t="str">
            <v>2.1 ทุติยภูมิระดับต้น</v>
          </cell>
        </row>
        <row r="511">
          <cell r="A511" t="str">
            <v>12</v>
          </cell>
          <cell r="B511" t="str">
            <v>21002</v>
          </cell>
          <cell r="C511" t="str">
            <v>กระทรวงสาธารณสุข สำนักงานปลัดกระทรวงสาธารณสุข</v>
          </cell>
          <cell r="D511" t="str">
            <v>001108600</v>
          </cell>
          <cell r="E511" t="str">
            <v>11086</v>
          </cell>
          <cell r="F511" t="str">
            <v>รพช.หนองกุงศรี</v>
          </cell>
          <cell r="G511" t="str">
            <v>โรงพยาบาลชุมชนหนองกุงศรี</v>
          </cell>
          <cell r="H511" t="str">
            <v>46120102</v>
          </cell>
          <cell r="I511">
            <v>46</v>
          </cell>
          <cell r="J511" t="str">
            <v>จังหวัดกาฬสินธุ์</v>
          </cell>
          <cell r="K511">
            <v>4612</v>
          </cell>
          <cell r="L511" t="str">
            <v>หนองกุงศรี</v>
          </cell>
          <cell r="M511">
            <v>461201</v>
          </cell>
          <cell r="N511" t="str">
            <v>หนองกุงศรี</v>
          </cell>
          <cell r="O511" t="str">
            <v>ตะวันออกเฉียงเหนือ</v>
          </cell>
          <cell r="P511" t="str">
            <v>07</v>
          </cell>
          <cell r="Q511" t="str">
            <v>โรงพยาบาลชุมชน</v>
          </cell>
          <cell r="R511">
            <v>5</v>
          </cell>
          <cell r="S511">
            <v>30</v>
          </cell>
          <cell r="T511" t="str">
            <v>30</v>
          </cell>
          <cell r="U511" t="str">
            <v>21</v>
          </cell>
          <cell r="V511" t="str">
            <v>2.1 ทุติยภูมิระดับต้น</v>
          </cell>
        </row>
        <row r="512">
          <cell r="A512" t="str">
            <v>12</v>
          </cell>
          <cell r="B512" t="str">
            <v>21002</v>
          </cell>
          <cell r="C512" t="str">
            <v>กระทรวงสาธารณสุข สำนักงานปลัดกระทรวงสาธารณสุข</v>
          </cell>
          <cell r="D512" t="str">
            <v>001108700</v>
          </cell>
          <cell r="E512" t="str">
            <v>11087</v>
          </cell>
          <cell r="F512" t="str">
            <v>รพช.สมเด็จ</v>
          </cell>
          <cell r="G512" t="str">
            <v>โรงพยาบาลชุมชนสมเด็จ</v>
          </cell>
          <cell r="H512" t="str">
            <v>46130102</v>
          </cell>
          <cell r="I512">
            <v>46</v>
          </cell>
          <cell r="J512" t="str">
            <v>จังหวัดกาฬสินธุ์</v>
          </cell>
          <cell r="K512">
            <v>4613</v>
          </cell>
          <cell r="L512" t="str">
            <v>สมเด็จ</v>
          </cell>
          <cell r="M512">
            <v>461301</v>
          </cell>
          <cell r="N512" t="str">
            <v>สมเด็จ</v>
          </cell>
          <cell r="O512" t="str">
            <v>ตะวันออกเฉียงเหนือ</v>
          </cell>
          <cell r="P512" t="str">
            <v>07</v>
          </cell>
          <cell r="Q512" t="str">
            <v>โรงพยาบาลชุมชน</v>
          </cell>
          <cell r="R512">
            <v>4</v>
          </cell>
          <cell r="S512">
            <v>60</v>
          </cell>
          <cell r="T512" t="str">
            <v>90</v>
          </cell>
          <cell r="U512" t="str">
            <v>22</v>
          </cell>
          <cell r="V512" t="str">
            <v>2.2 ทุติยภูมิระดับกลาง</v>
          </cell>
        </row>
        <row r="513">
          <cell r="A513" t="str">
            <v>12</v>
          </cell>
          <cell r="B513" t="str">
            <v>21002</v>
          </cell>
          <cell r="C513" t="str">
            <v>กระทรวงสาธารณสุข สำนักงานปลัดกระทรวงสาธารณสุข</v>
          </cell>
          <cell r="D513" t="str">
            <v>001108800</v>
          </cell>
          <cell r="E513" t="str">
            <v>11088</v>
          </cell>
          <cell r="F513" t="str">
            <v>รพช.ห้วยผึ้ง</v>
          </cell>
          <cell r="G513" t="str">
            <v>โรงพยาบาลชุมชนห้วยผึ้ง</v>
          </cell>
          <cell r="H513" t="str">
            <v>46140308</v>
          </cell>
          <cell r="I513">
            <v>46</v>
          </cell>
          <cell r="J513" t="str">
            <v>จังหวัดกาฬสินธุ์</v>
          </cell>
          <cell r="K513">
            <v>4614</v>
          </cell>
          <cell r="L513" t="str">
            <v>ห้วยผึ้ง</v>
          </cell>
          <cell r="M513">
            <v>461403</v>
          </cell>
          <cell r="N513" t="str">
            <v>นิคมห้วยผึ้ง</v>
          </cell>
          <cell r="O513" t="str">
            <v>ตะวันออกเฉียงเหนือ</v>
          </cell>
          <cell r="P513" t="str">
            <v>07</v>
          </cell>
          <cell r="Q513" t="str">
            <v>โรงพยาบาลชุมชน</v>
          </cell>
          <cell r="R513">
            <v>5</v>
          </cell>
          <cell r="S513">
            <v>30</v>
          </cell>
          <cell r="T513" t="str">
            <v>30</v>
          </cell>
          <cell r="U513" t="str">
            <v>21</v>
          </cell>
          <cell r="V513" t="str">
            <v>2.1 ทุติยภูมิระดับต้น</v>
          </cell>
        </row>
        <row r="514">
          <cell r="A514" t="str">
            <v>12</v>
          </cell>
          <cell r="B514" t="str">
            <v>21002</v>
          </cell>
          <cell r="C514" t="str">
            <v>กระทรวงสาธารณสุข สำนักงานปลัดกระทรวงสาธารณสุข</v>
          </cell>
          <cell r="D514" t="str">
            <v>001144900</v>
          </cell>
          <cell r="E514" t="str">
            <v>11449</v>
          </cell>
          <cell r="F514" t="str">
            <v>รพร.กุฉินารายณ์</v>
          </cell>
          <cell r="G514" t="str">
            <v>โรงพยาบาลสมเด็จพระยุพราชกุฉินารายณ์</v>
          </cell>
          <cell r="H514" t="str">
            <v>46050113</v>
          </cell>
          <cell r="I514">
            <v>46</v>
          </cell>
          <cell r="J514" t="str">
            <v>จังหวัดกาฬสินธุ์</v>
          </cell>
          <cell r="K514">
            <v>4605</v>
          </cell>
          <cell r="L514" t="str">
            <v>กุฉินารายณ์</v>
          </cell>
          <cell r="M514">
            <v>460501</v>
          </cell>
          <cell r="N514" t="str">
            <v>บัวขาว</v>
          </cell>
          <cell r="O514" t="str">
            <v>ตะวันออกเฉียงเหนือ</v>
          </cell>
          <cell r="P514" t="str">
            <v>07</v>
          </cell>
          <cell r="Q514" t="str">
            <v>โรงพยาบาลชุมชน</v>
          </cell>
          <cell r="R514">
            <v>4</v>
          </cell>
          <cell r="S514">
            <v>90</v>
          </cell>
          <cell r="T514" t="str">
            <v>90</v>
          </cell>
          <cell r="U514" t="str">
            <v>22</v>
          </cell>
          <cell r="V514" t="str">
            <v>2.2 ทุติยภูมิระดับกลาง</v>
          </cell>
        </row>
        <row r="515">
          <cell r="A515" t="str">
            <v>13</v>
          </cell>
          <cell r="B515" t="str">
            <v>21002</v>
          </cell>
          <cell r="C515" t="str">
            <v>กระทรวงสาธารณสุข สำนักงานปลัดกระทรวงสาธารณสุข</v>
          </cell>
          <cell r="D515" t="str">
            <v>001070000</v>
          </cell>
          <cell r="E515" t="str">
            <v>10700</v>
          </cell>
          <cell r="F515" t="str">
            <v>รพท.ศรีสะเกษ</v>
          </cell>
          <cell r="G515" t="str">
            <v>โรงพยาบาลทั่วไปศรีสะเกษ</v>
          </cell>
          <cell r="H515" t="str">
            <v>33010200</v>
          </cell>
          <cell r="I515">
            <v>33</v>
          </cell>
          <cell r="J515" t="str">
            <v>จังหวัดศรีสะเกษ</v>
          </cell>
          <cell r="K515">
            <v>3301</v>
          </cell>
          <cell r="L515" t="str">
            <v>เมืองศรีสะเกษ</v>
          </cell>
          <cell r="M515">
            <v>330102</v>
          </cell>
          <cell r="N515" t="str">
            <v>เมืองใต้</v>
          </cell>
          <cell r="O515" t="str">
            <v>ตะวันออกเฉียงเหนือ</v>
          </cell>
          <cell r="P515" t="str">
            <v>06</v>
          </cell>
          <cell r="Q515" t="str">
            <v>โรงพยาบาลทั่วไป</v>
          </cell>
          <cell r="R515">
            <v>2</v>
          </cell>
          <cell r="S515">
            <v>500</v>
          </cell>
          <cell r="T515" t="str">
            <v>506</v>
          </cell>
          <cell r="U515" t="str">
            <v>23</v>
          </cell>
          <cell r="V515" t="str">
            <v>2.3 ทุติยภูมิระดับสูง</v>
          </cell>
        </row>
        <row r="516">
          <cell r="A516" t="str">
            <v>13</v>
          </cell>
          <cell r="B516" t="str">
            <v>21002</v>
          </cell>
          <cell r="C516" t="str">
            <v>กระทรวงสาธารณสุข สำนักงานปลัดกระทรวงสาธารณสุข</v>
          </cell>
          <cell r="D516" t="str">
            <v>001092700</v>
          </cell>
          <cell r="E516" t="str">
            <v>10927</v>
          </cell>
          <cell r="F516" t="str">
            <v>รพช.ยางชุมน้อย</v>
          </cell>
          <cell r="G516" t="str">
            <v>โรงพยาบาลชุมชนยางชุมน้อย</v>
          </cell>
          <cell r="H516" t="str">
            <v>33020107</v>
          </cell>
          <cell r="I516">
            <v>33</v>
          </cell>
          <cell r="J516" t="str">
            <v>จังหวัดศรีสะเกษ</v>
          </cell>
          <cell r="K516">
            <v>3302</v>
          </cell>
          <cell r="L516" t="str">
            <v>ยางชุมน้อย</v>
          </cell>
          <cell r="M516">
            <v>330201</v>
          </cell>
          <cell r="N516" t="str">
            <v>ยางชุมน้อย</v>
          </cell>
          <cell r="O516" t="str">
            <v>ตะวันออกเฉียงเหนือ</v>
          </cell>
          <cell r="P516" t="str">
            <v>07</v>
          </cell>
          <cell r="Q516" t="str">
            <v>โรงพยาบาลชุมชน</v>
          </cell>
          <cell r="R516">
            <v>5</v>
          </cell>
          <cell r="S516">
            <v>30</v>
          </cell>
          <cell r="T516" t="str">
            <v>82</v>
          </cell>
          <cell r="U516" t="str">
            <v>21</v>
          </cell>
          <cell r="V516" t="str">
            <v>2.1 ทุติยภูมิระดับต้น</v>
          </cell>
        </row>
        <row r="517">
          <cell r="A517" t="str">
            <v>13</v>
          </cell>
          <cell r="B517" t="str">
            <v>21002</v>
          </cell>
          <cell r="C517" t="str">
            <v>กระทรวงสาธารณสุข สำนักงานปลัดกระทรวงสาธารณสุข</v>
          </cell>
          <cell r="D517" t="str">
            <v>001092800</v>
          </cell>
          <cell r="E517" t="str">
            <v>10928</v>
          </cell>
          <cell r="F517" t="str">
            <v>รพช.กันทรารมย์</v>
          </cell>
          <cell r="G517" t="str">
            <v>โรงพยาบาลชุมชนกันทรารมย์</v>
          </cell>
          <cell r="H517" t="str">
            <v>33030105</v>
          </cell>
          <cell r="I517">
            <v>33</v>
          </cell>
          <cell r="J517" t="str">
            <v>จังหวัดศรีสะเกษ</v>
          </cell>
          <cell r="K517">
            <v>3303</v>
          </cell>
          <cell r="L517" t="str">
            <v>กันทรารมย์</v>
          </cell>
          <cell r="M517">
            <v>330301</v>
          </cell>
          <cell r="N517" t="str">
            <v>ดูน</v>
          </cell>
          <cell r="O517" t="str">
            <v>ตะวันออกเฉียงเหนือ</v>
          </cell>
          <cell r="P517" t="str">
            <v>07</v>
          </cell>
          <cell r="Q517" t="str">
            <v>โรงพยาบาลชุมชน</v>
          </cell>
          <cell r="R517">
            <v>4</v>
          </cell>
          <cell r="S517">
            <v>80</v>
          </cell>
          <cell r="T517" t="str">
            <v>90</v>
          </cell>
          <cell r="U517" t="str">
            <v>22</v>
          </cell>
          <cell r="V517" t="str">
            <v>2.2 ทุติยภูมิระดับกลาง</v>
          </cell>
        </row>
        <row r="518">
          <cell r="A518" t="str">
            <v>13</v>
          </cell>
          <cell r="B518" t="str">
            <v>21002</v>
          </cell>
          <cell r="C518" t="str">
            <v>กระทรวงสาธารณสุข สำนักงานปลัดกระทรวงสาธารณสุข</v>
          </cell>
          <cell r="D518" t="str">
            <v>001092900</v>
          </cell>
          <cell r="E518" t="str">
            <v>10929</v>
          </cell>
          <cell r="F518" t="str">
            <v>รพช.กันทรลักษ์</v>
          </cell>
          <cell r="G518" t="str">
            <v>โรงพยาบาลชุมชนกันทรลักษ์</v>
          </cell>
          <cell r="H518" t="str">
            <v>33040605</v>
          </cell>
          <cell r="I518">
            <v>33</v>
          </cell>
          <cell r="J518" t="str">
            <v>จังหวัดศรีสะเกษ</v>
          </cell>
          <cell r="K518">
            <v>3304</v>
          </cell>
          <cell r="L518" t="str">
            <v>กันทรลักษ์</v>
          </cell>
          <cell r="M518">
            <v>330406</v>
          </cell>
          <cell r="N518" t="str">
            <v>น้ำอ้อม</v>
          </cell>
          <cell r="O518" t="str">
            <v>ตะวันออกเฉียงเหนือ</v>
          </cell>
          <cell r="P518" t="str">
            <v>07</v>
          </cell>
          <cell r="Q518" t="str">
            <v>โรงพยาบาลชุมชน</v>
          </cell>
          <cell r="R518">
            <v>4</v>
          </cell>
          <cell r="S518">
            <v>120</v>
          </cell>
          <cell r="T518" t="str">
            <v>120</v>
          </cell>
          <cell r="U518" t="str">
            <v>23</v>
          </cell>
          <cell r="V518" t="str">
            <v>2.3 ทุติยภูมิระดับสูง</v>
          </cell>
        </row>
        <row r="519">
          <cell r="A519" t="str">
            <v>13</v>
          </cell>
          <cell r="B519" t="str">
            <v>21002</v>
          </cell>
          <cell r="C519" t="str">
            <v>กระทรวงสาธารณสุข สำนักงานปลัดกระทรวงสาธารณสุข</v>
          </cell>
          <cell r="D519" t="str">
            <v>001093000</v>
          </cell>
          <cell r="E519" t="str">
            <v>10930</v>
          </cell>
          <cell r="F519" t="str">
            <v>รพช.ขุขันธ์</v>
          </cell>
          <cell r="G519" t="str">
            <v>โรงพยาบาลชุมชนขุขันธ์</v>
          </cell>
          <cell r="H519" t="str">
            <v>33050906</v>
          </cell>
          <cell r="I519">
            <v>33</v>
          </cell>
          <cell r="J519" t="str">
            <v>จังหวัดศรีสะเกษ</v>
          </cell>
          <cell r="K519">
            <v>3305</v>
          </cell>
          <cell r="L519" t="str">
            <v>ขุขันธ์</v>
          </cell>
          <cell r="M519">
            <v>330509</v>
          </cell>
          <cell r="N519" t="str">
            <v>ห้วยเหนือ</v>
          </cell>
          <cell r="O519" t="str">
            <v>ตะวันออกเฉียงเหนือ</v>
          </cell>
          <cell r="P519" t="str">
            <v>07</v>
          </cell>
          <cell r="Q519" t="str">
            <v>โรงพยาบาลชุมชน</v>
          </cell>
          <cell r="R519">
            <v>4</v>
          </cell>
          <cell r="S519">
            <v>90</v>
          </cell>
          <cell r="T519" t="str">
            <v>90</v>
          </cell>
        </row>
        <row r="520">
          <cell r="A520" t="str">
            <v>13</v>
          </cell>
          <cell r="B520" t="str">
            <v>21002</v>
          </cell>
          <cell r="C520" t="str">
            <v>กระทรวงสาธารณสุข สำนักงานปลัดกระทรวงสาธารณสุข</v>
          </cell>
          <cell r="D520" t="str">
            <v>001093100</v>
          </cell>
          <cell r="E520" t="str">
            <v>10931</v>
          </cell>
          <cell r="F520" t="str">
            <v>รพช.ไพรบึง</v>
          </cell>
          <cell r="G520" t="str">
            <v>โรงพยาบาลชุมชนไพรบึง</v>
          </cell>
          <cell r="H520" t="str">
            <v>33060120</v>
          </cell>
          <cell r="I520">
            <v>33</v>
          </cell>
          <cell r="J520" t="str">
            <v>จังหวัดศรีสะเกษ</v>
          </cell>
          <cell r="K520">
            <v>3306</v>
          </cell>
          <cell r="L520" t="str">
            <v>ไพรบึง</v>
          </cell>
          <cell r="M520">
            <v>330601</v>
          </cell>
          <cell r="N520" t="str">
            <v>ไพรบึง</v>
          </cell>
          <cell r="O520" t="str">
            <v>ตะวันออกเฉียงเหนือ</v>
          </cell>
          <cell r="P520" t="str">
            <v>07</v>
          </cell>
          <cell r="Q520" t="str">
            <v>โรงพยาบาลชุมชน</v>
          </cell>
          <cell r="R520">
            <v>5</v>
          </cell>
          <cell r="S520">
            <v>30</v>
          </cell>
          <cell r="T520" t="str">
            <v>30</v>
          </cell>
          <cell r="U520" t="str">
            <v>21</v>
          </cell>
          <cell r="V520" t="str">
            <v>2.1 ทุติยภูมิระดับต้น</v>
          </cell>
        </row>
        <row r="521">
          <cell r="A521" t="str">
            <v>13</v>
          </cell>
          <cell r="B521" t="str">
            <v>21002</v>
          </cell>
          <cell r="C521" t="str">
            <v>กระทรวงสาธารณสุข สำนักงานปลัดกระทรวงสาธารณสุข</v>
          </cell>
          <cell r="D521" t="str">
            <v>001093200</v>
          </cell>
          <cell r="E521" t="str">
            <v>10932</v>
          </cell>
          <cell r="F521" t="str">
            <v>รพช.ปรางค์กู่</v>
          </cell>
          <cell r="G521" t="str">
            <v>โรงพยาบาลชุมชนปรางค์กู่</v>
          </cell>
          <cell r="H521" t="str">
            <v>33070101</v>
          </cell>
          <cell r="I521">
            <v>33</v>
          </cell>
          <cell r="J521" t="str">
            <v>จังหวัดศรีสะเกษ</v>
          </cell>
          <cell r="K521">
            <v>3307</v>
          </cell>
          <cell r="L521" t="str">
            <v>ปรางค์กู่</v>
          </cell>
          <cell r="M521">
            <v>330701</v>
          </cell>
          <cell r="N521" t="str">
            <v>พิมาย</v>
          </cell>
          <cell r="O521" t="str">
            <v>ตะวันออกเฉียงเหนือ</v>
          </cell>
          <cell r="P521" t="str">
            <v>07</v>
          </cell>
          <cell r="Q521" t="str">
            <v>โรงพยาบาลชุมชน</v>
          </cell>
          <cell r="R521">
            <v>5</v>
          </cell>
          <cell r="S521">
            <v>30</v>
          </cell>
          <cell r="T521" t="str">
            <v>30</v>
          </cell>
          <cell r="U521" t="str">
            <v>21</v>
          </cell>
          <cell r="V521" t="str">
            <v>2.1 ทุติยภูมิระดับต้น</v>
          </cell>
        </row>
        <row r="522">
          <cell r="A522" t="str">
            <v>13</v>
          </cell>
          <cell r="B522" t="str">
            <v>21002</v>
          </cell>
          <cell r="C522" t="str">
            <v>กระทรวงสาธารณสุข สำนักงานปลัดกระทรวงสาธารณสุข</v>
          </cell>
          <cell r="D522" t="str">
            <v>001093300</v>
          </cell>
          <cell r="E522" t="str">
            <v>10933</v>
          </cell>
          <cell r="F522" t="str">
            <v>รพช.ขุนหาญ</v>
          </cell>
          <cell r="G522" t="str">
            <v>โรงพยาบาลชุมชนขุนหาญ</v>
          </cell>
          <cell r="H522" t="str">
            <v>33080106</v>
          </cell>
          <cell r="I522">
            <v>33</v>
          </cell>
          <cell r="J522" t="str">
            <v>จังหวัดศรีสะเกษ</v>
          </cell>
          <cell r="K522">
            <v>3308</v>
          </cell>
          <cell r="L522" t="str">
            <v>ขุนหาญ</v>
          </cell>
          <cell r="M522">
            <v>330801</v>
          </cell>
          <cell r="N522" t="str">
            <v>สิ</v>
          </cell>
          <cell r="O522" t="str">
            <v>ตะวันออกเฉียงเหนือ</v>
          </cell>
          <cell r="P522" t="str">
            <v>07</v>
          </cell>
          <cell r="Q522" t="str">
            <v>โรงพยาบาลชุมชน</v>
          </cell>
          <cell r="R522">
            <v>4</v>
          </cell>
          <cell r="S522">
            <v>90</v>
          </cell>
          <cell r="T522" t="str">
            <v>93</v>
          </cell>
          <cell r="U522" t="str">
            <v>22</v>
          </cell>
          <cell r="V522" t="str">
            <v>2.2 ทุติยภูมิระดับกลาง</v>
          </cell>
        </row>
        <row r="523">
          <cell r="A523" t="str">
            <v>13</v>
          </cell>
          <cell r="B523" t="str">
            <v>21002</v>
          </cell>
          <cell r="C523" t="str">
            <v>กระทรวงสาธารณสุข สำนักงานปลัดกระทรวงสาธารณสุข</v>
          </cell>
          <cell r="D523" t="str">
            <v>001093400</v>
          </cell>
          <cell r="E523" t="str">
            <v>10934</v>
          </cell>
          <cell r="F523" t="str">
            <v>รพช.ราษีไศล</v>
          </cell>
          <cell r="G523" t="str">
            <v>โรงพยาบาลชุมชนราษีไศล</v>
          </cell>
          <cell r="H523" t="str">
            <v>33090102</v>
          </cell>
          <cell r="I523">
            <v>33</v>
          </cell>
          <cell r="J523" t="str">
            <v>จังหวัดศรีสะเกษ</v>
          </cell>
          <cell r="K523">
            <v>3309</v>
          </cell>
          <cell r="L523" t="str">
            <v>ราษีไศล</v>
          </cell>
          <cell r="M523">
            <v>330901</v>
          </cell>
          <cell r="N523" t="str">
            <v>เมืองคง</v>
          </cell>
          <cell r="O523" t="str">
            <v>ตะวันออกเฉียงเหนือ</v>
          </cell>
          <cell r="P523" t="str">
            <v>07</v>
          </cell>
          <cell r="Q523" t="str">
            <v>โรงพยาบาลชุมชน</v>
          </cell>
          <cell r="R523">
            <v>4</v>
          </cell>
          <cell r="S523">
            <v>90</v>
          </cell>
          <cell r="T523" t="str">
            <v>104</v>
          </cell>
          <cell r="U523" t="str">
            <v>22</v>
          </cell>
          <cell r="V523" t="str">
            <v>2.2 ทุติยภูมิระดับกลาง</v>
          </cell>
        </row>
        <row r="524">
          <cell r="A524" t="str">
            <v>13</v>
          </cell>
          <cell r="B524" t="str">
            <v>21002</v>
          </cell>
          <cell r="C524" t="str">
            <v>กระทรวงสาธารณสุข สำนักงานปลัดกระทรวงสาธารณสุข</v>
          </cell>
          <cell r="D524" t="str">
            <v>001093500</v>
          </cell>
          <cell r="E524" t="str">
            <v>10935</v>
          </cell>
          <cell r="F524" t="str">
            <v>รพช.อุทุมพรพิสัย</v>
          </cell>
          <cell r="G524" t="str">
            <v>โรงพยาบาลชุมชนอุทุมพรพิสัย</v>
          </cell>
          <cell r="H524" t="str">
            <v>33100107</v>
          </cell>
          <cell r="I524">
            <v>33</v>
          </cell>
          <cell r="J524" t="str">
            <v>จังหวัดศรีสะเกษ</v>
          </cell>
          <cell r="K524">
            <v>3310</v>
          </cell>
          <cell r="L524" t="str">
            <v>อุทุมพรพิสัย</v>
          </cell>
          <cell r="M524">
            <v>331001</v>
          </cell>
          <cell r="N524" t="str">
            <v>กำแพง</v>
          </cell>
          <cell r="O524" t="str">
            <v>ตะวันออกเฉียงเหนือ</v>
          </cell>
          <cell r="P524" t="str">
            <v>07</v>
          </cell>
          <cell r="Q524" t="str">
            <v>โรงพยาบาลชุมชน</v>
          </cell>
          <cell r="R524">
            <v>4</v>
          </cell>
          <cell r="S524">
            <v>90</v>
          </cell>
          <cell r="T524" t="str">
            <v>90</v>
          </cell>
          <cell r="U524" t="str">
            <v>22</v>
          </cell>
          <cell r="V524" t="str">
            <v>2.2 ทุติยภูมิระดับกลาง</v>
          </cell>
        </row>
        <row r="525">
          <cell r="A525" t="str">
            <v>13</v>
          </cell>
          <cell r="B525" t="str">
            <v>21002</v>
          </cell>
          <cell r="C525" t="str">
            <v>กระทรวงสาธารณสุข สำนักงานปลัดกระทรวงสาธารณสุข</v>
          </cell>
          <cell r="D525" t="str">
            <v>001093600</v>
          </cell>
          <cell r="E525" t="str">
            <v>10936</v>
          </cell>
          <cell r="F525" t="str">
            <v>รพช.บึงบูรพ์</v>
          </cell>
          <cell r="G525" t="str">
            <v>โรงพยาบาลชุมชนบึงบูรพ์</v>
          </cell>
          <cell r="H525" t="str">
            <v>33110202</v>
          </cell>
          <cell r="I525">
            <v>33</v>
          </cell>
          <cell r="J525" t="str">
            <v>จังหวัดศรีสะเกษ</v>
          </cell>
          <cell r="K525">
            <v>3311</v>
          </cell>
          <cell r="L525" t="str">
            <v>บึงบูรพ์</v>
          </cell>
          <cell r="M525">
            <v>331102</v>
          </cell>
          <cell r="N525" t="str">
            <v>บึงบูรพ์</v>
          </cell>
          <cell r="O525" t="str">
            <v>ตะวันออกเฉียงเหนือ</v>
          </cell>
          <cell r="P525" t="str">
            <v>07</v>
          </cell>
          <cell r="Q525" t="str">
            <v>โรงพยาบาลชุมชน</v>
          </cell>
          <cell r="R525">
            <v>5</v>
          </cell>
          <cell r="S525">
            <v>30</v>
          </cell>
          <cell r="T525" t="str">
            <v>30</v>
          </cell>
          <cell r="U525" t="str">
            <v>21</v>
          </cell>
          <cell r="V525" t="str">
            <v>2.1 ทุติยภูมิระดับต้น</v>
          </cell>
        </row>
        <row r="526">
          <cell r="A526" t="str">
            <v>13</v>
          </cell>
          <cell r="B526" t="str">
            <v>21002</v>
          </cell>
          <cell r="C526" t="str">
            <v>กระทรวงสาธารณสุข สำนักงานปลัดกระทรวงสาธารณสุข</v>
          </cell>
          <cell r="D526" t="str">
            <v>001093700</v>
          </cell>
          <cell r="E526" t="str">
            <v>10937</v>
          </cell>
          <cell r="F526" t="str">
            <v>รพช.ห้วยทับทัน</v>
          </cell>
          <cell r="G526" t="str">
            <v>โรงพยาบาลชุมชนห้วยทับทัน</v>
          </cell>
          <cell r="H526" t="str">
            <v>33120111</v>
          </cell>
          <cell r="I526">
            <v>33</v>
          </cell>
          <cell r="J526" t="str">
            <v>จังหวัดศรีสะเกษ</v>
          </cell>
          <cell r="K526">
            <v>3312</v>
          </cell>
          <cell r="L526" t="str">
            <v>ห้วยทับทัน</v>
          </cell>
          <cell r="M526">
            <v>331201</v>
          </cell>
          <cell r="N526" t="str">
            <v>ห้วยทับทัน</v>
          </cell>
          <cell r="O526" t="str">
            <v>ตะวันออกเฉียงเหนือ</v>
          </cell>
          <cell r="P526" t="str">
            <v>07</v>
          </cell>
          <cell r="Q526" t="str">
            <v>โรงพยาบาลชุมชน</v>
          </cell>
          <cell r="R526">
            <v>5</v>
          </cell>
          <cell r="S526">
            <v>30</v>
          </cell>
          <cell r="T526" t="str">
            <v>30</v>
          </cell>
          <cell r="U526" t="str">
            <v>21</v>
          </cell>
          <cell r="V526" t="str">
            <v>2.1 ทุติยภูมิระดับต้น</v>
          </cell>
        </row>
        <row r="527">
          <cell r="A527" t="str">
            <v>13</v>
          </cell>
          <cell r="B527" t="str">
            <v>21002</v>
          </cell>
          <cell r="C527" t="str">
            <v>กระทรวงสาธารณสุข สำนักงานปลัดกระทรวงสาธารณสุข</v>
          </cell>
          <cell r="D527" t="str">
            <v>001093800</v>
          </cell>
          <cell r="E527" t="str">
            <v>10938</v>
          </cell>
          <cell r="F527" t="str">
            <v>รพช.โนนคูณ</v>
          </cell>
          <cell r="G527" t="str">
            <v>โรงพยาบาลชุมชนโนนคูณ</v>
          </cell>
          <cell r="H527" t="str">
            <v>33130104</v>
          </cell>
          <cell r="I527">
            <v>33</v>
          </cell>
          <cell r="J527" t="str">
            <v>จังหวัดศรีสะเกษ</v>
          </cell>
          <cell r="K527">
            <v>3313</v>
          </cell>
          <cell r="L527" t="str">
            <v>โนนคูณ</v>
          </cell>
          <cell r="M527">
            <v>331301</v>
          </cell>
          <cell r="N527" t="str">
            <v>โนนค้อ</v>
          </cell>
          <cell r="O527" t="str">
            <v>ตะวันออกเฉียงเหนือ</v>
          </cell>
          <cell r="P527" t="str">
            <v>07</v>
          </cell>
          <cell r="Q527" t="str">
            <v>โรงพยาบาลชุมชน</v>
          </cell>
          <cell r="R527">
            <v>5</v>
          </cell>
          <cell r="S527">
            <v>30</v>
          </cell>
          <cell r="T527" t="str">
            <v>30</v>
          </cell>
          <cell r="U527" t="str">
            <v>21</v>
          </cell>
          <cell r="V527" t="str">
            <v>2.1 ทุติยภูมิระดับต้น</v>
          </cell>
        </row>
        <row r="528">
          <cell r="A528" t="str">
            <v>13</v>
          </cell>
          <cell r="B528" t="str">
            <v>21002</v>
          </cell>
          <cell r="C528" t="str">
            <v>กระทรวงสาธารณสุข สำนักงานปลัดกระทรวงสาธารณสุข</v>
          </cell>
          <cell r="D528" t="str">
            <v>001093900</v>
          </cell>
          <cell r="E528" t="str">
            <v>10939</v>
          </cell>
          <cell r="F528" t="str">
            <v>รพช.ศรีรัตนะ</v>
          </cell>
          <cell r="G528" t="str">
            <v>โรงพยาบาลชุมชนศรีรัตนะ</v>
          </cell>
          <cell r="H528" t="str">
            <v>33140104</v>
          </cell>
          <cell r="I528">
            <v>33</v>
          </cell>
          <cell r="J528" t="str">
            <v>จังหวัดศรีสะเกษ</v>
          </cell>
          <cell r="K528">
            <v>3314</v>
          </cell>
          <cell r="L528" t="str">
            <v>ศรีรัตนะ</v>
          </cell>
          <cell r="M528">
            <v>331401</v>
          </cell>
          <cell r="N528" t="str">
            <v>ศรีแก้ว</v>
          </cell>
          <cell r="O528" t="str">
            <v>ตะวันออกเฉียงเหนือ</v>
          </cell>
          <cell r="P528" t="str">
            <v>07</v>
          </cell>
          <cell r="Q528" t="str">
            <v>โรงพยาบาลชุมชน</v>
          </cell>
          <cell r="R528">
            <v>5</v>
          </cell>
          <cell r="S528">
            <v>30</v>
          </cell>
          <cell r="T528" t="str">
            <v>30</v>
          </cell>
          <cell r="U528" t="str">
            <v>21</v>
          </cell>
          <cell r="V528" t="str">
            <v>2.1 ทุติยภูมิระดับต้น</v>
          </cell>
        </row>
        <row r="529">
          <cell r="A529" t="str">
            <v>13</v>
          </cell>
          <cell r="B529" t="str">
            <v>21002</v>
          </cell>
          <cell r="C529" t="str">
            <v>กระทรวงสาธารณสุข สำนักงานปลัดกระทรวงสาธารณสุข</v>
          </cell>
          <cell r="D529" t="str">
            <v>001094000</v>
          </cell>
          <cell r="E529" t="str">
            <v>10940</v>
          </cell>
          <cell r="F529" t="str">
            <v>รพช.วังหิน</v>
          </cell>
          <cell r="G529" t="str">
            <v>โรงพยาบาลชุมชนวังหิน</v>
          </cell>
          <cell r="H529" t="str">
            <v>33160104</v>
          </cell>
          <cell r="I529">
            <v>33</v>
          </cell>
          <cell r="J529" t="str">
            <v>จังหวัดศรีสะเกษ</v>
          </cell>
          <cell r="K529">
            <v>3316</v>
          </cell>
          <cell r="L529" t="str">
            <v>วังหิน</v>
          </cell>
          <cell r="M529">
            <v>331601</v>
          </cell>
          <cell r="N529" t="str">
            <v>บุสูง</v>
          </cell>
          <cell r="O529" t="str">
            <v>ตะวันออกเฉียงเหนือ</v>
          </cell>
          <cell r="P529" t="str">
            <v>07</v>
          </cell>
          <cell r="Q529" t="str">
            <v>โรงพยาบาลชุมชน</v>
          </cell>
          <cell r="R529">
            <v>5</v>
          </cell>
          <cell r="S529">
            <v>30</v>
          </cell>
          <cell r="T529" t="str">
            <v>30</v>
          </cell>
          <cell r="U529" t="str">
            <v>21</v>
          </cell>
          <cell r="V529" t="str">
            <v>2.1 ทุติยภูมิระดับต้น</v>
          </cell>
        </row>
        <row r="530">
          <cell r="A530" t="str">
            <v>13</v>
          </cell>
          <cell r="B530" t="str">
            <v>21002</v>
          </cell>
          <cell r="C530" t="str">
            <v>กระทรวงสาธารณสุข สำนักงานปลัดกระทรวงสาธารณสุข</v>
          </cell>
          <cell r="D530" t="str">
            <v>001094100</v>
          </cell>
          <cell r="E530" t="str">
            <v>10941</v>
          </cell>
          <cell r="F530" t="str">
            <v>รพช.น้ำเกลี้ยง</v>
          </cell>
          <cell r="G530" t="str">
            <v>โรงพยาบาลชุมชนน้ำเกลี้ยง</v>
          </cell>
          <cell r="H530" t="str">
            <v>33150105</v>
          </cell>
          <cell r="I530">
            <v>33</v>
          </cell>
          <cell r="J530" t="str">
            <v>จังหวัดศรีสะเกษ</v>
          </cell>
          <cell r="K530">
            <v>3315</v>
          </cell>
          <cell r="L530" t="str">
            <v>น้ำเกลี้ยง</v>
          </cell>
          <cell r="M530">
            <v>331501</v>
          </cell>
          <cell r="N530" t="str">
            <v>น้ำเกลี้ยง</v>
          </cell>
          <cell r="O530" t="str">
            <v>ตะวันออกเฉียงเหนือ</v>
          </cell>
          <cell r="P530" t="str">
            <v>07</v>
          </cell>
          <cell r="Q530" t="str">
            <v>โรงพยาบาลชุมชน</v>
          </cell>
          <cell r="R530">
            <v>5</v>
          </cell>
          <cell r="S530">
            <v>30</v>
          </cell>
          <cell r="T530" t="str">
            <v>30</v>
          </cell>
          <cell r="U530" t="str">
            <v>21</v>
          </cell>
          <cell r="V530" t="str">
            <v>2.1 ทุติยภูมิระดับต้น</v>
          </cell>
        </row>
        <row r="531">
          <cell r="A531" t="str">
            <v>13</v>
          </cell>
          <cell r="B531" t="str">
            <v>21002</v>
          </cell>
          <cell r="C531" t="str">
            <v>กระทรวงสาธารณสุข สำนักงานปลัดกระทรวงสาธารณสุข</v>
          </cell>
          <cell r="D531" t="str">
            <v>001094200</v>
          </cell>
          <cell r="E531" t="str">
            <v>10942</v>
          </cell>
          <cell r="F531" t="str">
            <v>รพช.ภูสิงห์</v>
          </cell>
          <cell r="G531" t="str">
            <v>โรงพยาบาลชุมชนภูสิงห์</v>
          </cell>
          <cell r="H531" t="str">
            <v>33170311</v>
          </cell>
          <cell r="I531">
            <v>33</v>
          </cell>
          <cell r="J531" t="str">
            <v>จังหวัดศรีสะเกษ</v>
          </cell>
          <cell r="K531">
            <v>3317</v>
          </cell>
          <cell r="L531" t="str">
            <v>ภูสิงห์</v>
          </cell>
          <cell r="M531">
            <v>331703</v>
          </cell>
          <cell r="N531" t="str">
            <v>ห้วยตึ๊กชู</v>
          </cell>
          <cell r="O531" t="str">
            <v>ตะวันออกเฉียงเหนือ</v>
          </cell>
          <cell r="P531" t="str">
            <v>07</v>
          </cell>
          <cell r="Q531" t="str">
            <v>โรงพยาบาลชุมชน</v>
          </cell>
          <cell r="R531">
            <v>5</v>
          </cell>
          <cell r="S531">
            <v>30</v>
          </cell>
          <cell r="T531" t="str">
            <v>30</v>
          </cell>
          <cell r="U531" t="str">
            <v>21</v>
          </cell>
          <cell r="V531" t="str">
            <v>2.1 ทุติยภูมิระดับต้น</v>
          </cell>
        </row>
        <row r="532">
          <cell r="A532" t="str">
            <v>13</v>
          </cell>
          <cell r="B532" t="str">
            <v>21002</v>
          </cell>
          <cell r="C532" t="str">
            <v>กระทรวงสาธารณสุข สำนักงานปลัดกระทรวงสาธารณสุข</v>
          </cell>
          <cell r="D532" t="str">
            <v>001094300</v>
          </cell>
          <cell r="E532" t="str">
            <v>10943</v>
          </cell>
          <cell r="F532" t="str">
            <v>รพช.เมืองจันทร์</v>
          </cell>
          <cell r="G532" t="str">
            <v>โรงพยาบาลชุมชนเมืองจันทร์</v>
          </cell>
          <cell r="H532" t="str">
            <v>33180304</v>
          </cell>
          <cell r="I532">
            <v>33</v>
          </cell>
          <cell r="J532" t="str">
            <v>จังหวัดศรีสะเกษ</v>
          </cell>
          <cell r="K532">
            <v>3318</v>
          </cell>
          <cell r="L532" t="str">
            <v>เมืองจันทร์</v>
          </cell>
          <cell r="M532">
            <v>331803</v>
          </cell>
          <cell r="N532" t="str">
            <v>หนองใหญ่</v>
          </cell>
          <cell r="O532" t="str">
            <v>ตะวันออกเฉียงเหนือ</v>
          </cell>
          <cell r="P532" t="str">
            <v>07</v>
          </cell>
          <cell r="Q532" t="str">
            <v>โรงพยาบาลชุมชน</v>
          </cell>
          <cell r="R532">
            <v>5</v>
          </cell>
          <cell r="S532">
            <v>10</v>
          </cell>
          <cell r="T532" t="str">
            <v>10</v>
          </cell>
          <cell r="U532" t="str">
            <v>21</v>
          </cell>
          <cell r="V532" t="str">
            <v>2.1 ทุติยภูมิระดับต้น</v>
          </cell>
        </row>
        <row r="533">
          <cell r="A533" t="str">
            <v>13</v>
          </cell>
          <cell r="B533" t="str">
            <v>21002</v>
          </cell>
          <cell r="C533" t="str">
            <v>กระทรวงสาธารณสุข สำนักงานปลัดกระทรวงสาธารณสุข</v>
          </cell>
          <cell r="D533" t="str">
            <v>002312500</v>
          </cell>
          <cell r="E533" t="str">
            <v>23125</v>
          </cell>
          <cell r="F533" t="str">
            <v>รพช.เบญจลักษ์เฉลิมพระเกียรติ 80 พรรษา</v>
          </cell>
          <cell r="G533" t="str">
            <v>โรงพยาบาลชุมชนเบญจลักษ์เฉลิมพระเกียรติ 80 พรรษา</v>
          </cell>
          <cell r="H533" t="str">
            <v>33190107</v>
          </cell>
          <cell r="I533">
            <v>33</v>
          </cell>
          <cell r="J533" t="str">
            <v>จังหวัดศรีสะเกษ</v>
          </cell>
          <cell r="K533">
            <v>3319</v>
          </cell>
          <cell r="L533" t="str">
            <v>เบญจลักษ์</v>
          </cell>
          <cell r="M533">
            <v>331901</v>
          </cell>
          <cell r="N533" t="str">
            <v>เสียว</v>
          </cell>
          <cell r="O533" t="str">
            <v>ตะวันออกเฉียงเหนือ</v>
          </cell>
          <cell r="P533" t="str">
            <v>07</v>
          </cell>
          <cell r="Q533" t="str">
            <v>โรงพยาบาลชุมชน</v>
          </cell>
          <cell r="R533">
            <v>5</v>
          </cell>
          <cell r="S533">
            <v>30</v>
          </cell>
          <cell r="T533" t="str">
            <v>30</v>
          </cell>
          <cell r="U533" t="str">
            <v>21</v>
          </cell>
          <cell r="V533" t="str">
            <v>2.1 ทุติยภูมิระดับต้น</v>
          </cell>
        </row>
        <row r="534">
          <cell r="A534" t="str">
            <v>13</v>
          </cell>
          <cell r="B534" t="str">
            <v>21002</v>
          </cell>
          <cell r="C534" t="str">
            <v>กระทรวงสาธารณสุข สำนักงานปลัดกระทรวงสาธารณสุข</v>
          </cell>
          <cell r="D534" t="str">
            <v>001066900</v>
          </cell>
          <cell r="E534" t="str">
            <v>10669</v>
          </cell>
          <cell r="F534" t="str">
            <v>รพศ.สรรพสิทธิประสงค์</v>
          </cell>
          <cell r="G534" t="str">
            <v>โรงพยาบาลศูนย์สรรพสิทธิประสงค์</v>
          </cell>
          <cell r="H534" t="str">
            <v>34010110</v>
          </cell>
          <cell r="I534">
            <v>34</v>
          </cell>
          <cell r="J534" t="str">
            <v>จังหวัดอุบลราชธานี</v>
          </cell>
          <cell r="K534">
            <v>3401</v>
          </cell>
          <cell r="L534" t="str">
            <v>เมืองอุบลราชธานี</v>
          </cell>
          <cell r="M534">
            <v>340101</v>
          </cell>
          <cell r="N534" t="str">
            <v>ในเมือง</v>
          </cell>
          <cell r="O534" t="str">
            <v>ตะวันออกเฉียงเหนือ</v>
          </cell>
          <cell r="P534" t="str">
            <v>05</v>
          </cell>
          <cell r="Q534" t="str">
            <v>โรงพยาบาลศูนย์</v>
          </cell>
          <cell r="R534">
            <v>1</v>
          </cell>
          <cell r="S534">
            <v>1000</v>
          </cell>
          <cell r="T534" t="str">
            <v>1000</v>
          </cell>
          <cell r="U534" t="str">
            <v>31</v>
          </cell>
          <cell r="V534" t="str">
            <v>3.1 ตติยภูมิ</v>
          </cell>
        </row>
        <row r="535">
          <cell r="A535" t="str">
            <v>13</v>
          </cell>
          <cell r="B535" t="str">
            <v>21002</v>
          </cell>
          <cell r="C535" t="str">
            <v>กระทรวงสาธารณสุข สำนักงานปลัดกระทรวงสาธารณสุข</v>
          </cell>
          <cell r="D535" t="str">
            <v>001094400</v>
          </cell>
          <cell r="E535" t="str">
            <v>10944</v>
          </cell>
          <cell r="F535" t="str">
            <v>รพช.ศรีเมืองใหม่</v>
          </cell>
          <cell r="G535" t="str">
            <v>โรงพยาบาลชุมชนศรีเมืองใหม่</v>
          </cell>
          <cell r="H535" t="str">
            <v>34020115</v>
          </cell>
          <cell r="I535">
            <v>34</v>
          </cell>
          <cell r="J535" t="str">
            <v>จังหวัดอุบลราชธานี</v>
          </cell>
          <cell r="K535">
            <v>3402</v>
          </cell>
          <cell r="L535" t="str">
            <v>ศรีเมืองใหม่</v>
          </cell>
          <cell r="M535">
            <v>340201</v>
          </cell>
          <cell r="N535" t="str">
            <v>นาคำ</v>
          </cell>
          <cell r="O535" t="str">
            <v>ตะวันออกเฉียงเหนือ</v>
          </cell>
          <cell r="P535" t="str">
            <v>07</v>
          </cell>
          <cell r="Q535" t="str">
            <v>โรงพยาบาลชุมชน</v>
          </cell>
          <cell r="R535">
            <v>4</v>
          </cell>
          <cell r="S535">
            <v>60</v>
          </cell>
          <cell r="T535" t="str">
            <v>60</v>
          </cell>
          <cell r="U535" t="str">
            <v>21</v>
          </cell>
          <cell r="V535" t="str">
            <v>2.1 ทุติยภูมิระดับต้น</v>
          </cell>
        </row>
        <row r="536">
          <cell r="A536" t="str">
            <v>13</v>
          </cell>
          <cell r="B536" t="str">
            <v>21002</v>
          </cell>
          <cell r="C536" t="str">
            <v>กระทรวงสาธารณสุข สำนักงานปลัดกระทรวงสาธารณสุข</v>
          </cell>
          <cell r="D536" t="str">
            <v>001094500</v>
          </cell>
          <cell r="E536" t="str">
            <v>10945</v>
          </cell>
          <cell r="F536" t="str">
            <v>รพช.โขงเจียม</v>
          </cell>
          <cell r="G536" t="str">
            <v>โรงพยาบาลชุมชนโขงเจียม</v>
          </cell>
          <cell r="H536" t="str">
            <v>34030102</v>
          </cell>
          <cell r="I536">
            <v>34</v>
          </cell>
          <cell r="J536" t="str">
            <v>จังหวัดอุบลราชธานี</v>
          </cell>
          <cell r="K536">
            <v>3403</v>
          </cell>
          <cell r="L536" t="str">
            <v>โขงเจียม</v>
          </cell>
          <cell r="M536">
            <v>340301</v>
          </cell>
          <cell r="N536" t="str">
            <v>โขงเจียม</v>
          </cell>
          <cell r="O536" t="str">
            <v>ตะวันออกเฉียงเหนือ</v>
          </cell>
          <cell r="P536" t="str">
            <v>07</v>
          </cell>
          <cell r="Q536" t="str">
            <v>โรงพยาบาลชุมชน</v>
          </cell>
          <cell r="R536">
            <v>5</v>
          </cell>
          <cell r="S536">
            <v>30</v>
          </cell>
          <cell r="T536" t="str">
            <v>30</v>
          </cell>
          <cell r="U536" t="str">
            <v>21</v>
          </cell>
          <cell r="V536" t="str">
            <v>2.1 ทุติยภูมิระดับต้น</v>
          </cell>
        </row>
        <row r="537">
          <cell r="A537" t="str">
            <v>13</v>
          </cell>
          <cell r="B537" t="str">
            <v>21002</v>
          </cell>
          <cell r="C537" t="str">
            <v>กระทรวงสาธารณสุข สำนักงานปลัดกระทรวงสาธารณสุข</v>
          </cell>
          <cell r="D537" t="str">
            <v>001094600</v>
          </cell>
          <cell r="E537" t="str">
            <v>10946</v>
          </cell>
          <cell r="F537" t="str">
            <v>รพช.เขื่องใน</v>
          </cell>
          <cell r="G537" t="str">
            <v>โรงพยาบาลชุมชนเขื่องใน</v>
          </cell>
          <cell r="H537" t="str">
            <v>34040106</v>
          </cell>
          <cell r="I537">
            <v>34</v>
          </cell>
          <cell r="J537" t="str">
            <v>จังหวัดอุบลราชธานี</v>
          </cell>
          <cell r="K537">
            <v>3404</v>
          </cell>
          <cell r="L537" t="str">
            <v>เขื่องใน</v>
          </cell>
          <cell r="M537">
            <v>340401</v>
          </cell>
          <cell r="N537" t="str">
            <v>เขื่องใน</v>
          </cell>
          <cell r="O537" t="str">
            <v>ตะวันออกเฉียงเหนือ</v>
          </cell>
          <cell r="P537" t="str">
            <v>07</v>
          </cell>
          <cell r="Q537" t="str">
            <v>โรงพยาบาลชุมชน</v>
          </cell>
          <cell r="R537">
            <v>4</v>
          </cell>
          <cell r="S537">
            <v>60</v>
          </cell>
          <cell r="T537" t="str">
            <v>60</v>
          </cell>
          <cell r="U537" t="str">
            <v>21</v>
          </cell>
          <cell r="V537" t="str">
            <v>2.1 ทุติยภูมิระดับต้น</v>
          </cell>
        </row>
        <row r="538">
          <cell r="A538" t="str">
            <v>13</v>
          </cell>
          <cell r="B538" t="str">
            <v>21002</v>
          </cell>
          <cell r="C538" t="str">
            <v>กระทรวงสาธารณสุข สำนักงานปลัดกระทรวงสาธารณสุข</v>
          </cell>
          <cell r="D538" t="str">
            <v>001094700</v>
          </cell>
          <cell r="E538" t="str">
            <v>10947</v>
          </cell>
          <cell r="F538" t="str">
            <v>รพช.เขมราฐ</v>
          </cell>
          <cell r="G538" t="str">
            <v>โรงพยาบาลชุมชนเขมราฐ</v>
          </cell>
          <cell r="H538" t="str">
            <v>34050107</v>
          </cell>
          <cell r="I538">
            <v>34</v>
          </cell>
          <cell r="J538" t="str">
            <v>จังหวัดอุบลราชธานี</v>
          </cell>
          <cell r="K538">
            <v>3405</v>
          </cell>
          <cell r="L538" t="str">
            <v>เขมราฐ</v>
          </cell>
          <cell r="M538">
            <v>340501</v>
          </cell>
          <cell r="N538" t="str">
            <v>เขมราฐ</v>
          </cell>
          <cell r="O538" t="str">
            <v>ตะวันออกเฉียงเหนือ</v>
          </cell>
          <cell r="P538" t="str">
            <v>07</v>
          </cell>
          <cell r="Q538" t="str">
            <v>โรงพยาบาลชุมชน</v>
          </cell>
          <cell r="R538">
            <v>4</v>
          </cell>
          <cell r="S538">
            <v>60</v>
          </cell>
          <cell r="T538" t="str">
            <v>60</v>
          </cell>
          <cell r="U538" t="str">
            <v>21</v>
          </cell>
          <cell r="V538" t="str">
            <v>2.1 ทุติยภูมิระดับต้น</v>
          </cell>
        </row>
        <row r="539">
          <cell r="A539" t="str">
            <v>13</v>
          </cell>
          <cell r="B539" t="str">
            <v>21002</v>
          </cell>
          <cell r="C539" t="str">
            <v>กระทรวงสาธารณสุข สำนักงานปลัดกระทรวงสาธารณสุข</v>
          </cell>
          <cell r="D539" t="str">
            <v>001094800</v>
          </cell>
          <cell r="E539" t="str">
            <v>10948</v>
          </cell>
          <cell r="F539" t="str">
            <v>รพช.นาจะหลวย</v>
          </cell>
          <cell r="G539" t="str">
            <v>โรงพยาบาลชุมชนนาจะหลวย</v>
          </cell>
          <cell r="H539" t="str">
            <v>34080111</v>
          </cell>
          <cell r="I539">
            <v>34</v>
          </cell>
          <cell r="J539" t="str">
            <v>จังหวัดอุบลราชธานี</v>
          </cell>
          <cell r="K539">
            <v>3408</v>
          </cell>
          <cell r="L539" t="str">
            <v>นาจะหลวย</v>
          </cell>
          <cell r="M539">
            <v>340801</v>
          </cell>
          <cell r="N539" t="str">
            <v>นาจะหลวย</v>
          </cell>
          <cell r="O539" t="str">
            <v>ตะวันออกเฉียงเหนือ</v>
          </cell>
          <cell r="P539" t="str">
            <v>07</v>
          </cell>
          <cell r="Q539" t="str">
            <v>โรงพยาบาลชุมชน</v>
          </cell>
          <cell r="R539">
            <v>5</v>
          </cell>
          <cell r="S539">
            <v>30</v>
          </cell>
          <cell r="T539" t="str">
            <v>30</v>
          </cell>
          <cell r="U539" t="str">
            <v>21</v>
          </cell>
          <cell r="V539" t="str">
            <v>2.1 ทุติยภูมิระดับต้น</v>
          </cell>
        </row>
        <row r="540">
          <cell r="A540" t="str">
            <v>13</v>
          </cell>
          <cell r="B540" t="str">
            <v>21002</v>
          </cell>
          <cell r="C540" t="str">
            <v>กระทรวงสาธารณสุข สำนักงานปลัดกระทรวงสาธารณสุข</v>
          </cell>
          <cell r="D540" t="str">
            <v>001094900</v>
          </cell>
          <cell r="E540" t="str">
            <v>10949</v>
          </cell>
          <cell r="F540" t="str">
            <v>รพช.น้ำยืน</v>
          </cell>
          <cell r="G540" t="str">
            <v>โรงพยาบาลชุมชนน้ำยืน</v>
          </cell>
          <cell r="H540" t="str">
            <v>34090712</v>
          </cell>
          <cell r="I540">
            <v>34</v>
          </cell>
          <cell r="J540" t="str">
            <v>จังหวัดอุบลราชธานี</v>
          </cell>
          <cell r="K540">
            <v>3409</v>
          </cell>
          <cell r="L540" t="str">
            <v>น้ำยืน</v>
          </cell>
          <cell r="M540">
            <v>340907</v>
          </cell>
          <cell r="N540" t="str">
            <v>สีวิเชียร</v>
          </cell>
          <cell r="O540" t="str">
            <v>ตะวันออกเฉียงเหนือ</v>
          </cell>
          <cell r="P540" t="str">
            <v>07</v>
          </cell>
          <cell r="Q540" t="str">
            <v>โรงพยาบาลชุมชน</v>
          </cell>
          <cell r="R540">
            <v>5</v>
          </cell>
          <cell r="S540">
            <v>30</v>
          </cell>
          <cell r="T540" t="str">
            <v>30</v>
          </cell>
          <cell r="U540" t="str">
            <v>21</v>
          </cell>
          <cell r="V540" t="str">
            <v>2.1 ทุติยภูมิระดับต้น</v>
          </cell>
        </row>
        <row r="541">
          <cell r="A541" t="str">
            <v>13</v>
          </cell>
          <cell r="B541" t="str">
            <v>21002</v>
          </cell>
          <cell r="C541" t="str">
            <v>กระทรวงสาธารณสุข สำนักงานปลัดกระทรวงสาธารณสุข</v>
          </cell>
          <cell r="D541" t="str">
            <v>001095000</v>
          </cell>
          <cell r="E541" t="str">
            <v>10950</v>
          </cell>
          <cell r="F541" t="str">
            <v>รพช.บุณฑริก</v>
          </cell>
          <cell r="G541" t="str">
            <v>โรงพยาบาลชุมชนบุณฑริก</v>
          </cell>
          <cell r="H541" t="str">
            <v>34100101</v>
          </cell>
          <cell r="I541">
            <v>34</v>
          </cell>
          <cell r="J541" t="str">
            <v>จังหวัดอุบลราชธานี</v>
          </cell>
          <cell r="K541">
            <v>3410</v>
          </cell>
          <cell r="L541" t="str">
            <v>บุณฑริก</v>
          </cell>
          <cell r="M541">
            <v>341001</v>
          </cell>
          <cell r="N541" t="str">
            <v>โพนงาม</v>
          </cell>
          <cell r="O541" t="str">
            <v>ตะวันออกเฉียงเหนือ</v>
          </cell>
          <cell r="P541" t="str">
            <v>07</v>
          </cell>
          <cell r="Q541" t="str">
            <v>โรงพยาบาลชุมชน</v>
          </cell>
          <cell r="R541">
            <v>5</v>
          </cell>
          <cell r="S541">
            <v>30</v>
          </cell>
          <cell r="T541" t="str">
            <v>30</v>
          </cell>
          <cell r="U541" t="str">
            <v>21</v>
          </cell>
          <cell r="V541" t="str">
            <v>2.1 ทุติยภูมิระดับต้น</v>
          </cell>
        </row>
        <row r="542">
          <cell r="A542" t="str">
            <v>13</v>
          </cell>
          <cell r="B542" t="str">
            <v>21002</v>
          </cell>
          <cell r="C542" t="str">
            <v>กระทรวงสาธารณสุข สำนักงานปลัดกระทรวงสาธารณสุข</v>
          </cell>
          <cell r="D542" t="str">
            <v>001095100</v>
          </cell>
          <cell r="E542" t="str">
            <v>10951</v>
          </cell>
          <cell r="F542" t="str">
            <v>รพช.ตระการพืชผล</v>
          </cell>
          <cell r="G542" t="str">
            <v>โรงพยาบาลชุมชนตระการพืชผล</v>
          </cell>
          <cell r="H542" t="str">
            <v>34110108</v>
          </cell>
          <cell r="I542">
            <v>34</v>
          </cell>
          <cell r="J542" t="str">
            <v>จังหวัดอุบลราชธานี</v>
          </cell>
          <cell r="K542">
            <v>3411</v>
          </cell>
          <cell r="L542" t="str">
            <v>ตระการพืชผล</v>
          </cell>
          <cell r="M542">
            <v>341101</v>
          </cell>
          <cell r="N542" t="str">
            <v>ขุหลุ</v>
          </cell>
          <cell r="O542" t="str">
            <v>ตะวันออกเฉียงเหนือ</v>
          </cell>
          <cell r="P542" t="str">
            <v>07</v>
          </cell>
          <cell r="Q542" t="str">
            <v>โรงพยาบาลชุมชน</v>
          </cell>
          <cell r="R542">
            <v>4</v>
          </cell>
          <cell r="S542">
            <v>60</v>
          </cell>
          <cell r="T542" t="str">
            <v>60</v>
          </cell>
          <cell r="U542" t="str">
            <v>21</v>
          </cell>
          <cell r="V542" t="str">
            <v>2.1 ทุติยภูมิระดับต้น</v>
          </cell>
        </row>
        <row r="543">
          <cell r="A543" t="str">
            <v>13</v>
          </cell>
          <cell r="B543" t="str">
            <v>21002</v>
          </cell>
          <cell r="C543" t="str">
            <v>กระทรวงสาธารณสุข สำนักงานปลัดกระทรวงสาธารณสุข</v>
          </cell>
          <cell r="D543" t="str">
            <v>001095200</v>
          </cell>
          <cell r="E543" t="str">
            <v>10952</v>
          </cell>
          <cell r="F543" t="str">
            <v>รพช.กุดข้าวปุ้น</v>
          </cell>
          <cell r="G543" t="str">
            <v>โรงพยาบาลชุมชนกุดข้าวปุ้น</v>
          </cell>
          <cell r="H543" t="str">
            <v>34120114</v>
          </cell>
          <cell r="I543">
            <v>34</v>
          </cell>
          <cell r="J543" t="str">
            <v>จังหวัดอุบลราชธานี</v>
          </cell>
          <cell r="K543">
            <v>3412</v>
          </cell>
          <cell r="L543" t="str">
            <v>กุดข้าวปุ้น</v>
          </cell>
          <cell r="M543">
            <v>341201</v>
          </cell>
          <cell r="N543" t="str">
            <v>ข้าวปุ้น</v>
          </cell>
          <cell r="O543" t="str">
            <v>ตะวันออกเฉียงเหนือ</v>
          </cell>
          <cell r="P543" t="str">
            <v>07</v>
          </cell>
          <cell r="Q543" t="str">
            <v>โรงพยาบาลชุมชน</v>
          </cell>
          <cell r="R543">
            <v>5</v>
          </cell>
          <cell r="S543">
            <v>30</v>
          </cell>
          <cell r="T543" t="str">
            <v>30</v>
          </cell>
          <cell r="U543" t="str">
            <v>21</v>
          </cell>
          <cell r="V543" t="str">
            <v>2.1 ทุติยภูมิระดับต้น</v>
          </cell>
        </row>
        <row r="544">
          <cell r="A544" t="str">
            <v>13</v>
          </cell>
          <cell r="B544" t="str">
            <v>21002</v>
          </cell>
          <cell r="C544" t="str">
            <v>กระทรวงสาธารณสุข สำนักงานปลัดกระทรวงสาธารณสุข</v>
          </cell>
          <cell r="D544" t="str">
            <v>001095300</v>
          </cell>
          <cell r="E544" t="str">
            <v>10953</v>
          </cell>
          <cell r="F544" t="str">
            <v>รพช.ม่วงสามสิบ</v>
          </cell>
          <cell r="G544" t="str">
            <v>โรงพยาบาลชุมชนม่วงสามสิบ</v>
          </cell>
          <cell r="H544" t="str">
            <v>34140110</v>
          </cell>
          <cell r="I544">
            <v>34</v>
          </cell>
          <cell r="J544" t="str">
            <v>จังหวัดอุบลราชธานี</v>
          </cell>
          <cell r="K544">
            <v>3414</v>
          </cell>
          <cell r="L544" t="str">
            <v>ม่วงสามสิบ</v>
          </cell>
          <cell r="M544">
            <v>341401</v>
          </cell>
          <cell r="N544" t="str">
            <v>ม่วงสามสิบ</v>
          </cell>
          <cell r="O544" t="str">
            <v>ตะวันออกเฉียงเหนือ</v>
          </cell>
          <cell r="P544" t="str">
            <v>07</v>
          </cell>
          <cell r="Q544" t="str">
            <v>โรงพยาบาลชุมชน</v>
          </cell>
          <cell r="R544">
            <v>5</v>
          </cell>
          <cell r="S544">
            <v>30</v>
          </cell>
          <cell r="T544" t="str">
            <v>30</v>
          </cell>
          <cell r="U544" t="str">
            <v>21</v>
          </cell>
          <cell r="V544" t="str">
            <v>2.1 ทุติยภูมิระดับต้น</v>
          </cell>
        </row>
        <row r="545">
          <cell r="A545" t="str">
            <v>13</v>
          </cell>
          <cell r="B545" t="str">
            <v>21002</v>
          </cell>
          <cell r="C545" t="str">
            <v>กระทรวงสาธารณสุข สำนักงานปลัดกระทรวงสาธารณสุข</v>
          </cell>
          <cell r="D545" t="str">
            <v>001095400</v>
          </cell>
          <cell r="E545" t="str">
            <v>10954</v>
          </cell>
          <cell r="F545" t="str">
            <v>รพช.วารินชำราบ</v>
          </cell>
          <cell r="G545" t="str">
            <v>โรงพยาบาลชุมชนวารินชำราบ</v>
          </cell>
          <cell r="H545" t="str">
            <v>34151003</v>
          </cell>
          <cell r="I545">
            <v>34</v>
          </cell>
          <cell r="J545" t="str">
            <v>จังหวัดอุบลราชธานี</v>
          </cell>
          <cell r="K545">
            <v>3415</v>
          </cell>
          <cell r="L545" t="str">
            <v>วารินชำราบ</v>
          </cell>
          <cell r="M545">
            <v>341510</v>
          </cell>
          <cell r="N545" t="str">
            <v>คำน้ำแซบ</v>
          </cell>
          <cell r="O545" t="str">
            <v>ตะวันออกเฉียงเหนือ</v>
          </cell>
          <cell r="P545" t="str">
            <v>07</v>
          </cell>
          <cell r="Q545" t="str">
            <v>โรงพยาบาลชุมชน</v>
          </cell>
          <cell r="R545">
            <v>4</v>
          </cell>
          <cell r="S545">
            <v>60</v>
          </cell>
          <cell r="T545" t="str">
            <v>60</v>
          </cell>
          <cell r="U545" t="str">
            <v>23</v>
          </cell>
          <cell r="V545" t="str">
            <v>2.3 ทุติยภูมิระดับสูง</v>
          </cell>
        </row>
        <row r="546">
          <cell r="A546" t="str">
            <v>13</v>
          </cell>
          <cell r="B546" t="str">
            <v>21002</v>
          </cell>
          <cell r="C546" t="str">
            <v>กระทรวงสาธารณสุข สำนักงานปลัดกระทรวงสาธารณสุข</v>
          </cell>
          <cell r="D546" t="str">
            <v>001095600</v>
          </cell>
          <cell r="E546" t="str">
            <v>10956</v>
          </cell>
          <cell r="F546" t="str">
            <v>รพช.พิบูลมังสาหาร</v>
          </cell>
          <cell r="G546" t="str">
            <v>โรงพยาบาลชุมชนพิบูลมังสาหาร</v>
          </cell>
          <cell r="H546" t="str">
            <v>34190100</v>
          </cell>
          <cell r="I546">
            <v>34</v>
          </cell>
          <cell r="J546" t="str">
            <v>จังหวัดอุบลราชธานี</v>
          </cell>
          <cell r="K546">
            <v>3419</v>
          </cell>
          <cell r="L546" t="str">
            <v>พิบูลมังสาหาร</v>
          </cell>
          <cell r="M546">
            <v>341901</v>
          </cell>
          <cell r="N546" t="str">
            <v>พิบูล</v>
          </cell>
          <cell r="O546" t="str">
            <v>ตะวันออกเฉียงเหนือ</v>
          </cell>
          <cell r="P546" t="str">
            <v>07</v>
          </cell>
          <cell r="Q546" t="str">
            <v>โรงพยาบาลชุมชน</v>
          </cell>
          <cell r="R546">
            <v>4</v>
          </cell>
          <cell r="S546">
            <v>60</v>
          </cell>
          <cell r="T546" t="str">
            <v>60</v>
          </cell>
          <cell r="U546" t="str">
            <v>21</v>
          </cell>
          <cell r="V546" t="str">
            <v>2.1 ทุติยภูมิระดับต้น</v>
          </cell>
        </row>
        <row r="547">
          <cell r="A547" t="str">
            <v>13</v>
          </cell>
          <cell r="B547" t="str">
            <v>21002</v>
          </cell>
          <cell r="C547" t="str">
            <v>กระทรวงสาธารณสุข สำนักงานปลัดกระทรวงสาธารณสุข</v>
          </cell>
          <cell r="D547" t="str">
            <v>001095700</v>
          </cell>
          <cell r="E547" t="str">
            <v>10957</v>
          </cell>
          <cell r="F547" t="str">
            <v>รพช.ตาลสุม</v>
          </cell>
          <cell r="G547" t="str">
            <v>โรงพยาบาลชุมชนตาลสุม</v>
          </cell>
          <cell r="H547" t="str">
            <v>34200102</v>
          </cell>
          <cell r="I547">
            <v>34</v>
          </cell>
          <cell r="J547" t="str">
            <v>จังหวัดอุบลราชธานี</v>
          </cell>
          <cell r="K547">
            <v>3420</v>
          </cell>
          <cell r="L547" t="str">
            <v>ตาลสุม</v>
          </cell>
          <cell r="M547">
            <v>342001</v>
          </cell>
          <cell r="N547" t="str">
            <v>ตาลสุม</v>
          </cell>
          <cell r="O547" t="str">
            <v>ตะวันออกเฉียงเหนือ</v>
          </cell>
          <cell r="P547" t="str">
            <v>07</v>
          </cell>
          <cell r="Q547" t="str">
            <v>โรงพยาบาลชุมชน</v>
          </cell>
          <cell r="R547">
            <v>5</v>
          </cell>
          <cell r="S547">
            <v>30</v>
          </cell>
          <cell r="T547" t="str">
            <v>30</v>
          </cell>
          <cell r="U547" t="str">
            <v>21</v>
          </cell>
          <cell r="V547" t="str">
            <v>2.1 ทุติยภูมิระดับต้น</v>
          </cell>
        </row>
        <row r="548">
          <cell r="A548" t="str">
            <v>13</v>
          </cell>
          <cell r="B548" t="str">
            <v>21002</v>
          </cell>
          <cell r="C548" t="str">
            <v>กระทรวงสาธารณสุข สำนักงานปลัดกระทรวงสาธารณสุข</v>
          </cell>
          <cell r="D548" t="str">
            <v>001095800</v>
          </cell>
          <cell r="E548" t="str">
            <v>10958</v>
          </cell>
          <cell r="F548" t="str">
            <v>รพช.โพธิ์ไทร</v>
          </cell>
          <cell r="G548" t="str">
            <v>โรงพยาบาลชุมชนโพธิ์ไทร</v>
          </cell>
          <cell r="H548" t="str">
            <v>34210111</v>
          </cell>
          <cell r="I548">
            <v>34</v>
          </cell>
          <cell r="J548" t="str">
            <v>จังหวัดอุบลราชธานี</v>
          </cell>
          <cell r="K548">
            <v>3421</v>
          </cell>
          <cell r="L548" t="str">
            <v>โพธิ์ไทร</v>
          </cell>
          <cell r="M548">
            <v>342101</v>
          </cell>
          <cell r="N548" t="str">
            <v>โพธิ์ไทร</v>
          </cell>
          <cell r="O548" t="str">
            <v>ตะวันออกเฉียงเหนือ</v>
          </cell>
          <cell r="P548" t="str">
            <v>07</v>
          </cell>
          <cell r="Q548" t="str">
            <v>โรงพยาบาลชุมชน</v>
          </cell>
          <cell r="R548">
            <v>5</v>
          </cell>
          <cell r="S548">
            <v>30</v>
          </cell>
          <cell r="T548" t="str">
            <v>30</v>
          </cell>
          <cell r="U548" t="str">
            <v>21</v>
          </cell>
          <cell r="V548" t="str">
            <v>2.1 ทุติยภูมิระดับต้น</v>
          </cell>
        </row>
        <row r="549">
          <cell r="A549" t="str">
            <v>13</v>
          </cell>
          <cell r="B549" t="str">
            <v>21002</v>
          </cell>
          <cell r="C549" t="str">
            <v>กระทรวงสาธารณสุข สำนักงานปลัดกระทรวงสาธารณสุข</v>
          </cell>
          <cell r="D549" t="str">
            <v>001095900</v>
          </cell>
          <cell r="E549" t="str">
            <v>10959</v>
          </cell>
          <cell r="F549" t="str">
            <v>รพช.สำโรง</v>
          </cell>
          <cell r="G549" t="str">
            <v>โรงพยาบาลชุมชนสำโรง</v>
          </cell>
          <cell r="H549" t="str">
            <v>34220108</v>
          </cell>
          <cell r="I549">
            <v>34</v>
          </cell>
          <cell r="J549" t="str">
            <v>จังหวัดอุบลราชธานี</v>
          </cell>
          <cell r="K549">
            <v>3422</v>
          </cell>
          <cell r="L549" t="str">
            <v>สำโรง</v>
          </cell>
          <cell r="M549">
            <v>342201</v>
          </cell>
          <cell r="N549" t="str">
            <v>สำโรง</v>
          </cell>
          <cell r="O549" t="str">
            <v>ตะวันออกเฉียงเหนือ</v>
          </cell>
          <cell r="P549" t="str">
            <v>07</v>
          </cell>
          <cell r="Q549" t="str">
            <v>โรงพยาบาลชุมชน</v>
          </cell>
          <cell r="R549">
            <v>5</v>
          </cell>
          <cell r="S549">
            <v>30</v>
          </cell>
          <cell r="T549" t="str">
            <v>30</v>
          </cell>
          <cell r="U549" t="str">
            <v>21</v>
          </cell>
          <cell r="V549" t="str">
            <v>2.1 ทุติยภูมิระดับต้น</v>
          </cell>
        </row>
        <row r="550">
          <cell r="A550" t="str">
            <v>13</v>
          </cell>
          <cell r="B550" t="str">
            <v>21002</v>
          </cell>
          <cell r="C550" t="str">
            <v>กระทรวงสาธารณสุข สำนักงานปลัดกระทรวงสาธารณสุข</v>
          </cell>
          <cell r="D550" t="str">
            <v>001096000</v>
          </cell>
          <cell r="E550" t="str">
            <v>10960</v>
          </cell>
          <cell r="F550" t="str">
            <v>รพช.ดอนมดแดง</v>
          </cell>
          <cell r="G550" t="str">
            <v>โรงพยาบาลชุมชนดอนมดแดง</v>
          </cell>
          <cell r="H550" t="str">
            <v>34240212</v>
          </cell>
          <cell r="I550">
            <v>34</v>
          </cell>
          <cell r="J550" t="str">
            <v>จังหวัดอุบลราชธานี</v>
          </cell>
          <cell r="K550">
            <v>3424</v>
          </cell>
          <cell r="L550" t="str">
            <v>ดอนมดแดง</v>
          </cell>
          <cell r="M550">
            <v>342402</v>
          </cell>
          <cell r="N550" t="str">
            <v>เหล่าแดง</v>
          </cell>
          <cell r="O550" t="str">
            <v>ตะวันออกเฉียงเหนือ</v>
          </cell>
          <cell r="P550" t="str">
            <v>07</v>
          </cell>
          <cell r="Q550" t="str">
            <v>โรงพยาบาลชุมชน</v>
          </cell>
          <cell r="R550">
            <v>5</v>
          </cell>
          <cell r="S550">
            <v>30</v>
          </cell>
          <cell r="T550" t="str">
            <v>30</v>
          </cell>
          <cell r="U550" t="str">
            <v>21</v>
          </cell>
          <cell r="V550" t="str">
            <v>2.1 ทุติยภูมิระดับต้น</v>
          </cell>
        </row>
        <row r="551">
          <cell r="A551" t="str">
            <v>13</v>
          </cell>
          <cell r="B551" t="str">
            <v>21002</v>
          </cell>
          <cell r="C551" t="str">
            <v>กระทรวงสาธารณสุข สำนักงานปลัดกระทรวงสาธารณสุข</v>
          </cell>
          <cell r="D551" t="str">
            <v>001096100</v>
          </cell>
          <cell r="E551" t="str">
            <v>10961</v>
          </cell>
          <cell r="F551" t="str">
            <v>รพช.สิรินธร</v>
          </cell>
          <cell r="G551" t="str">
            <v>โรงพยาบาลชุมชนสิรินธร</v>
          </cell>
          <cell r="H551" t="str">
            <v>34250410</v>
          </cell>
          <cell r="I551">
            <v>34</v>
          </cell>
          <cell r="J551" t="str">
            <v>จังหวัดอุบลราชธานี</v>
          </cell>
          <cell r="K551">
            <v>3425</v>
          </cell>
          <cell r="L551" t="str">
            <v>สิรินธร</v>
          </cell>
          <cell r="M551">
            <v>342504</v>
          </cell>
          <cell r="N551" t="str">
            <v>นิคมลำโดมน้อย</v>
          </cell>
          <cell r="O551" t="str">
            <v>ตะวันออกเฉียงเหนือ</v>
          </cell>
          <cell r="P551" t="str">
            <v>07</v>
          </cell>
          <cell r="Q551" t="str">
            <v>โรงพยาบาลชุมชน</v>
          </cell>
          <cell r="R551">
            <v>5</v>
          </cell>
          <cell r="S551">
            <v>30</v>
          </cell>
          <cell r="T551" t="str">
            <v>30</v>
          </cell>
          <cell r="U551" t="str">
            <v>21</v>
          </cell>
          <cell r="V551" t="str">
            <v>2.1 ทุติยภูมิระดับต้น</v>
          </cell>
        </row>
        <row r="552">
          <cell r="A552" t="str">
            <v>13</v>
          </cell>
          <cell r="B552" t="str">
            <v>21002</v>
          </cell>
          <cell r="C552" t="str">
            <v>กระทรวงสาธารณสุข สำนักงานปลัดกระทรวงสาธารณสุข</v>
          </cell>
          <cell r="D552" t="str">
            <v>001096200</v>
          </cell>
          <cell r="E552" t="str">
            <v>10962</v>
          </cell>
          <cell r="F552" t="str">
            <v>รพช.ทุ่งศรีอุดม</v>
          </cell>
          <cell r="G552" t="str">
            <v>โรงพยาบาลชุมชนทุ่งศรีอุดม</v>
          </cell>
          <cell r="H552" t="str">
            <v>34260303</v>
          </cell>
          <cell r="I552">
            <v>34</v>
          </cell>
          <cell r="J552" t="str">
            <v>จังหวัดอุบลราชธานี</v>
          </cell>
          <cell r="K552">
            <v>3426</v>
          </cell>
          <cell r="L552" t="str">
            <v>ทุ่งศรีอุดม</v>
          </cell>
          <cell r="M552">
            <v>342603</v>
          </cell>
          <cell r="N552" t="str">
            <v>นาเกษม</v>
          </cell>
          <cell r="O552" t="str">
            <v>ตะวันออกเฉียงเหนือ</v>
          </cell>
          <cell r="P552" t="str">
            <v>07</v>
          </cell>
          <cell r="Q552" t="str">
            <v>โรงพยาบาลชุมชน</v>
          </cell>
          <cell r="R552">
            <v>5</v>
          </cell>
          <cell r="S552">
            <v>10</v>
          </cell>
          <cell r="T552" t="str">
            <v>10</v>
          </cell>
          <cell r="U552" t="str">
            <v>21</v>
          </cell>
          <cell r="V552" t="str">
            <v>2.1 ทุติยภูมิระดับต้น</v>
          </cell>
        </row>
        <row r="553">
          <cell r="A553" t="str">
            <v>13</v>
          </cell>
          <cell r="B553" t="str">
            <v>21002</v>
          </cell>
          <cell r="C553" t="str">
            <v>กระทรวงสาธารณสุข สำนักงานปลัดกระทรวงสาธารณสุข</v>
          </cell>
          <cell r="D553" t="str">
            <v>001144300</v>
          </cell>
          <cell r="E553" t="str">
            <v>11443</v>
          </cell>
          <cell r="F553" t="str">
            <v>รพร.เดชอุดม</v>
          </cell>
          <cell r="G553" t="str">
            <v>โรงพยาบาลสมเด็จพระยุพราชเดชอุดม</v>
          </cell>
          <cell r="H553" t="str">
            <v>34070119</v>
          </cell>
          <cell r="I553">
            <v>34</v>
          </cell>
          <cell r="J553" t="str">
            <v>จังหวัดอุบลราชธานี</v>
          </cell>
          <cell r="K553">
            <v>3407</v>
          </cell>
          <cell r="L553" t="str">
            <v>เดชอุดม</v>
          </cell>
          <cell r="M553">
            <v>340701</v>
          </cell>
          <cell r="N553" t="str">
            <v>เมืองเดช</v>
          </cell>
          <cell r="O553" t="str">
            <v>ตะวันออกเฉียงเหนือ</v>
          </cell>
          <cell r="P553" t="str">
            <v>07</v>
          </cell>
          <cell r="Q553" t="str">
            <v>โรงพยาบาลชุมชน</v>
          </cell>
          <cell r="R553">
            <v>4</v>
          </cell>
          <cell r="S553">
            <v>90</v>
          </cell>
          <cell r="T553" t="str">
            <v>90</v>
          </cell>
          <cell r="U553" t="str">
            <v>23</v>
          </cell>
          <cell r="V553" t="str">
            <v>2.3 ทุติยภูมิระดับสูง</v>
          </cell>
        </row>
        <row r="554">
          <cell r="A554" t="str">
            <v>13</v>
          </cell>
          <cell r="B554" t="str">
            <v>21002</v>
          </cell>
          <cell r="C554" t="str">
            <v>กระทรวงสาธารณสุข สำนักงานปลัดกระทรวงสาธารณสุข</v>
          </cell>
          <cell r="D554" t="str">
            <v>002198400</v>
          </cell>
          <cell r="E554" t="str">
            <v>21984</v>
          </cell>
          <cell r="F554" t="str">
            <v>รพช.๕๐ พรรษา มหาวชิราลงกรณ</v>
          </cell>
          <cell r="G554" t="str">
            <v>โรงพยาบาลชุมชน๕๐ พรรษา มหาวชิราลงกรณ</v>
          </cell>
          <cell r="H554" t="str">
            <v>34011200</v>
          </cell>
          <cell r="I554">
            <v>34</v>
          </cell>
          <cell r="J554" t="str">
            <v>จังหวัดอุบลราชธานี</v>
          </cell>
          <cell r="K554">
            <v>3401</v>
          </cell>
          <cell r="L554" t="str">
            <v>เมืองอุบลราชธานี</v>
          </cell>
          <cell r="M554">
            <v>340112</v>
          </cell>
          <cell r="N554" t="str">
            <v>ไร่น้อย</v>
          </cell>
          <cell r="O554" t="str">
            <v>ตะวันออกเฉียงเหนือ</v>
          </cell>
          <cell r="P554" t="str">
            <v>07</v>
          </cell>
          <cell r="Q554" t="str">
            <v>โรงพยาบาลชุมชน</v>
          </cell>
          <cell r="R554">
            <v>4</v>
          </cell>
          <cell r="S554">
            <v>90</v>
          </cell>
          <cell r="T554" t="str">
            <v>80</v>
          </cell>
          <cell r="U554" t="str">
            <v>23</v>
          </cell>
          <cell r="V554" t="str">
            <v>2.3 ทุติยภูมิระดับสูง</v>
          </cell>
        </row>
        <row r="555">
          <cell r="A555" t="str">
            <v>13</v>
          </cell>
          <cell r="B555" t="str">
            <v>21002</v>
          </cell>
          <cell r="C555" t="str">
            <v>กระทรวงสาธารณสุข สำนักงานปลัดกระทรวงสาธารณสุข</v>
          </cell>
          <cell r="D555" t="str">
            <v>002403200</v>
          </cell>
          <cell r="E555" t="str">
            <v>24032</v>
          </cell>
          <cell r="F555" t="str">
            <v>รพช.นาตาล</v>
          </cell>
          <cell r="G555" t="str">
            <v>โรงพยาบาลชุมชนนาตาล</v>
          </cell>
          <cell r="H555" t="str">
            <v>34300105</v>
          </cell>
          <cell r="I555">
            <v>34</v>
          </cell>
          <cell r="J555" t="str">
            <v>จังหวัดอุบลราชธานี</v>
          </cell>
          <cell r="K555">
            <v>3430</v>
          </cell>
          <cell r="L555" t="str">
            <v>นาตาล</v>
          </cell>
          <cell r="M555">
            <v>343001</v>
          </cell>
          <cell r="N555" t="str">
            <v>นาตาล</v>
          </cell>
          <cell r="O555" t="str">
            <v>ตะวันออกเฉียงเหนือ</v>
          </cell>
          <cell r="P555" t="str">
            <v>07</v>
          </cell>
          <cell r="Q555" t="str">
            <v>โรงพยาบาลชุมชน</v>
          </cell>
          <cell r="R555">
            <v>5</v>
          </cell>
          <cell r="S555">
            <v>30</v>
          </cell>
          <cell r="T555" t="str">
            <v>30</v>
          </cell>
          <cell r="U555" t="str">
            <v>21</v>
          </cell>
          <cell r="V555" t="str">
            <v>2.1 ทุติยภูมิระดับต้น</v>
          </cell>
        </row>
        <row r="556">
          <cell r="A556" t="str">
            <v>13</v>
          </cell>
          <cell r="B556" t="str">
            <v>21002</v>
          </cell>
          <cell r="C556" t="str">
            <v>กระทรวงสาธารณสุข สำนักงานปลัดกระทรวงสาธารณสุข</v>
          </cell>
          <cell r="D556" t="str">
            <v>001070100</v>
          </cell>
          <cell r="E556" t="str">
            <v>10701</v>
          </cell>
          <cell r="F556" t="str">
            <v>รพท.ยโสธร</v>
          </cell>
          <cell r="G556" t="str">
            <v>โรงพยาบาลทั่วไปยโสธร</v>
          </cell>
          <cell r="H556" t="str">
            <v>35010308</v>
          </cell>
          <cell r="I556">
            <v>35</v>
          </cell>
          <cell r="J556" t="str">
            <v>จังหวัดยโสธร</v>
          </cell>
          <cell r="K556">
            <v>3501</v>
          </cell>
          <cell r="L556" t="str">
            <v>เมืองยโสธร</v>
          </cell>
          <cell r="M556">
            <v>350103</v>
          </cell>
          <cell r="N556" t="str">
            <v>ตาดทอง</v>
          </cell>
          <cell r="O556" t="str">
            <v>ตะวันออกเฉียงเหนือ</v>
          </cell>
          <cell r="P556" t="str">
            <v>06</v>
          </cell>
          <cell r="Q556" t="str">
            <v>โรงพยาบาลทั่วไป</v>
          </cell>
          <cell r="R556">
            <v>2</v>
          </cell>
          <cell r="S556">
            <v>370</v>
          </cell>
          <cell r="T556" t="str">
            <v>370</v>
          </cell>
          <cell r="U556" t="str">
            <v>23</v>
          </cell>
          <cell r="V556" t="str">
            <v>2.3 ทุติยภูมิระดับสูง</v>
          </cell>
        </row>
        <row r="557">
          <cell r="A557" t="str">
            <v>13</v>
          </cell>
          <cell r="B557" t="str">
            <v>21002</v>
          </cell>
          <cell r="C557" t="str">
            <v>กระทรวงสาธารณสุข สำนักงานปลัดกระทรวงสาธารณสุข</v>
          </cell>
          <cell r="D557" t="str">
            <v>001096300</v>
          </cell>
          <cell r="E557" t="str">
            <v>10963</v>
          </cell>
          <cell r="F557" t="str">
            <v>รพช.ทรายมูล</v>
          </cell>
          <cell r="G557" t="str">
            <v>โรงพยาบาลชุมชนทรายมูล</v>
          </cell>
          <cell r="H557" t="str">
            <v>35020100</v>
          </cell>
          <cell r="I557">
            <v>35</v>
          </cell>
          <cell r="J557" t="str">
            <v>จังหวัดยโสธร</v>
          </cell>
          <cell r="K557">
            <v>3502</v>
          </cell>
          <cell r="L557" t="str">
            <v>ทรายมูล</v>
          </cell>
          <cell r="M557">
            <v>350201</v>
          </cell>
          <cell r="N557" t="str">
            <v>ทรายมูล</v>
          </cell>
          <cell r="O557" t="str">
            <v>ตะวันออกเฉียงเหนือ</v>
          </cell>
          <cell r="P557" t="str">
            <v>07</v>
          </cell>
          <cell r="Q557" t="str">
            <v>โรงพยาบาลชุมชน</v>
          </cell>
          <cell r="R557">
            <v>5</v>
          </cell>
          <cell r="S557">
            <v>30</v>
          </cell>
          <cell r="T557" t="str">
            <v>30</v>
          </cell>
          <cell r="U557" t="str">
            <v>21</v>
          </cell>
          <cell r="V557" t="str">
            <v>2.1 ทุติยภูมิระดับต้น</v>
          </cell>
        </row>
        <row r="558">
          <cell r="A558" t="str">
            <v>13</v>
          </cell>
          <cell r="B558" t="str">
            <v>21002</v>
          </cell>
          <cell r="C558" t="str">
            <v>กระทรวงสาธารณสุข สำนักงานปลัดกระทรวงสาธารณสุข</v>
          </cell>
          <cell r="D558" t="str">
            <v>001096400</v>
          </cell>
          <cell r="E558" t="str">
            <v>10964</v>
          </cell>
          <cell r="F558" t="str">
            <v>รพช.กุดชุม</v>
          </cell>
          <cell r="G558" t="str">
            <v>โรงพยาบาลชุมชนกุดชุม</v>
          </cell>
          <cell r="H558" t="str">
            <v>35030114</v>
          </cell>
          <cell r="I558">
            <v>35</v>
          </cell>
          <cell r="J558" t="str">
            <v>จังหวัดยโสธร</v>
          </cell>
          <cell r="K558">
            <v>3503</v>
          </cell>
          <cell r="L558" t="str">
            <v>กุดชุม</v>
          </cell>
          <cell r="M558">
            <v>350301</v>
          </cell>
          <cell r="N558" t="str">
            <v>กุดชุม</v>
          </cell>
          <cell r="O558" t="str">
            <v>ตะวันออกเฉียงเหนือ</v>
          </cell>
          <cell r="P558" t="str">
            <v>07</v>
          </cell>
          <cell r="Q558" t="str">
            <v>โรงพยาบาลชุมชน</v>
          </cell>
          <cell r="R558">
            <v>5</v>
          </cell>
          <cell r="S558">
            <v>30</v>
          </cell>
          <cell r="T558" t="str">
            <v>30</v>
          </cell>
          <cell r="U558" t="str">
            <v>21</v>
          </cell>
          <cell r="V558" t="str">
            <v>2.1 ทุติยภูมิระดับต้น</v>
          </cell>
        </row>
        <row r="559">
          <cell r="A559" t="str">
            <v>13</v>
          </cell>
          <cell r="B559" t="str">
            <v>21002</v>
          </cell>
          <cell r="C559" t="str">
            <v>กระทรวงสาธารณสุข สำนักงานปลัดกระทรวงสาธารณสุข</v>
          </cell>
          <cell r="D559" t="str">
            <v>001096500</v>
          </cell>
          <cell r="E559" t="str">
            <v>10965</v>
          </cell>
          <cell r="F559" t="str">
            <v>รพช.คำเขื่อนแก้ว</v>
          </cell>
          <cell r="G559" t="str">
            <v>โรงพยาบาลชุมชนคำเขื่อนแก้ว</v>
          </cell>
          <cell r="H559" t="str">
            <v>35040102</v>
          </cell>
          <cell r="I559">
            <v>35</v>
          </cell>
          <cell r="J559" t="str">
            <v>จังหวัดยโสธร</v>
          </cell>
          <cell r="K559">
            <v>3504</v>
          </cell>
          <cell r="L559" t="str">
            <v>คำเขื่อนแก้ว</v>
          </cell>
          <cell r="M559">
            <v>350401</v>
          </cell>
          <cell r="N559" t="str">
            <v>ลุมพุก</v>
          </cell>
          <cell r="O559" t="str">
            <v>ตะวันออกเฉียงเหนือ</v>
          </cell>
          <cell r="P559" t="str">
            <v>07</v>
          </cell>
          <cell r="Q559" t="str">
            <v>โรงพยาบาลชุมชน</v>
          </cell>
          <cell r="R559">
            <v>5</v>
          </cell>
          <cell r="S559">
            <v>60</v>
          </cell>
          <cell r="T559" t="str">
            <v>60</v>
          </cell>
          <cell r="U559" t="str">
            <v>21</v>
          </cell>
          <cell r="V559" t="str">
            <v>2.1 ทุติยภูมิระดับต้น</v>
          </cell>
        </row>
        <row r="560">
          <cell r="A560" t="str">
            <v>13</v>
          </cell>
          <cell r="B560" t="str">
            <v>21002</v>
          </cell>
          <cell r="C560" t="str">
            <v>กระทรวงสาธารณสุข สำนักงานปลัดกระทรวงสาธารณสุข</v>
          </cell>
          <cell r="D560" t="str">
            <v>001096600</v>
          </cell>
          <cell r="E560" t="str">
            <v>10966</v>
          </cell>
          <cell r="F560" t="str">
            <v>รพช.ป่าติ้ว</v>
          </cell>
          <cell r="G560" t="str">
            <v>โรงพยาบาลชุมชนป่าติ้ว</v>
          </cell>
          <cell r="H560" t="str">
            <v>35050104</v>
          </cell>
          <cell r="I560">
            <v>35</v>
          </cell>
          <cell r="J560" t="str">
            <v>จังหวัดยโสธร</v>
          </cell>
          <cell r="K560">
            <v>3505</v>
          </cell>
          <cell r="L560" t="str">
            <v>ป่าติ้ว</v>
          </cell>
          <cell r="M560">
            <v>350501</v>
          </cell>
          <cell r="N560" t="str">
            <v>โพธิ์ไทร</v>
          </cell>
          <cell r="O560" t="str">
            <v>ตะวันออกเฉียงเหนือ</v>
          </cell>
          <cell r="P560" t="str">
            <v>07</v>
          </cell>
          <cell r="Q560" t="str">
            <v>โรงพยาบาลชุมชน</v>
          </cell>
          <cell r="R560">
            <v>5</v>
          </cell>
          <cell r="S560">
            <v>30</v>
          </cell>
          <cell r="T560" t="str">
            <v>30</v>
          </cell>
          <cell r="U560" t="str">
            <v>21</v>
          </cell>
          <cell r="V560" t="str">
            <v>2.1 ทุติยภูมิระดับต้น</v>
          </cell>
        </row>
        <row r="561">
          <cell r="A561" t="str">
            <v>13</v>
          </cell>
          <cell r="B561" t="str">
            <v>21002</v>
          </cell>
          <cell r="C561" t="str">
            <v>กระทรวงสาธารณสุข สำนักงานปลัดกระทรวงสาธารณสุข</v>
          </cell>
          <cell r="D561" t="str">
            <v>001096700</v>
          </cell>
          <cell r="E561" t="str">
            <v>10967</v>
          </cell>
          <cell r="F561" t="str">
            <v>รพช.มหาชนะชัย</v>
          </cell>
          <cell r="G561" t="str">
            <v>โรงพยาบาลชุมชนมหาชนะชัย</v>
          </cell>
          <cell r="H561" t="str">
            <v>35060104</v>
          </cell>
          <cell r="I561">
            <v>35</v>
          </cell>
          <cell r="J561" t="str">
            <v>จังหวัดยโสธร</v>
          </cell>
          <cell r="K561">
            <v>3506</v>
          </cell>
          <cell r="L561" t="str">
            <v>มหาชนะชัย</v>
          </cell>
          <cell r="M561">
            <v>350601</v>
          </cell>
          <cell r="N561" t="str">
            <v>ฟ้าหยาด</v>
          </cell>
          <cell r="O561" t="str">
            <v>ตะวันออกเฉียงเหนือ</v>
          </cell>
          <cell r="P561" t="str">
            <v>07</v>
          </cell>
          <cell r="Q561" t="str">
            <v>โรงพยาบาลชุมชน</v>
          </cell>
          <cell r="R561">
            <v>5</v>
          </cell>
          <cell r="S561">
            <v>30</v>
          </cell>
          <cell r="T561" t="str">
            <v>30</v>
          </cell>
          <cell r="U561" t="str">
            <v>21</v>
          </cell>
          <cell r="V561" t="str">
            <v>2.1 ทุติยภูมิระดับต้น</v>
          </cell>
        </row>
        <row r="562">
          <cell r="A562" t="str">
            <v>13</v>
          </cell>
          <cell r="B562" t="str">
            <v>21002</v>
          </cell>
          <cell r="C562" t="str">
            <v>กระทรวงสาธารณสุข สำนักงานปลัดกระทรวงสาธารณสุข</v>
          </cell>
          <cell r="D562" t="str">
            <v>001096800</v>
          </cell>
          <cell r="E562" t="str">
            <v>10968</v>
          </cell>
          <cell r="F562" t="str">
            <v>รพช.ค้อวัง</v>
          </cell>
          <cell r="G562" t="str">
            <v>โรงพยาบาลชุมชนค้อวัง</v>
          </cell>
          <cell r="H562" t="str">
            <v>35070401</v>
          </cell>
          <cell r="I562">
            <v>35</v>
          </cell>
          <cell r="J562" t="str">
            <v>จังหวัดยโสธร</v>
          </cell>
          <cell r="K562">
            <v>3507</v>
          </cell>
          <cell r="L562" t="str">
            <v>ค้อวัง</v>
          </cell>
          <cell r="M562">
            <v>350701</v>
          </cell>
          <cell r="N562" t="str">
            <v>ค้อวัง</v>
          </cell>
          <cell r="O562" t="str">
            <v>ตะวันออกเฉียงเหนือ</v>
          </cell>
          <cell r="P562" t="str">
            <v>07</v>
          </cell>
          <cell r="Q562" t="str">
            <v>โรงพยาบาลชุมชน</v>
          </cell>
          <cell r="R562">
            <v>5</v>
          </cell>
          <cell r="S562">
            <v>30</v>
          </cell>
          <cell r="T562" t="str">
            <v>30</v>
          </cell>
          <cell r="U562" t="str">
            <v>21</v>
          </cell>
          <cell r="V562" t="str">
            <v>2.1 ทุติยภูมิระดับต้น</v>
          </cell>
        </row>
        <row r="563">
          <cell r="A563" t="str">
            <v>13</v>
          </cell>
          <cell r="B563" t="str">
            <v>21002</v>
          </cell>
          <cell r="C563" t="str">
            <v>กระทรวงสาธารณสุข สำนักงานปลัดกระทรวงสาธารณสุข</v>
          </cell>
          <cell r="D563" t="str">
            <v>001096900</v>
          </cell>
          <cell r="E563" t="str">
            <v>10969</v>
          </cell>
          <cell r="F563" t="str">
            <v>รพช.ไทยเจริญ</v>
          </cell>
          <cell r="G563" t="str">
            <v>โรงพยาบาลชุมชนไทยเจริญ</v>
          </cell>
          <cell r="H563" t="str">
            <v>35090101</v>
          </cell>
          <cell r="I563">
            <v>35</v>
          </cell>
          <cell r="J563" t="str">
            <v>จังหวัดยโสธร</v>
          </cell>
          <cell r="K563">
            <v>3509</v>
          </cell>
          <cell r="L563" t="str">
            <v>ไทยเจริญ</v>
          </cell>
          <cell r="M563">
            <v>350901</v>
          </cell>
          <cell r="N563" t="str">
            <v>ไทยเจริญ</v>
          </cell>
          <cell r="O563" t="str">
            <v>ตะวันออกเฉียงเหนือ</v>
          </cell>
          <cell r="P563" t="str">
            <v>07</v>
          </cell>
          <cell r="Q563" t="str">
            <v>โรงพยาบาลชุมชน</v>
          </cell>
          <cell r="R563">
            <v>5</v>
          </cell>
          <cell r="S563">
            <v>10</v>
          </cell>
          <cell r="T563" t="str">
            <v>10</v>
          </cell>
          <cell r="U563" t="str">
            <v>21</v>
          </cell>
          <cell r="V563" t="str">
            <v>2.1 ทุติยภูมิระดับต้น</v>
          </cell>
        </row>
        <row r="564">
          <cell r="A564" t="str">
            <v>13</v>
          </cell>
          <cell r="B564" t="str">
            <v>21002</v>
          </cell>
          <cell r="C564" t="str">
            <v>กระทรวงสาธารณสุข สำนักงานปลัดกระทรวงสาธารณสุข</v>
          </cell>
          <cell r="D564" t="str">
            <v>001144400</v>
          </cell>
          <cell r="E564" t="str">
            <v>11444</v>
          </cell>
          <cell r="F564" t="str">
            <v>รพร.เลิงนกทา</v>
          </cell>
          <cell r="G564" t="str">
            <v>โรงพยาบาลสมเด็จพระยุพราชเลิงนกทา</v>
          </cell>
          <cell r="H564" t="str">
            <v>35080301</v>
          </cell>
          <cell r="I564">
            <v>35</v>
          </cell>
          <cell r="J564" t="str">
            <v>จังหวัดยโสธร</v>
          </cell>
          <cell r="K564">
            <v>3508</v>
          </cell>
          <cell r="L564" t="str">
            <v>เลิงนกทา</v>
          </cell>
          <cell r="M564">
            <v>350803</v>
          </cell>
          <cell r="N564" t="str">
            <v>สวาท</v>
          </cell>
          <cell r="O564" t="str">
            <v>ตะวันออกเฉียงเหนือ</v>
          </cell>
          <cell r="P564" t="str">
            <v>07</v>
          </cell>
          <cell r="Q564" t="str">
            <v>โรงพยาบาลชุมชน</v>
          </cell>
          <cell r="R564">
            <v>4</v>
          </cell>
          <cell r="S564">
            <v>60</v>
          </cell>
          <cell r="T564" t="str">
            <v>60</v>
          </cell>
          <cell r="U564" t="str">
            <v>22</v>
          </cell>
          <cell r="V564" t="str">
            <v>2.2 ทุติยภูมิระดับกลาง</v>
          </cell>
        </row>
        <row r="565">
          <cell r="A565" t="str">
            <v>13</v>
          </cell>
          <cell r="B565" t="str">
            <v>21002</v>
          </cell>
          <cell r="C565" t="str">
            <v>กระทรวงสาธารณสุข สำนักงานปลัดกระทรวงสาธารณสุข</v>
          </cell>
          <cell r="D565" t="str">
            <v>001070300</v>
          </cell>
          <cell r="E565" t="str">
            <v>10703</v>
          </cell>
          <cell r="F565" t="str">
            <v>รพท.อำนาจเจริญ</v>
          </cell>
          <cell r="G565" t="str">
            <v>โรงพยาบาลทั่วไปอำนาจเจริญ</v>
          </cell>
          <cell r="H565" t="str">
            <v>37010100</v>
          </cell>
          <cell r="I565">
            <v>37</v>
          </cell>
          <cell r="J565" t="str">
            <v>จังหวัดอำนาจเจริญ</v>
          </cell>
          <cell r="K565">
            <v>3701</v>
          </cell>
          <cell r="L565" t="str">
            <v>เมืองอำนาจเจริญ</v>
          </cell>
          <cell r="M565">
            <v>370101</v>
          </cell>
          <cell r="N565" t="str">
            <v>บุ่ง</v>
          </cell>
          <cell r="O565" t="str">
            <v>ตะวันออกเฉียงเหนือ</v>
          </cell>
          <cell r="P565" t="str">
            <v>06</v>
          </cell>
          <cell r="Q565" t="str">
            <v>โรงพยาบาลทั่วไป</v>
          </cell>
          <cell r="R565">
            <v>3</v>
          </cell>
          <cell r="S565">
            <v>270</v>
          </cell>
          <cell r="T565" t="str">
            <v>160</v>
          </cell>
          <cell r="U565" t="str">
            <v>23</v>
          </cell>
          <cell r="V565" t="str">
            <v>2.3 ทุติยภูมิระดับสูง</v>
          </cell>
        </row>
        <row r="566">
          <cell r="A566" t="str">
            <v>13</v>
          </cell>
          <cell r="B566" t="str">
            <v>21002</v>
          </cell>
          <cell r="C566" t="str">
            <v>กระทรวงสาธารณสุข สำนักงานปลัดกระทรวงสาธารณสุข</v>
          </cell>
          <cell r="D566" t="str">
            <v>001098500</v>
          </cell>
          <cell r="E566" t="str">
            <v>10985</v>
          </cell>
          <cell r="F566" t="str">
            <v>รพช.ชานุมาน</v>
          </cell>
          <cell r="G566" t="str">
            <v>โรงพยาบาลชุมชนชานุมาน</v>
          </cell>
          <cell r="H566" t="str">
            <v>37020108</v>
          </cell>
          <cell r="I566">
            <v>37</v>
          </cell>
          <cell r="J566" t="str">
            <v>จังหวัดอำนาจเจริญ</v>
          </cell>
          <cell r="K566">
            <v>3702</v>
          </cell>
          <cell r="L566" t="str">
            <v>ชานุมาน</v>
          </cell>
          <cell r="M566">
            <v>370201</v>
          </cell>
          <cell r="N566" t="str">
            <v>ชานุมาน</v>
          </cell>
          <cell r="O566" t="str">
            <v>ตะวันออกเฉียงเหนือ</v>
          </cell>
          <cell r="P566" t="str">
            <v>07</v>
          </cell>
          <cell r="Q566" t="str">
            <v>โรงพยาบาลชุมชน</v>
          </cell>
          <cell r="R566">
            <v>5</v>
          </cell>
          <cell r="S566">
            <v>30</v>
          </cell>
          <cell r="T566" t="str">
            <v>30</v>
          </cell>
          <cell r="U566" t="str">
            <v>22</v>
          </cell>
          <cell r="V566" t="str">
            <v>2.2 ทุติยภูมิระดับกลาง</v>
          </cell>
        </row>
        <row r="567">
          <cell r="A567" t="str">
            <v>13</v>
          </cell>
          <cell r="B567" t="str">
            <v>21002</v>
          </cell>
          <cell r="C567" t="str">
            <v>กระทรวงสาธารณสุข สำนักงานปลัดกระทรวงสาธารณสุข</v>
          </cell>
          <cell r="D567" t="str">
            <v>001098600</v>
          </cell>
          <cell r="E567" t="str">
            <v>10986</v>
          </cell>
          <cell r="F567" t="str">
            <v>รพช.ปทุมราชวงศา</v>
          </cell>
          <cell r="G567" t="str">
            <v>โรงพยาบาลชุมชนปทุมราชวงศา</v>
          </cell>
          <cell r="H567" t="str">
            <v>37030308</v>
          </cell>
          <cell r="I567">
            <v>37</v>
          </cell>
          <cell r="J567" t="str">
            <v>จังหวัดอำนาจเจริญ</v>
          </cell>
          <cell r="K567">
            <v>3703</v>
          </cell>
          <cell r="L567" t="str">
            <v>ปทุมราชวงศา</v>
          </cell>
          <cell r="M567">
            <v>370303</v>
          </cell>
          <cell r="N567" t="str">
            <v>นาหว้า</v>
          </cell>
          <cell r="O567" t="str">
            <v>ตะวันออกเฉียงเหนือ</v>
          </cell>
          <cell r="P567" t="str">
            <v>07</v>
          </cell>
          <cell r="Q567" t="str">
            <v>โรงพยาบาลชุมชน</v>
          </cell>
          <cell r="R567">
            <v>5</v>
          </cell>
          <cell r="S567">
            <v>30</v>
          </cell>
          <cell r="T567" t="str">
            <v>10</v>
          </cell>
          <cell r="U567" t="str">
            <v>21</v>
          </cell>
          <cell r="V567" t="str">
            <v>2.1 ทุติยภูมิระดับต้น</v>
          </cell>
        </row>
        <row r="568">
          <cell r="A568" t="str">
            <v>13</v>
          </cell>
          <cell r="B568" t="str">
            <v>21002</v>
          </cell>
          <cell r="C568" t="str">
            <v>กระทรวงสาธารณสุข สำนักงานปลัดกระทรวงสาธารณสุข</v>
          </cell>
          <cell r="D568" t="str">
            <v>001098700</v>
          </cell>
          <cell r="E568" t="str">
            <v>10987</v>
          </cell>
          <cell r="F568" t="str">
            <v>รพช.พนา</v>
          </cell>
          <cell r="G568" t="str">
            <v>โรงพยาบาลชุมชนพนา</v>
          </cell>
          <cell r="H568" t="str">
            <v>37040410</v>
          </cell>
          <cell r="I568">
            <v>37</v>
          </cell>
          <cell r="J568" t="str">
            <v>จังหวัดอำนาจเจริญ</v>
          </cell>
          <cell r="K568">
            <v>3704</v>
          </cell>
          <cell r="L568" t="str">
            <v>พนา</v>
          </cell>
          <cell r="M568">
            <v>370404</v>
          </cell>
          <cell r="N568" t="str">
            <v>พระเหลา</v>
          </cell>
          <cell r="O568" t="str">
            <v>ตะวันออกเฉียงเหนือ</v>
          </cell>
          <cell r="P568" t="str">
            <v>07</v>
          </cell>
          <cell r="Q568" t="str">
            <v>โรงพยาบาลชุมชน</v>
          </cell>
          <cell r="R568">
            <v>5</v>
          </cell>
          <cell r="S568">
            <v>30</v>
          </cell>
          <cell r="T568" t="str">
            <v>10</v>
          </cell>
          <cell r="U568" t="str">
            <v>22</v>
          </cell>
          <cell r="V568" t="str">
            <v>2.2 ทุติยภูมิระดับกลาง</v>
          </cell>
        </row>
        <row r="569">
          <cell r="A569" t="str">
            <v>13</v>
          </cell>
          <cell r="B569" t="str">
            <v>21002</v>
          </cell>
          <cell r="C569" t="str">
            <v>กระทรวงสาธารณสุข สำนักงานปลัดกระทรวงสาธารณสุข</v>
          </cell>
          <cell r="D569" t="str">
            <v>001098800</v>
          </cell>
          <cell r="E569" t="str">
            <v>10988</v>
          </cell>
          <cell r="F569" t="str">
            <v>รพช.เสนางคนิคม</v>
          </cell>
          <cell r="G569" t="str">
            <v>โรงพยาบาลชุมชนเสนางคนิคม</v>
          </cell>
          <cell r="H569" t="str">
            <v>37050101</v>
          </cell>
          <cell r="I569">
            <v>37</v>
          </cell>
          <cell r="J569" t="str">
            <v>จังหวัดอำนาจเจริญ</v>
          </cell>
          <cell r="K569">
            <v>3705</v>
          </cell>
          <cell r="L569" t="str">
            <v>เสนางคนิคม</v>
          </cell>
          <cell r="M569">
            <v>370501</v>
          </cell>
          <cell r="N569" t="str">
            <v>เสนางคนิคม</v>
          </cell>
          <cell r="O569" t="str">
            <v>ตะวันออกเฉียงเหนือ</v>
          </cell>
          <cell r="P569" t="str">
            <v>07</v>
          </cell>
          <cell r="Q569" t="str">
            <v>โรงพยาบาลชุมชน</v>
          </cell>
          <cell r="R569">
            <v>5</v>
          </cell>
          <cell r="S569">
            <v>30</v>
          </cell>
          <cell r="T569" t="str">
            <v>30</v>
          </cell>
          <cell r="U569" t="str">
            <v>22</v>
          </cell>
          <cell r="V569" t="str">
            <v>2.2 ทุติยภูมิระดับกลาง</v>
          </cell>
        </row>
        <row r="570">
          <cell r="A570" t="str">
            <v>13</v>
          </cell>
          <cell r="B570" t="str">
            <v>21002</v>
          </cell>
          <cell r="C570" t="str">
            <v>กระทรวงสาธารณสุข สำนักงานปลัดกระทรวงสาธารณสุข</v>
          </cell>
          <cell r="D570" t="str">
            <v>001098900</v>
          </cell>
          <cell r="E570" t="str">
            <v>10989</v>
          </cell>
          <cell r="F570" t="str">
            <v>รพช.หัวตะพาน</v>
          </cell>
          <cell r="G570" t="str">
            <v>โรงพยาบาลชุมชนหัวตะพาน</v>
          </cell>
          <cell r="H570" t="str">
            <v>37060807</v>
          </cell>
          <cell r="I570">
            <v>37</v>
          </cell>
          <cell r="J570" t="str">
            <v>จังหวัดอำนาจเจริญ</v>
          </cell>
          <cell r="K570">
            <v>3706</v>
          </cell>
          <cell r="L570" t="str">
            <v>หัวตะพาน</v>
          </cell>
          <cell r="M570">
            <v>370608</v>
          </cell>
          <cell r="N570" t="str">
            <v>รัตนวารี</v>
          </cell>
          <cell r="O570" t="str">
            <v>ตะวันออกเฉียงเหนือ</v>
          </cell>
          <cell r="P570" t="str">
            <v>07</v>
          </cell>
          <cell r="Q570" t="str">
            <v>โรงพยาบาลชุมชน</v>
          </cell>
          <cell r="R570">
            <v>5</v>
          </cell>
          <cell r="S570">
            <v>30</v>
          </cell>
          <cell r="T570" t="str">
            <v>30</v>
          </cell>
          <cell r="U570" t="str">
            <v>22</v>
          </cell>
          <cell r="V570" t="str">
            <v>2.2 ทุติยภูมิระดับกลาง</v>
          </cell>
        </row>
        <row r="571">
          <cell r="A571" t="str">
            <v>13</v>
          </cell>
          <cell r="B571" t="str">
            <v>21002</v>
          </cell>
          <cell r="C571" t="str">
            <v>กระทรวงสาธารณสุข สำนักงานปลัดกระทรวงสาธารณสุข</v>
          </cell>
          <cell r="D571" t="str">
            <v>001099000</v>
          </cell>
          <cell r="E571" t="str">
            <v>10990</v>
          </cell>
          <cell r="F571" t="str">
            <v>รพช.ลืออำนาจ</v>
          </cell>
          <cell r="G571" t="str">
            <v>โรงพยาบาลชุมชนลืออำนาจ</v>
          </cell>
          <cell r="H571" t="str">
            <v>37070101</v>
          </cell>
          <cell r="I571">
            <v>37</v>
          </cell>
          <cell r="J571" t="str">
            <v>จังหวัดอำนาจเจริญ</v>
          </cell>
          <cell r="K571">
            <v>3707</v>
          </cell>
          <cell r="L571" t="str">
            <v>ลืออำนาจ</v>
          </cell>
          <cell r="M571">
            <v>370701</v>
          </cell>
          <cell r="N571" t="str">
            <v>อำนาจ</v>
          </cell>
          <cell r="O571" t="str">
            <v>ตะวันออกเฉียงเหนือ</v>
          </cell>
          <cell r="P571" t="str">
            <v>07</v>
          </cell>
          <cell r="Q571" t="str">
            <v>โรงพยาบาลชุมชน</v>
          </cell>
          <cell r="R571">
            <v>5</v>
          </cell>
          <cell r="S571">
            <v>30</v>
          </cell>
          <cell r="T571" t="str">
            <v>10</v>
          </cell>
          <cell r="U571" t="str">
            <v>22</v>
          </cell>
          <cell r="V571" t="str">
            <v>2.2 ทุติยภูมิระดับกลาง</v>
          </cell>
        </row>
        <row r="572">
          <cell r="A572" t="str">
            <v>14</v>
          </cell>
          <cell r="B572" t="str">
            <v>21002</v>
          </cell>
          <cell r="C572" t="str">
            <v>กระทรวงสาธารณสุข สำนักงานปลัดกระทรวงสาธารณสุข</v>
          </cell>
          <cell r="D572" t="str">
            <v>001066600</v>
          </cell>
          <cell r="E572" t="str">
            <v>10666</v>
          </cell>
          <cell r="F572" t="str">
            <v>รพศ.มหาราชนครราชสีมา</v>
          </cell>
          <cell r="G572" t="str">
            <v>โรงพยาบาลศูนย์มหาราชนครราชสีมา</v>
          </cell>
          <cell r="H572" t="str">
            <v>30010100</v>
          </cell>
          <cell r="I572">
            <v>30</v>
          </cell>
          <cell r="J572" t="str">
            <v>จังหวัดนครราชสีมา</v>
          </cell>
          <cell r="K572">
            <v>3001</v>
          </cell>
          <cell r="L572" t="str">
            <v>เมืองนครราชสีมา</v>
          </cell>
          <cell r="M572">
            <v>300101</v>
          </cell>
          <cell r="N572" t="str">
            <v>ในเมือง</v>
          </cell>
          <cell r="O572" t="str">
            <v>ตะวันออกเฉียงเหนือ</v>
          </cell>
          <cell r="P572" t="str">
            <v>05</v>
          </cell>
          <cell r="Q572" t="str">
            <v>โรงพยาบาลศูนย์</v>
          </cell>
          <cell r="R572">
            <v>1</v>
          </cell>
          <cell r="S572">
            <v>1019</v>
          </cell>
          <cell r="T572" t="str">
            <v>1039</v>
          </cell>
          <cell r="U572" t="str">
            <v>31</v>
          </cell>
          <cell r="V572" t="str">
            <v>3.1 ตติยภูมิ</v>
          </cell>
        </row>
        <row r="573">
          <cell r="A573" t="str">
            <v>14</v>
          </cell>
          <cell r="B573" t="str">
            <v>21002</v>
          </cell>
          <cell r="C573" t="str">
            <v>กระทรวงสาธารณสุข สำนักงานปลัดกระทรวงสาธารณสุข</v>
          </cell>
          <cell r="D573" t="str">
            <v>001087100</v>
          </cell>
          <cell r="E573" t="str">
            <v>10871</v>
          </cell>
          <cell r="F573" t="str">
            <v>รพช.ครบุรี</v>
          </cell>
          <cell r="G573" t="str">
            <v>โรงพยาบาลชุมชนครบุรี</v>
          </cell>
          <cell r="H573" t="str">
            <v>30020104</v>
          </cell>
          <cell r="I573">
            <v>30</v>
          </cell>
          <cell r="J573" t="str">
            <v>จังหวัดนครราชสีมา</v>
          </cell>
          <cell r="K573">
            <v>3002</v>
          </cell>
          <cell r="L573" t="str">
            <v>ครบุรี</v>
          </cell>
          <cell r="M573">
            <v>300201</v>
          </cell>
          <cell r="N573" t="str">
            <v>แชะ</v>
          </cell>
          <cell r="O573" t="str">
            <v>ตะวันออกเฉียงเหนือ</v>
          </cell>
          <cell r="P573" t="str">
            <v>07</v>
          </cell>
          <cell r="Q573" t="str">
            <v>โรงพยาบาลชุมชน</v>
          </cell>
          <cell r="R573">
            <v>4</v>
          </cell>
          <cell r="S573">
            <v>60</v>
          </cell>
          <cell r="T573" t="str">
            <v>60</v>
          </cell>
          <cell r="U573" t="str">
            <v>22</v>
          </cell>
          <cell r="V573" t="str">
            <v>2.2 ทุติยภูมิระดับกลาง</v>
          </cell>
        </row>
        <row r="574">
          <cell r="A574" t="str">
            <v>14</v>
          </cell>
          <cell r="B574" t="str">
            <v>21002</v>
          </cell>
          <cell r="C574" t="str">
            <v>กระทรวงสาธารณสุข สำนักงานปลัดกระทรวงสาธารณสุข</v>
          </cell>
          <cell r="D574" t="str">
            <v>001087200</v>
          </cell>
          <cell r="E574" t="str">
            <v>10872</v>
          </cell>
          <cell r="F574" t="str">
            <v>รพช.เสิงสาง</v>
          </cell>
          <cell r="G574" t="str">
            <v>โรงพยาบาลชุมชนเสิงสาง</v>
          </cell>
          <cell r="H574" t="str">
            <v>30030108</v>
          </cell>
          <cell r="I574">
            <v>30</v>
          </cell>
          <cell r="J574" t="str">
            <v>จังหวัดนครราชสีมา</v>
          </cell>
          <cell r="K574">
            <v>3003</v>
          </cell>
          <cell r="L574" t="str">
            <v>เสิงสาง</v>
          </cell>
          <cell r="M574">
            <v>300301</v>
          </cell>
          <cell r="N574" t="str">
            <v>เสิงสาง</v>
          </cell>
          <cell r="O574" t="str">
            <v>ตะวันออกเฉียงเหนือ</v>
          </cell>
          <cell r="P574" t="str">
            <v>07</v>
          </cell>
          <cell r="Q574" t="str">
            <v>โรงพยาบาลชุมชน</v>
          </cell>
          <cell r="R574">
            <v>5</v>
          </cell>
          <cell r="S574">
            <v>30</v>
          </cell>
          <cell r="T574" t="str">
            <v>30</v>
          </cell>
          <cell r="U574" t="str">
            <v>21</v>
          </cell>
          <cell r="V574" t="str">
            <v>2.1 ทุติยภูมิระดับต้น</v>
          </cell>
        </row>
        <row r="575">
          <cell r="A575" t="str">
            <v>14</v>
          </cell>
          <cell r="B575" t="str">
            <v>21002</v>
          </cell>
          <cell r="C575" t="str">
            <v>กระทรวงสาธารณสุข สำนักงานปลัดกระทรวงสาธารณสุข</v>
          </cell>
          <cell r="D575" t="str">
            <v>001087300</v>
          </cell>
          <cell r="E575" t="str">
            <v>10873</v>
          </cell>
          <cell r="F575" t="str">
            <v>รพช.คง</v>
          </cell>
          <cell r="G575" t="str">
            <v>โรงพยาบาลชุมชนคง</v>
          </cell>
          <cell r="H575" t="str">
            <v>30040111</v>
          </cell>
          <cell r="I575">
            <v>30</v>
          </cell>
          <cell r="J575" t="str">
            <v>จังหวัดนครราชสีมา</v>
          </cell>
          <cell r="K575">
            <v>3004</v>
          </cell>
          <cell r="L575" t="str">
            <v>คง</v>
          </cell>
          <cell r="M575">
            <v>300401</v>
          </cell>
          <cell r="N575" t="str">
            <v>เมืองคง</v>
          </cell>
          <cell r="O575" t="str">
            <v>ตะวันออกเฉียงเหนือ</v>
          </cell>
          <cell r="P575" t="str">
            <v>07</v>
          </cell>
          <cell r="Q575" t="str">
            <v>โรงพยาบาลชุมชน</v>
          </cell>
          <cell r="R575">
            <v>4</v>
          </cell>
          <cell r="S575">
            <v>60</v>
          </cell>
          <cell r="T575" t="str">
            <v>30</v>
          </cell>
          <cell r="U575" t="str">
            <v>21</v>
          </cell>
          <cell r="V575" t="str">
            <v>2.1 ทุติยภูมิระดับต้น</v>
          </cell>
        </row>
        <row r="576">
          <cell r="A576" t="str">
            <v>14</v>
          </cell>
          <cell r="B576" t="str">
            <v>21002</v>
          </cell>
          <cell r="C576" t="str">
            <v>กระทรวงสาธารณสุข สำนักงานปลัดกระทรวงสาธารณสุข</v>
          </cell>
          <cell r="D576" t="str">
            <v>001087400</v>
          </cell>
          <cell r="E576" t="str">
            <v>10874</v>
          </cell>
          <cell r="F576" t="str">
            <v>รพช.บ้านเหลื่อม</v>
          </cell>
          <cell r="G576" t="str">
            <v>โรงพยาบาลชุมชนบ้านเหลื่อม</v>
          </cell>
          <cell r="H576" t="str">
            <v>30050116</v>
          </cell>
          <cell r="I576">
            <v>30</v>
          </cell>
          <cell r="J576" t="str">
            <v>จังหวัดนครราชสีมา</v>
          </cell>
          <cell r="K576">
            <v>3005</v>
          </cell>
          <cell r="L576" t="str">
            <v>บ้านเหลื่อม</v>
          </cell>
          <cell r="M576">
            <v>300501</v>
          </cell>
          <cell r="N576" t="str">
            <v>บ้านเหลื่อม</v>
          </cell>
          <cell r="O576" t="str">
            <v>ตะวันออกเฉียงเหนือ</v>
          </cell>
          <cell r="P576" t="str">
            <v>07</v>
          </cell>
          <cell r="Q576" t="str">
            <v>โรงพยาบาลชุมชน</v>
          </cell>
          <cell r="R576">
            <v>5</v>
          </cell>
          <cell r="S576">
            <v>30</v>
          </cell>
          <cell r="T576" t="str">
            <v>30</v>
          </cell>
          <cell r="U576" t="str">
            <v>21</v>
          </cell>
          <cell r="V576" t="str">
            <v>2.1 ทุติยภูมิระดับต้น</v>
          </cell>
        </row>
        <row r="577">
          <cell r="A577" t="str">
            <v>14</v>
          </cell>
          <cell r="B577" t="str">
            <v>21002</v>
          </cell>
          <cell r="C577" t="str">
            <v>กระทรวงสาธารณสุข สำนักงานปลัดกระทรวงสาธารณสุข</v>
          </cell>
          <cell r="D577" t="str">
            <v>001087500</v>
          </cell>
          <cell r="E577" t="str">
            <v>10875</v>
          </cell>
          <cell r="F577" t="str">
            <v>รพช.จักราช</v>
          </cell>
          <cell r="G577" t="str">
            <v>โรงพยาบาลชุมชนจักราช</v>
          </cell>
          <cell r="H577" t="str">
            <v>30060104</v>
          </cell>
          <cell r="I577">
            <v>30</v>
          </cell>
          <cell r="J577" t="str">
            <v>จังหวัดนครราชสีมา</v>
          </cell>
          <cell r="K577">
            <v>3006</v>
          </cell>
          <cell r="L577" t="str">
            <v>จักราช</v>
          </cell>
          <cell r="M577">
            <v>300601</v>
          </cell>
          <cell r="N577" t="str">
            <v>จักราช</v>
          </cell>
          <cell r="O577" t="str">
            <v>ตะวันออกเฉียงเหนือ</v>
          </cell>
          <cell r="P577" t="str">
            <v>07</v>
          </cell>
          <cell r="Q577" t="str">
            <v>โรงพยาบาลชุมชน</v>
          </cell>
          <cell r="R577">
            <v>4</v>
          </cell>
          <cell r="S577">
            <v>60</v>
          </cell>
          <cell r="T577" t="str">
            <v>30</v>
          </cell>
          <cell r="U577" t="str">
            <v>22</v>
          </cell>
          <cell r="V577" t="str">
            <v>2.2 ทุติยภูมิระดับกลาง</v>
          </cell>
        </row>
        <row r="578">
          <cell r="A578" t="str">
            <v>14</v>
          </cell>
          <cell r="B578" t="str">
            <v>21002</v>
          </cell>
          <cell r="C578" t="str">
            <v>กระทรวงสาธารณสุข สำนักงานปลัดกระทรวงสาธารณสุข</v>
          </cell>
          <cell r="D578" t="str">
            <v>001087600</v>
          </cell>
          <cell r="E578" t="str">
            <v>10876</v>
          </cell>
          <cell r="F578" t="str">
            <v>รพช.โชคชัย</v>
          </cell>
          <cell r="G578" t="str">
            <v>โรงพยาบาลชุมชนโชคชัย</v>
          </cell>
          <cell r="H578" t="str">
            <v>30070813</v>
          </cell>
          <cell r="I578">
            <v>30</v>
          </cell>
          <cell r="J578" t="str">
            <v>จังหวัดนครราชสีมา</v>
          </cell>
          <cell r="K578">
            <v>3007</v>
          </cell>
          <cell r="L578" t="str">
            <v>โชคชัย</v>
          </cell>
          <cell r="M578">
            <v>300708</v>
          </cell>
          <cell r="N578" t="str">
            <v>โชคชัย</v>
          </cell>
          <cell r="O578" t="str">
            <v>ตะวันออกเฉียงเหนือ</v>
          </cell>
          <cell r="P578" t="str">
            <v>07</v>
          </cell>
          <cell r="Q578" t="str">
            <v>โรงพยาบาลชุมชน</v>
          </cell>
          <cell r="R578">
            <v>5</v>
          </cell>
          <cell r="S578">
            <v>30</v>
          </cell>
          <cell r="T578" t="str">
            <v>30</v>
          </cell>
          <cell r="U578" t="str">
            <v>22</v>
          </cell>
          <cell r="V578" t="str">
            <v>2.2 ทุติยภูมิระดับกลาง</v>
          </cell>
        </row>
        <row r="579">
          <cell r="A579" t="str">
            <v>14</v>
          </cell>
          <cell r="B579" t="str">
            <v>21002</v>
          </cell>
          <cell r="C579" t="str">
            <v>กระทรวงสาธารณสุข สำนักงานปลัดกระทรวงสาธารณสุข</v>
          </cell>
          <cell r="D579" t="str">
            <v>001087700</v>
          </cell>
          <cell r="E579" t="str">
            <v>10877</v>
          </cell>
          <cell r="F579" t="str">
            <v>รพช.ด่านขุนทด</v>
          </cell>
          <cell r="G579" t="str">
            <v>โรงพยาบาลชุมชนด่านขุนทด</v>
          </cell>
          <cell r="H579" t="str">
            <v>30080202</v>
          </cell>
          <cell r="I579">
            <v>30</v>
          </cell>
          <cell r="J579" t="str">
            <v>จังหวัดนครราชสีมา</v>
          </cell>
          <cell r="K579">
            <v>3008</v>
          </cell>
          <cell r="L579" t="str">
            <v>ด่านขุนทด</v>
          </cell>
          <cell r="M579">
            <v>300802</v>
          </cell>
          <cell r="N579" t="str">
            <v>ด่านขุนทด</v>
          </cell>
          <cell r="O579" t="str">
            <v>ตะวันออกเฉียงเหนือ</v>
          </cell>
          <cell r="P579" t="str">
            <v>07</v>
          </cell>
          <cell r="Q579" t="str">
            <v>โรงพยาบาลชุมชน</v>
          </cell>
          <cell r="R579">
            <v>4</v>
          </cell>
          <cell r="S579">
            <v>120</v>
          </cell>
          <cell r="T579" t="str">
            <v>90</v>
          </cell>
          <cell r="U579" t="str">
            <v>22</v>
          </cell>
          <cell r="V579" t="str">
            <v>2.2 ทุติยภูมิระดับกลาง</v>
          </cell>
        </row>
        <row r="580">
          <cell r="A580" t="str">
            <v>14</v>
          </cell>
          <cell r="B580" t="str">
            <v>21002</v>
          </cell>
          <cell r="C580" t="str">
            <v>กระทรวงสาธารณสุข สำนักงานปลัดกระทรวงสาธารณสุข</v>
          </cell>
          <cell r="D580" t="str">
            <v>001087800</v>
          </cell>
          <cell r="E580" t="str">
            <v>10878</v>
          </cell>
          <cell r="F580" t="str">
            <v>รพช.โนนไทย</v>
          </cell>
          <cell r="G580" t="str">
            <v>โรงพยาบาลชุมชนโนนไทย</v>
          </cell>
          <cell r="H580" t="str">
            <v>30090101</v>
          </cell>
          <cell r="I580">
            <v>30</v>
          </cell>
          <cell r="J580" t="str">
            <v>จังหวัดนครราชสีมา</v>
          </cell>
          <cell r="K580">
            <v>3009</v>
          </cell>
          <cell r="L580" t="str">
            <v>โนนไทย</v>
          </cell>
          <cell r="M580">
            <v>300901</v>
          </cell>
          <cell r="N580" t="str">
            <v>โนนไทย</v>
          </cell>
          <cell r="O580" t="str">
            <v>ตะวันออกเฉียงเหนือ</v>
          </cell>
          <cell r="P580" t="str">
            <v>07</v>
          </cell>
          <cell r="Q580" t="str">
            <v>โรงพยาบาลชุมชน</v>
          </cell>
          <cell r="R580">
            <v>4</v>
          </cell>
          <cell r="S580">
            <v>60</v>
          </cell>
          <cell r="T580" t="str">
            <v>30</v>
          </cell>
          <cell r="U580" t="str">
            <v>21</v>
          </cell>
          <cell r="V580" t="str">
            <v>2.1 ทุติยภูมิระดับต้น</v>
          </cell>
        </row>
        <row r="581">
          <cell r="A581" t="str">
            <v>14</v>
          </cell>
          <cell r="B581" t="str">
            <v>21002</v>
          </cell>
          <cell r="C581" t="str">
            <v>กระทรวงสาธารณสุข สำนักงานปลัดกระทรวงสาธารณสุข</v>
          </cell>
          <cell r="D581" t="str">
            <v>001087900</v>
          </cell>
          <cell r="E581" t="str">
            <v>10879</v>
          </cell>
          <cell r="F581" t="str">
            <v>รพช.โนนสูง</v>
          </cell>
          <cell r="G581" t="str">
            <v>โรงพยาบาลชุมชนโนนสูง</v>
          </cell>
          <cell r="H581" t="str">
            <v>30100106</v>
          </cell>
          <cell r="I581">
            <v>30</v>
          </cell>
          <cell r="J581" t="str">
            <v>จังหวัดนครราชสีมา</v>
          </cell>
          <cell r="K581">
            <v>3010</v>
          </cell>
          <cell r="L581" t="str">
            <v>โนนสูง</v>
          </cell>
          <cell r="M581">
            <v>301001</v>
          </cell>
          <cell r="N581" t="str">
            <v>โนนสูง</v>
          </cell>
          <cell r="O581" t="str">
            <v>ตะวันออกเฉียงเหนือ</v>
          </cell>
          <cell r="P581" t="str">
            <v>07</v>
          </cell>
          <cell r="Q581" t="str">
            <v>โรงพยาบาลชุมชน</v>
          </cell>
          <cell r="R581">
            <v>4</v>
          </cell>
          <cell r="S581">
            <v>70</v>
          </cell>
          <cell r="T581" t="str">
            <v>60</v>
          </cell>
          <cell r="U581" t="str">
            <v>21</v>
          </cell>
          <cell r="V581" t="str">
            <v>2.1 ทุติยภูมิระดับต้น</v>
          </cell>
        </row>
        <row r="582">
          <cell r="A582" t="str">
            <v>14</v>
          </cell>
          <cell r="B582" t="str">
            <v>21002</v>
          </cell>
          <cell r="C582" t="str">
            <v>กระทรวงสาธารณสุข สำนักงานปลัดกระทรวงสาธารณสุข</v>
          </cell>
          <cell r="D582" t="str">
            <v>001088000</v>
          </cell>
          <cell r="E582" t="str">
            <v>10880</v>
          </cell>
          <cell r="F582" t="str">
            <v>รพช.ขามสะแกแสง</v>
          </cell>
          <cell r="G582" t="str">
            <v>โรงพยาบาลชุมชนขามสะแกแสง</v>
          </cell>
          <cell r="H582" t="str">
            <v>30110113</v>
          </cell>
          <cell r="I582">
            <v>30</v>
          </cell>
          <cell r="J582" t="str">
            <v>จังหวัดนครราชสีมา</v>
          </cell>
          <cell r="K582">
            <v>3011</v>
          </cell>
          <cell r="L582" t="str">
            <v>ขามสะแกแสง</v>
          </cell>
          <cell r="M582">
            <v>301101</v>
          </cell>
          <cell r="N582" t="str">
            <v>ขามสะแกแสง</v>
          </cell>
          <cell r="O582" t="str">
            <v>ตะวันออกเฉียงเหนือ</v>
          </cell>
          <cell r="P582" t="str">
            <v>07</v>
          </cell>
          <cell r="Q582" t="str">
            <v>โรงพยาบาลชุมชน</v>
          </cell>
          <cell r="R582">
            <v>4</v>
          </cell>
          <cell r="S582">
            <v>76</v>
          </cell>
          <cell r="T582" t="str">
            <v>30</v>
          </cell>
          <cell r="U582" t="str">
            <v>21</v>
          </cell>
          <cell r="V582" t="str">
            <v>2.1 ทุติยภูมิระดับต้น</v>
          </cell>
        </row>
        <row r="583">
          <cell r="A583" t="str">
            <v>14</v>
          </cell>
          <cell r="B583" t="str">
            <v>21002</v>
          </cell>
          <cell r="C583" t="str">
            <v>กระทรวงสาธารณสุข สำนักงานปลัดกระทรวงสาธารณสุข</v>
          </cell>
          <cell r="D583" t="str">
            <v>001088100</v>
          </cell>
          <cell r="E583" t="str">
            <v>10881</v>
          </cell>
          <cell r="F583" t="str">
            <v>รพช.บัวใหญ่</v>
          </cell>
          <cell r="G583" t="str">
            <v>โรงพยาบาลชุมชนบัวใหญ่</v>
          </cell>
          <cell r="H583" t="str">
            <v>30120100</v>
          </cell>
          <cell r="I583">
            <v>30</v>
          </cell>
          <cell r="J583" t="str">
            <v>จังหวัดนครราชสีมา</v>
          </cell>
          <cell r="K583">
            <v>3012</v>
          </cell>
          <cell r="L583" t="str">
            <v>บัวใหญ่</v>
          </cell>
          <cell r="M583">
            <v>301201</v>
          </cell>
          <cell r="N583" t="str">
            <v>บัวใหญ่</v>
          </cell>
          <cell r="O583" t="str">
            <v>ตะวันออกเฉียงเหนือ</v>
          </cell>
          <cell r="P583" t="str">
            <v>07</v>
          </cell>
          <cell r="Q583" t="str">
            <v>โรงพยาบาลชุมชน</v>
          </cell>
          <cell r="R583">
            <v>4</v>
          </cell>
          <cell r="S583">
            <v>120</v>
          </cell>
          <cell r="T583" t="str">
            <v>90</v>
          </cell>
          <cell r="U583" t="str">
            <v>22</v>
          </cell>
          <cell r="V583" t="str">
            <v>2.2 ทุติยภูมิระดับกลาง</v>
          </cell>
        </row>
        <row r="584">
          <cell r="A584" t="str">
            <v>14</v>
          </cell>
          <cell r="B584" t="str">
            <v>21002</v>
          </cell>
          <cell r="C584" t="str">
            <v>กระทรวงสาธารณสุข สำนักงานปลัดกระทรวงสาธารณสุข</v>
          </cell>
          <cell r="D584" t="str">
            <v>001088200</v>
          </cell>
          <cell r="E584" t="str">
            <v>10882</v>
          </cell>
          <cell r="F584" t="str">
            <v>รพช.ประทาย</v>
          </cell>
          <cell r="G584" t="str">
            <v>โรงพยาบาลชุมชนประทาย</v>
          </cell>
          <cell r="H584" t="str">
            <v>30130113</v>
          </cell>
          <cell r="I584">
            <v>30</v>
          </cell>
          <cell r="J584" t="str">
            <v>จังหวัดนครราชสีมา</v>
          </cell>
          <cell r="K584">
            <v>3013</v>
          </cell>
          <cell r="L584" t="str">
            <v>ประทาย</v>
          </cell>
          <cell r="M584">
            <v>301301</v>
          </cell>
          <cell r="N584" t="str">
            <v>ประทาย</v>
          </cell>
          <cell r="O584" t="str">
            <v>ตะวันออกเฉียงเหนือ</v>
          </cell>
          <cell r="P584" t="str">
            <v>07</v>
          </cell>
          <cell r="Q584" t="str">
            <v>โรงพยาบาลชุมชน</v>
          </cell>
          <cell r="R584">
            <v>4</v>
          </cell>
          <cell r="S584">
            <v>60</v>
          </cell>
          <cell r="T584" t="str">
            <v>60</v>
          </cell>
          <cell r="U584" t="str">
            <v>22</v>
          </cell>
          <cell r="V584" t="str">
            <v>2.2 ทุติยภูมิระดับกลาง</v>
          </cell>
        </row>
        <row r="585">
          <cell r="A585" t="str">
            <v>14</v>
          </cell>
          <cell r="B585" t="str">
            <v>21002</v>
          </cell>
          <cell r="C585" t="str">
            <v>กระทรวงสาธารณสุข สำนักงานปลัดกระทรวงสาธารณสุข</v>
          </cell>
          <cell r="D585" t="str">
            <v>001088300</v>
          </cell>
          <cell r="E585" t="str">
            <v>10883</v>
          </cell>
          <cell r="F585" t="str">
            <v>รพช.ปักธงชัย</v>
          </cell>
          <cell r="G585" t="str">
            <v>โรงพยาบาลชุมชนปักธงชัย</v>
          </cell>
          <cell r="H585" t="str">
            <v>30141701</v>
          </cell>
          <cell r="I585">
            <v>30</v>
          </cell>
          <cell r="J585" t="str">
            <v>จังหวัดนครราชสีมา</v>
          </cell>
          <cell r="K585">
            <v>3014</v>
          </cell>
          <cell r="L585" t="str">
            <v>ปักธงชัย</v>
          </cell>
          <cell r="M585">
            <v>301417</v>
          </cell>
          <cell r="N585" t="str">
            <v>ธงชัยเหนือ</v>
          </cell>
          <cell r="O585" t="str">
            <v>ตะวันออกเฉียงเหนือ</v>
          </cell>
          <cell r="P585" t="str">
            <v>07</v>
          </cell>
          <cell r="Q585" t="str">
            <v>โรงพยาบาลชุมชน</v>
          </cell>
          <cell r="R585">
            <v>4</v>
          </cell>
          <cell r="S585">
            <v>60</v>
          </cell>
          <cell r="T585" t="str">
            <v>30</v>
          </cell>
          <cell r="U585" t="str">
            <v>22</v>
          </cell>
          <cell r="V585" t="str">
            <v>2.2 ทุติยภูมิระดับกลาง</v>
          </cell>
        </row>
        <row r="586">
          <cell r="A586" t="str">
            <v>14</v>
          </cell>
          <cell r="B586" t="str">
            <v>21002</v>
          </cell>
          <cell r="C586" t="str">
            <v>กระทรวงสาธารณสุข สำนักงานปลัดกระทรวงสาธารณสุข</v>
          </cell>
          <cell r="D586" t="str">
            <v>001088400</v>
          </cell>
          <cell r="E586" t="str">
            <v>10884</v>
          </cell>
          <cell r="F586" t="str">
            <v>รพช.พิมาย</v>
          </cell>
          <cell r="G586" t="str">
            <v>โรงพยาบาลชุมชนพิมาย</v>
          </cell>
          <cell r="H586" t="str">
            <v>30150101</v>
          </cell>
          <cell r="I586">
            <v>30</v>
          </cell>
          <cell r="J586" t="str">
            <v>จังหวัดนครราชสีมา</v>
          </cell>
          <cell r="K586">
            <v>3015</v>
          </cell>
          <cell r="L586" t="str">
            <v>พิมาย</v>
          </cell>
          <cell r="M586">
            <v>301501</v>
          </cell>
          <cell r="N586" t="str">
            <v>ในเมือง</v>
          </cell>
          <cell r="O586" t="str">
            <v>ตะวันออกเฉียงเหนือ</v>
          </cell>
          <cell r="P586" t="str">
            <v>07</v>
          </cell>
          <cell r="Q586" t="str">
            <v>โรงพยาบาลชุมชน</v>
          </cell>
          <cell r="R586">
            <v>4</v>
          </cell>
          <cell r="S586">
            <v>90</v>
          </cell>
          <cell r="T586" t="str">
            <v>90</v>
          </cell>
          <cell r="U586" t="str">
            <v>23</v>
          </cell>
          <cell r="V586" t="str">
            <v>2.3 ทุติยภูมิระดับสูง</v>
          </cell>
        </row>
        <row r="587">
          <cell r="A587" t="str">
            <v>14</v>
          </cell>
          <cell r="B587" t="str">
            <v>21002</v>
          </cell>
          <cell r="C587" t="str">
            <v>กระทรวงสาธารณสุข สำนักงานปลัดกระทรวงสาธารณสุข</v>
          </cell>
          <cell r="D587" t="str">
            <v>001088500</v>
          </cell>
          <cell r="E587" t="str">
            <v>10885</v>
          </cell>
          <cell r="F587" t="str">
            <v>รพช.ห้วยแถลง</v>
          </cell>
          <cell r="G587" t="str">
            <v>โรงพยาบาลชุมชนห้วยแถลง</v>
          </cell>
          <cell r="H587" t="str">
            <v>30160101</v>
          </cell>
          <cell r="I587">
            <v>30</v>
          </cell>
          <cell r="J587" t="str">
            <v>จังหวัดนครราชสีมา</v>
          </cell>
          <cell r="K587">
            <v>3016</v>
          </cell>
          <cell r="L587" t="str">
            <v>ห้วยแถลง</v>
          </cell>
          <cell r="M587">
            <v>301601</v>
          </cell>
          <cell r="N587" t="str">
            <v>ห้วยแถลง</v>
          </cell>
          <cell r="O587" t="str">
            <v>ตะวันออกเฉียงเหนือ</v>
          </cell>
          <cell r="P587" t="str">
            <v>07</v>
          </cell>
          <cell r="Q587" t="str">
            <v>โรงพยาบาลชุมชน</v>
          </cell>
          <cell r="R587">
            <v>5</v>
          </cell>
          <cell r="S587">
            <v>30</v>
          </cell>
          <cell r="T587" t="str">
            <v>30</v>
          </cell>
          <cell r="U587" t="str">
            <v>21</v>
          </cell>
          <cell r="V587" t="str">
            <v>2.1 ทุติยภูมิระดับต้น</v>
          </cell>
        </row>
        <row r="588">
          <cell r="A588" t="str">
            <v>14</v>
          </cell>
          <cell r="B588" t="str">
            <v>21002</v>
          </cell>
          <cell r="C588" t="str">
            <v>กระทรวงสาธารณสุข สำนักงานปลัดกระทรวงสาธารณสุข</v>
          </cell>
          <cell r="D588" t="str">
            <v>001088600</v>
          </cell>
          <cell r="E588" t="str">
            <v>10886</v>
          </cell>
          <cell r="F588" t="str">
            <v>รพช.ชุมพวง</v>
          </cell>
          <cell r="G588" t="str">
            <v>โรงพยาบาลชุมชนชุมพวง</v>
          </cell>
          <cell r="H588" t="str">
            <v>30170101</v>
          </cell>
          <cell r="I588">
            <v>30</v>
          </cell>
          <cell r="J588" t="str">
            <v>จังหวัดนครราชสีมา</v>
          </cell>
          <cell r="K588">
            <v>3017</v>
          </cell>
          <cell r="L588" t="str">
            <v>ชุมพวง</v>
          </cell>
          <cell r="M588">
            <v>301701</v>
          </cell>
          <cell r="N588" t="str">
            <v>ชุมพวง</v>
          </cell>
          <cell r="O588" t="str">
            <v>ตะวันออกเฉียงเหนือ</v>
          </cell>
          <cell r="P588" t="str">
            <v>07</v>
          </cell>
          <cell r="Q588" t="str">
            <v>โรงพยาบาลชุมชน</v>
          </cell>
          <cell r="R588">
            <v>4</v>
          </cell>
          <cell r="S588">
            <v>60</v>
          </cell>
          <cell r="T588" t="str">
            <v>60</v>
          </cell>
          <cell r="U588" t="str">
            <v>22</v>
          </cell>
          <cell r="V588" t="str">
            <v>2.2 ทุติยภูมิระดับกลาง</v>
          </cell>
        </row>
        <row r="589">
          <cell r="A589" t="str">
            <v>14</v>
          </cell>
          <cell r="B589" t="str">
            <v>21002</v>
          </cell>
          <cell r="C589" t="str">
            <v>กระทรวงสาธารณสุข สำนักงานปลัดกระทรวงสาธารณสุข</v>
          </cell>
          <cell r="D589" t="str">
            <v>001088700</v>
          </cell>
          <cell r="E589" t="str">
            <v>10887</v>
          </cell>
          <cell r="F589" t="str">
            <v>รพช.สูงเนิน</v>
          </cell>
          <cell r="G589" t="str">
            <v>โรงพยาบาลชุมชนสูงเนิน</v>
          </cell>
          <cell r="H589" t="str">
            <v>30180101</v>
          </cell>
          <cell r="I589">
            <v>30</v>
          </cell>
          <cell r="J589" t="str">
            <v>จังหวัดนครราชสีมา</v>
          </cell>
          <cell r="K589">
            <v>3018</v>
          </cell>
          <cell r="L589" t="str">
            <v>สูงเนิน</v>
          </cell>
          <cell r="M589">
            <v>301801</v>
          </cell>
          <cell r="N589" t="str">
            <v>สูงเนิน</v>
          </cell>
          <cell r="O589" t="str">
            <v>ตะวันออกเฉียงเหนือ</v>
          </cell>
          <cell r="P589" t="str">
            <v>07</v>
          </cell>
          <cell r="Q589" t="str">
            <v>โรงพยาบาลชุมชน</v>
          </cell>
          <cell r="R589">
            <v>4</v>
          </cell>
          <cell r="S589">
            <v>124</v>
          </cell>
          <cell r="T589" t="str">
            <v>60</v>
          </cell>
          <cell r="U589" t="str">
            <v>22</v>
          </cell>
          <cell r="V589" t="str">
            <v>2.2 ทุติยภูมิระดับกลาง</v>
          </cell>
        </row>
        <row r="590">
          <cell r="A590" t="str">
            <v>14</v>
          </cell>
          <cell r="B590" t="str">
            <v>21002</v>
          </cell>
          <cell r="C590" t="str">
            <v>กระทรวงสาธารณสุข สำนักงานปลัดกระทรวงสาธารณสุข</v>
          </cell>
          <cell r="D590" t="str">
            <v>001088800</v>
          </cell>
          <cell r="E590" t="str">
            <v>10888</v>
          </cell>
          <cell r="F590" t="str">
            <v>รพช.ขามทะเลสอ</v>
          </cell>
          <cell r="G590" t="str">
            <v>โรงพยาบาลชุมชนขามทะเลสอ</v>
          </cell>
          <cell r="H590" t="str">
            <v>30190107</v>
          </cell>
          <cell r="I590">
            <v>30</v>
          </cell>
          <cell r="J590" t="str">
            <v>จังหวัดนครราชสีมา</v>
          </cell>
          <cell r="K590">
            <v>3019</v>
          </cell>
          <cell r="L590" t="str">
            <v>ขามทะเลสอ</v>
          </cell>
          <cell r="M590">
            <v>301901</v>
          </cell>
          <cell r="N590" t="str">
            <v>ขามทะเลสอ</v>
          </cell>
          <cell r="O590" t="str">
            <v>ตะวันออกเฉียงเหนือ</v>
          </cell>
          <cell r="P590" t="str">
            <v>07</v>
          </cell>
          <cell r="Q590" t="str">
            <v>โรงพยาบาลชุมชน</v>
          </cell>
          <cell r="R590">
            <v>5</v>
          </cell>
          <cell r="S590">
            <v>30</v>
          </cell>
          <cell r="T590" t="str">
            <v>30</v>
          </cell>
          <cell r="U590" t="str">
            <v>21</v>
          </cell>
          <cell r="V590" t="str">
            <v>2.1 ทุติยภูมิระดับต้น</v>
          </cell>
        </row>
        <row r="591">
          <cell r="A591" t="str">
            <v>14</v>
          </cell>
          <cell r="B591" t="str">
            <v>21002</v>
          </cell>
          <cell r="C591" t="str">
            <v>กระทรวงสาธารณสุข สำนักงานปลัดกระทรวงสาธารณสุข</v>
          </cell>
          <cell r="D591" t="str">
            <v>001088900</v>
          </cell>
          <cell r="E591" t="str">
            <v>10889</v>
          </cell>
          <cell r="F591" t="str">
            <v>รพช.สีคิ้ว</v>
          </cell>
          <cell r="G591" t="str">
            <v>โรงพยาบาลชุมชนสีคิ้ว</v>
          </cell>
          <cell r="H591" t="str">
            <v>30200902</v>
          </cell>
          <cell r="I591">
            <v>30</v>
          </cell>
          <cell r="J591" t="str">
            <v>จังหวัดนครราชสีมา</v>
          </cell>
          <cell r="K591">
            <v>3020</v>
          </cell>
          <cell r="L591" t="str">
            <v>สีคิ้ว</v>
          </cell>
          <cell r="M591">
            <v>302009</v>
          </cell>
          <cell r="N591" t="str">
            <v>มิตรภาพ</v>
          </cell>
          <cell r="O591" t="str">
            <v>ตะวันออกเฉียงเหนือ</v>
          </cell>
          <cell r="P591" t="str">
            <v>07</v>
          </cell>
          <cell r="Q591" t="str">
            <v>โรงพยาบาลชุมชน</v>
          </cell>
          <cell r="R591">
            <v>4</v>
          </cell>
          <cell r="S591">
            <v>94</v>
          </cell>
          <cell r="T591" t="str">
            <v>90</v>
          </cell>
          <cell r="U591" t="str">
            <v>22</v>
          </cell>
          <cell r="V591" t="str">
            <v>2.2 ทุติยภูมิระดับกลาง</v>
          </cell>
        </row>
        <row r="592">
          <cell r="A592" t="str">
            <v>14</v>
          </cell>
          <cell r="B592" t="str">
            <v>21002</v>
          </cell>
          <cell r="C592" t="str">
            <v>กระทรวงสาธารณสุข สำนักงานปลัดกระทรวงสาธารณสุข</v>
          </cell>
          <cell r="D592" t="str">
            <v>001089000</v>
          </cell>
          <cell r="E592" t="str">
            <v>10890</v>
          </cell>
          <cell r="F592" t="str">
            <v>รพช.ปากช่องนานา</v>
          </cell>
          <cell r="G592" t="str">
            <v>โรงพยาบาลชุมชนปากช่องนานา</v>
          </cell>
          <cell r="H592" t="str">
            <v>30210100</v>
          </cell>
          <cell r="I592">
            <v>30</v>
          </cell>
          <cell r="J592" t="str">
            <v>จังหวัดนครราชสีมา</v>
          </cell>
          <cell r="K592">
            <v>3021</v>
          </cell>
          <cell r="L592" t="str">
            <v>ปากช่อง</v>
          </cell>
          <cell r="M592">
            <v>302101</v>
          </cell>
          <cell r="N592" t="str">
            <v>ปากช่อง</v>
          </cell>
          <cell r="O592" t="str">
            <v>ตะวันออกเฉียงเหนือ</v>
          </cell>
          <cell r="P592" t="str">
            <v>07</v>
          </cell>
          <cell r="Q592" t="str">
            <v>โรงพยาบาลชุมชน</v>
          </cell>
          <cell r="R592">
            <v>4</v>
          </cell>
          <cell r="S592">
            <v>120</v>
          </cell>
          <cell r="T592" t="str">
            <v>120</v>
          </cell>
          <cell r="U592" t="str">
            <v>23</v>
          </cell>
          <cell r="V592" t="str">
            <v>2.3 ทุติยภูมิระดับสูง</v>
          </cell>
        </row>
        <row r="593">
          <cell r="A593" t="str">
            <v>14</v>
          </cell>
          <cell r="B593" t="str">
            <v>21002</v>
          </cell>
          <cell r="C593" t="str">
            <v>กระทรวงสาธารณสุข สำนักงานปลัดกระทรวงสาธารณสุข</v>
          </cell>
          <cell r="D593" t="str">
            <v>001089100</v>
          </cell>
          <cell r="E593" t="str">
            <v>10891</v>
          </cell>
          <cell r="F593" t="str">
            <v>รพช.หนองบุนนาก</v>
          </cell>
          <cell r="G593" t="str">
            <v>โรงพยาบาลชุมชนหนองบุนนาก</v>
          </cell>
          <cell r="H593" t="str">
            <v>30220404</v>
          </cell>
          <cell r="I593">
            <v>30</v>
          </cell>
          <cell r="J593" t="str">
            <v>จังหวัดนครราชสีมา</v>
          </cell>
          <cell r="K593">
            <v>3022</v>
          </cell>
          <cell r="L593" t="str">
            <v>หนองบุญมาก</v>
          </cell>
          <cell r="M593">
            <v>302204</v>
          </cell>
          <cell r="N593" t="str">
            <v>หนองหัวแรต</v>
          </cell>
          <cell r="O593" t="str">
            <v>ตะวันออกเฉียงเหนือ</v>
          </cell>
          <cell r="P593" t="str">
            <v>07</v>
          </cell>
          <cell r="Q593" t="str">
            <v>โรงพยาบาลชุมชน</v>
          </cell>
          <cell r="R593">
            <v>4</v>
          </cell>
          <cell r="S593">
            <v>51</v>
          </cell>
          <cell r="T593" t="str">
            <v>30</v>
          </cell>
          <cell r="U593" t="str">
            <v>21</v>
          </cell>
          <cell r="V593" t="str">
            <v>2.1 ทุติยภูมิระดับต้น</v>
          </cell>
        </row>
        <row r="594">
          <cell r="A594" t="str">
            <v>14</v>
          </cell>
          <cell r="B594" t="str">
            <v>21002</v>
          </cell>
          <cell r="C594" t="str">
            <v>กระทรวงสาธารณสุข สำนักงานปลัดกระทรวงสาธารณสุข</v>
          </cell>
          <cell r="D594" t="str">
            <v>001089200</v>
          </cell>
          <cell r="E594" t="str">
            <v>10892</v>
          </cell>
          <cell r="F594" t="str">
            <v>รพช.แก้งสนามนาง</v>
          </cell>
          <cell r="G594" t="str">
            <v>โรงพยาบาลชุมชนแก้งสนามนาง</v>
          </cell>
          <cell r="H594" t="str">
            <v>30230101</v>
          </cell>
          <cell r="I594">
            <v>30</v>
          </cell>
          <cell r="J594" t="str">
            <v>จังหวัดนครราชสีมา</v>
          </cell>
          <cell r="K594">
            <v>3023</v>
          </cell>
          <cell r="L594" t="str">
            <v>แก้งสนามนาง</v>
          </cell>
          <cell r="M594">
            <v>302301</v>
          </cell>
          <cell r="N594" t="str">
            <v>แก้งสนามนาง</v>
          </cell>
          <cell r="O594" t="str">
            <v>ตะวันออกเฉียงเหนือ</v>
          </cell>
          <cell r="P594" t="str">
            <v>07</v>
          </cell>
          <cell r="Q594" t="str">
            <v>โรงพยาบาลชุมชน</v>
          </cell>
          <cell r="R594">
            <v>5</v>
          </cell>
          <cell r="S594">
            <v>30</v>
          </cell>
          <cell r="T594" t="str">
            <v>30</v>
          </cell>
          <cell r="U594" t="str">
            <v>21</v>
          </cell>
          <cell r="V594" t="str">
            <v>2.1 ทุติยภูมิระดับต้น</v>
          </cell>
        </row>
        <row r="595">
          <cell r="A595" t="str">
            <v>14</v>
          </cell>
          <cell r="B595" t="str">
            <v>21002</v>
          </cell>
          <cell r="C595" t="str">
            <v>กระทรวงสาธารณสุข สำนักงานปลัดกระทรวงสาธารณสุข</v>
          </cell>
          <cell r="D595" t="str">
            <v>001089300</v>
          </cell>
          <cell r="E595" t="str">
            <v>10893</v>
          </cell>
          <cell r="F595" t="str">
            <v>รพช.โนนแดง</v>
          </cell>
          <cell r="G595" t="str">
            <v>โรงพยาบาลชุมชนโนนแดง</v>
          </cell>
          <cell r="H595" t="str">
            <v>30240109</v>
          </cell>
          <cell r="I595">
            <v>30</v>
          </cell>
          <cell r="J595" t="str">
            <v>จังหวัดนครราชสีมา</v>
          </cell>
          <cell r="K595">
            <v>3024</v>
          </cell>
          <cell r="L595" t="str">
            <v>โนนแดง</v>
          </cell>
          <cell r="M595">
            <v>302401</v>
          </cell>
          <cell r="N595" t="str">
            <v>โนนแดง</v>
          </cell>
          <cell r="O595" t="str">
            <v>ตะวันออกเฉียงเหนือ</v>
          </cell>
          <cell r="P595" t="str">
            <v>07</v>
          </cell>
          <cell r="Q595" t="str">
            <v>โรงพยาบาลชุมชน</v>
          </cell>
          <cell r="R595">
            <v>5</v>
          </cell>
          <cell r="S595">
            <v>30</v>
          </cell>
          <cell r="T595" t="str">
            <v>30</v>
          </cell>
          <cell r="U595" t="str">
            <v>21</v>
          </cell>
          <cell r="V595" t="str">
            <v>2.1 ทุติยภูมิระดับต้น</v>
          </cell>
        </row>
        <row r="596">
          <cell r="A596" t="str">
            <v>14</v>
          </cell>
          <cell r="B596" t="str">
            <v>21002</v>
          </cell>
          <cell r="C596" t="str">
            <v>กระทรวงสาธารณสุข สำนักงานปลัดกระทรวงสาธารณสุข</v>
          </cell>
          <cell r="D596" t="str">
            <v>001089400</v>
          </cell>
          <cell r="E596" t="str">
            <v>10894</v>
          </cell>
          <cell r="F596" t="str">
            <v>รพช.วังน้ำเขียว</v>
          </cell>
          <cell r="G596" t="str">
            <v>โรงพยาบาลชุมชนวังน้ำเขียว</v>
          </cell>
          <cell r="H596" t="str">
            <v>30250503</v>
          </cell>
          <cell r="I596">
            <v>30</v>
          </cell>
          <cell r="J596" t="str">
            <v>จังหวัดนครราชสีมา</v>
          </cell>
          <cell r="K596">
            <v>3025</v>
          </cell>
          <cell r="L596" t="str">
            <v>วังน้ำเขียว</v>
          </cell>
          <cell r="M596">
            <v>302505</v>
          </cell>
          <cell r="N596" t="str">
            <v>ไทยสามัคคี</v>
          </cell>
          <cell r="O596" t="str">
            <v>ตะวันออกเฉียงเหนือ</v>
          </cell>
          <cell r="P596" t="str">
            <v>07</v>
          </cell>
          <cell r="Q596" t="str">
            <v>โรงพยาบาลชุมชน</v>
          </cell>
          <cell r="R596">
            <v>5</v>
          </cell>
          <cell r="S596">
            <v>30</v>
          </cell>
          <cell r="T596" t="str">
            <v>10</v>
          </cell>
          <cell r="U596" t="str">
            <v>21</v>
          </cell>
          <cell r="V596" t="str">
            <v>2.1 ทุติยภูมิระดับต้น</v>
          </cell>
        </row>
        <row r="597">
          <cell r="A597" t="str">
            <v>14</v>
          </cell>
          <cell r="B597" t="str">
            <v>21002</v>
          </cell>
          <cell r="C597" t="str">
            <v>กระทรวงสาธารณสุข สำนักงานปลัดกระทรวงสาธารณสุข</v>
          </cell>
          <cell r="D597" t="str">
            <v>001160200</v>
          </cell>
          <cell r="E597" t="str">
            <v>11602</v>
          </cell>
          <cell r="F597" t="str">
            <v>รพช.เฉลิมพระเกียรติสมเด็จย่า 100 ปี เมืองยาง</v>
          </cell>
          <cell r="G597" t="str">
            <v>โรงพยาบาลชุมชนเฉลิมพระเกียรติสมเด็จย่า 100 ปี เมืองยาง</v>
          </cell>
          <cell r="H597" t="str">
            <v>30270101</v>
          </cell>
          <cell r="I597">
            <v>30</v>
          </cell>
          <cell r="J597" t="str">
            <v>จังหวัดนครราชสีมา</v>
          </cell>
          <cell r="K597">
            <v>3027</v>
          </cell>
          <cell r="L597" t="str">
            <v>เมืองยาง</v>
          </cell>
          <cell r="M597">
            <v>302701</v>
          </cell>
          <cell r="N597" t="str">
            <v>เมืองยาง</v>
          </cell>
          <cell r="O597" t="str">
            <v>ตะวันออกเฉียงเหนือ</v>
          </cell>
          <cell r="P597" t="str">
            <v>07</v>
          </cell>
          <cell r="Q597" t="str">
            <v>โรงพยาบาลชุมชน</v>
          </cell>
          <cell r="R597">
            <v>5</v>
          </cell>
          <cell r="S597">
            <v>30</v>
          </cell>
          <cell r="T597" t="str">
            <v>10</v>
          </cell>
          <cell r="U597" t="str">
            <v>21</v>
          </cell>
          <cell r="V597" t="str">
            <v>2.1 ทุติยภูมิระดับต้น</v>
          </cell>
        </row>
        <row r="598">
          <cell r="A598" t="str">
            <v>14</v>
          </cell>
          <cell r="B598" t="str">
            <v>21002</v>
          </cell>
          <cell r="C598" t="str">
            <v>กระทรวงสาธารณสุข สำนักงานปลัดกระทรวงสาธารณสุข</v>
          </cell>
          <cell r="D598" t="str">
            <v>001160800</v>
          </cell>
          <cell r="E598" t="str">
            <v>11608</v>
          </cell>
          <cell r="F598" t="str">
            <v>รพช.ลำทะเมนชัย</v>
          </cell>
          <cell r="G598" t="str">
            <v>โรงพยาบาลชุมชนลำทะเมนชัย</v>
          </cell>
          <cell r="H598" t="str">
            <v>30290101</v>
          </cell>
          <cell r="I598">
            <v>30</v>
          </cell>
          <cell r="J598" t="str">
            <v>จังหวัดนครราชสีมา</v>
          </cell>
          <cell r="K598">
            <v>3029</v>
          </cell>
          <cell r="L598" t="str">
            <v>ลำทะเมนชัย</v>
          </cell>
          <cell r="M598">
            <v>302901</v>
          </cell>
          <cell r="N598" t="str">
            <v>ขุย</v>
          </cell>
          <cell r="O598" t="str">
            <v>ตะวันออกเฉียงเหนือ</v>
          </cell>
          <cell r="P598" t="str">
            <v>07</v>
          </cell>
          <cell r="Q598" t="str">
            <v>โรงพยาบาลชุมชน</v>
          </cell>
          <cell r="R598">
            <v>5</v>
          </cell>
          <cell r="S598">
            <v>30</v>
          </cell>
          <cell r="T598" t="str">
            <v>30</v>
          </cell>
          <cell r="U598" t="str">
            <v>21</v>
          </cell>
          <cell r="V598" t="str">
            <v>2.1 ทุติยภูมิระดับต้น</v>
          </cell>
        </row>
        <row r="599">
          <cell r="A599" t="str">
            <v>14</v>
          </cell>
          <cell r="B599" t="str">
            <v>21002</v>
          </cell>
          <cell r="C599" t="str">
            <v>กระทรวงสาธารณสุข สำนักงานปลัดกระทรวงสาธารณสุข</v>
          </cell>
          <cell r="D599" t="str">
            <v>002245600</v>
          </cell>
          <cell r="E599" t="str">
            <v>22456</v>
          </cell>
          <cell r="F599" t="str">
            <v>รพช.พระทองคำเฉลิมพระเกียรติ 80 พรรษา</v>
          </cell>
          <cell r="G599" t="str">
            <v>โรงพยาบาลชุมชนพระทองคำเฉลิมพระเกียรติ 80 พรรษา</v>
          </cell>
          <cell r="H599" t="str">
            <v>30280305</v>
          </cell>
          <cell r="I599">
            <v>30</v>
          </cell>
          <cell r="J599" t="str">
            <v>จังหวัดนครราชสีมา</v>
          </cell>
          <cell r="K599">
            <v>3028</v>
          </cell>
          <cell r="L599" t="str">
            <v>พระทองคำ</v>
          </cell>
          <cell r="M599">
            <v>302803</v>
          </cell>
          <cell r="N599" t="str">
            <v>พังเทียม</v>
          </cell>
          <cell r="O599" t="str">
            <v>ตะวันออกเฉียงเหนือ</v>
          </cell>
          <cell r="P599" t="str">
            <v>07</v>
          </cell>
          <cell r="Q599" t="str">
            <v>โรงพยาบาลชุมชน</v>
          </cell>
          <cell r="R599">
            <v>5</v>
          </cell>
          <cell r="S599">
            <v>30</v>
          </cell>
          <cell r="T599" t="str">
            <v>30</v>
          </cell>
          <cell r="U599" t="str">
            <v>21</v>
          </cell>
          <cell r="V599" t="str">
            <v>2.1 ทุติยภูมิระดับต้น</v>
          </cell>
        </row>
        <row r="600">
          <cell r="A600" t="str">
            <v>14</v>
          </cell>
          <cell r="B600" t="str">
            <v>21002</v>
          </cell>
          <cell r="C600" t="str">
            <v>กระทรวงสาธารณสุข สำนักงานปลัดกระทรวงสาธารณสุข</v>
          </cell>
          <cell r="D600" t="str">
            <v>002383900</v>
          </cell>
          <cell r="E600" t="str">
            <v>23839</v>
          </cell>
          <cell r="F600" t="str">
            <v>รพช.นครราชสีมา</v>
          </cell>
          <cell r="G600" t="str">
            <v>โรงพยาบาลชุมชนนครราชสีมา</v>
          </cell>
          <cell r="H600" t="str">
            <v>30011706</v>
          </cell>
          <cell r="I600">
            <v>30</v>
          </cell>
          <cell r="J600" t="str">
            <v>จังหวัดนครราชสีมา</v>
          </cell>
          <cell r="K600">
            <v>3001</v>
          </cell>
          <cell r="L600" t="str">
            <v>เมืองนครราชสีมา</v>
          </cell>
          <cell r="M600">
            <v>300117</v>
          </cell>
          <cell r="N600" t="str">
            <v>โคกกรวด</v>
          </cell>
          <cell r="O600" t="str">
            <v>ตะวันออกเฉียงเหนือ</v>
          </cell>
          <cell r="P600" t="str">
            <v>07</v>
          </cell>
          <cell r="Q600" t="str">
            <v>โรงพยาบาลชุมชน</v>
          </cell>
          <cell r="R600">
            <v>4</v>
          </cell>
          <cell r="S600">
            <v>60</v>
          </cell>
          <cell r="T600" t="str">
            <v>60</v>
          </cell>
          <cell r="U600" t="str">
            <v>23</v>
          </cell>
          <cell r="V600" t="str">
            <v>2.3 ทุติยภูมิระดับสูง</v>
          </cell>
        </row>
        <row r="601">
          <cell r="A601" t="str">
            <v>14</v>
          </cell>
          <cell r="B601" t="str">
            <v>21002</v>
          </cell>
          <cell r="C601" t="str">
            <v>กระทรวงสาธารณสุข สำนักงานปลัดกระทรวงสาธารณสุข</v>
          </cell>
          <cell r="D601" t="str">
            <v>002469200</v>
          </cell>
          <cell r="E601" t="str">
            <v>24692</v>
          </cell>
          <cell r="F601" t="str">
            <v>รพช.เฉลิมพระเกียรติ</v>
          </cell>
          <cell r="G601" t="str">
            <v>โรงพยาบาลชุมชนเฉลิมพระเกียรติ</v>
          </cell>
          <cell r="H601" t="str">
            <v>30320215</v>
          </cell>
          <cell r="I601">
            <v>30</v>
          </cell>
          <cell r="J601" t="str">
            <v>จังหวัดนครราชสีมา</v>
          </cell>
          <cell r="K601">
            <v>3032</v>
          </cell>
          <cell r="L601" t="str">
            <v>เฉลิมพระเกียรติ</v>
          </cell>
          <cell r="M601">
            <v>303202</v>
          </cell>
          <cell r="N601" t="str">
            <v>ท่าช้าง</v>
          </cell>
          <cell r="O601" t="str">
            <v>ตะวันออกเฉียงเหนือ</v>
          </cell>
          <cell r="P601" t="str">
            <v>07</v>
          </cell>
          <cell r="Q601" t="str">
            <v>โรงพยาบาลชุมชน</v>
          </cell>
          <cell r="R601">
            <v>5</v>
          </cell>
          <cell r="S601">
            <v>30</v>
          </cell>
          <cell r="T601" t="str">
            <v>30</v>
          </cell>
          <cell r="U601" t="str">
            <v>21</v>
          </cell>
          <cell r="V601" t="str">
            <v>2.1 ทุติยภูมิระดับต้น</v>
          </cell>
        </row>
        <row r="602">
          <cell r="A602" t="str">
            <v>14</v>
          </cell>
          <cell r="B602" t="str">
            <v>21002</v>
          </cell>
          <cell r="C602" t="str">
            <v>กระทรวงสาธารณสุข สำนักงานปลัดกระทรวงสาธารณสุข</v>
          </cell>
          <cell r="D602" t="str">
            <v>001066700</v>
          </cell>
          <cell r="E602" t="str">
            <v>10667</v>
          </cell>
          <cell r="F602" t="str">
            <v>รพศ.บุรีรัมย์</v>
          </cell>
          <cell r="G602" t="str">
            <v>โรงพยาบาลศูนย์บุรีรัมย์</v>
          </cell>
          <cell r="H602" t="str">
            <v>31010105</v>
          </cell>
          <cell r="I602">
            <v>31</v>
          </cell>
          <cell r="J602" t="str">
            <v>จังหวัดบุรีรัมย์</v>
          </cell>
          <cell r="K602">
            <v>3101</v>
          </cell>
          <cell r="L602" t="str">
            <v>เมืองบุรีรัมย์</v>
          </cell>
          <cell r="M602">
            <v>310101</v>
          </cell>
          <cell r="N602" t="str">
            <v>ในเมือง</v>
          </cell>
          <cell r="O602" t="str">
            <v>ตะวันออกเฉียงเหนือ</v>
          </cell>
          <cell r="P602" t="str">
            <v>05</v>
          </cell>
          <cell r="Q602" t="str">
            <v>โรงพยาบาลศูนย์</v>
          </cell>
          <cell r="R602">
            <v>1</v>
          </cell>
          <cell r="S602">
            <v>700</v>
          </cell>
          <cell r="T602" t="str">
            <v>625</v>
          </cell>
          <cell r="U602" t="str">
            <v>31</v>
          </cell>
          <cell r="V602" t="str">
            <v>3.1 ตติยภูมิ</v>
          </cell>
        </row>
        <row r="603">
          <cell r="A603" t="str">
            <v>14</v>
          </cell>
          <cell r="B603" t="str">
            <v>21002</v>
          </cell>
          <cell r="C603" t="str">
            <v>กระทรวงสาธารณสุข สำนักงานปลัดกระทรวงสาธารณสุข</v>
          </cell>
          <cell r="D603" t="str">
            <v>001089500</v>
          </cell>
          <cell r="E603" t="str">
            <v>10895</v>
          </cell>
          <cell r="F603" t="str">
            <v>รพช.คูเมือง</v>
          </cell>
          <cell r="G603" t="str">
            <v>โรงพยาบาลชุมชนคูเมือง</v>
          </cell>
          <cell r="H603" t="str">
            <v>31020106</v>
          </cell>
          <cell r="I603">
            <v>31</v>
          </cell>
          <cell r="J603" t="str">
            <v>จังหวัดบุรีรัมย์</v>
          </cell>
          <cell r="K603">
            <v>3102</v>
          </cell>
          <cell r="L603" t="str">
            <v>คูเมือง</v>
          </cell>
          <cell r="M603">
            <v>310201</v>
          </cell>
          <cell r="N603" t="str">
            <v>คูเมือง</v>
          </cell>
          <cell r="O603" t="str">
            <v>ตะวันออกเฉียงเหนือ</v>
          </cell>
          <cell r="P603" t="str">
            <v>07</v>
          </cell>
          <cell r="Q603" t="str">
            <v>โรงพยาบาลชุมชน</v>
          </cell>
          <cell r="R603">
            <v>4</v>
          </cell>
          <cell r="S603">
            <v>75</v>
          </cell>
          <cell r="T603" t="str">
            <v>69</v>
          </cell>
          <cell r="U603" t="str">
            <v>22</v>
          </cell>
          <cell r="V603" t="str">
            <v>2.2 ทุติยภูมิระดับกลาง</v>
          </cell>
        </row>
        <row r="604">
          <cell r="A604" t="str">
            <v>14</v>
          </cell>
          <cell r="B604" t="str">
            <v>21002</v>
          </cell>
          <cell r="C604" t="str">
            <v>กระทรวงสาธารณสุข สำนักงานปลัดกระทรวงสาธารณสุข</v>
          </cell>
          <cell r="D604" t="str">
            <v>001089600</v>
          </cell>
          <cell r="E604" t="str">
            <v>10896</v>
          </cell>
          <cell r="F604" t="str">
            <v>รพช.กระสัง</v>
          </cell>
          <cell r="G604" t="str">
            <v>โรงพยาบาลชุมชนกระสัง</v>
          </cell>
          <cell r="H604" t="str">
            <v>31030109</v>
          </cell>
          <cell r="I604">
            <v>31</v>
          </cell>
          <cell r="J604" t="str">
            <v>จังหวัดบุรีรัมย์</v>
          </cell>
          <cell r="K604">
            <v>3103</v>
          </cell>
          <cell r="L604" t="str">
            <v>กระสัง</v>
          </cell>
          <cell r="M604">
            <v>310301</v>
          </cell>
          <cell r="N604" t="str">
            <v>กระสัง</v>
          </cell>
          <cell r="O604" t="str">
            <v>ตะวันออกเฉียงเหนือ</v>
          </cell>
          <cell r="P604" t="str">
            <v>07</v>
          </cell>
          <cell r="Q604" t="str">
            <v>โรงพยาบาลชุมชน</v>
          </cell>
          <cell r="R604">
            <v>5</v>
          </cell>
          <cell r="S604">
            <v>52</v>
          </cell>
          <cell r="T604" t="str">
            <v>54</v>
          </cell>
          <cell r="U604" t="str">
            <v>22</v>
          </cell>
          <cell r="V604" t="str">
            <v>2.2 ทุติยภูมิระดับกลาง</v>
          </cell>
        </row>
        <row r="605">
          <cell r="A605" t="str">
            <v>14</v>
          </cell>
          <cell r="B605" t="str">
            <v>21002</v>
          </cell>
          <cell r="C605" t="str">
            <v>กระทรวงสาธารณสุข สำนักงานปลัดกระทรวงสาธารณสุข</v>
          </cell>
          <cell r="D605" t="str">
            <v>001089700</v>
          </cell>
          <cell r="E605" t="str">
            <v>10897</v>
          </cell>
          <cell r="F605" t="str">
            <v>รพช.นางรอง</v>
          </cell>
          <cell r="G605" t="str">
            <v>โรงพยาบาลชุมชนนางรอง</v>
          </cell>
          <cell r="H605" t="str">
            <v>31040125</v>
          </cell>
          <cell r="I605">
            <v>31</v>
          </cell>
          <cell r="J605" t="str">
            <v>จังหวัดบุรีรัมย์</v>
          </cell>
          <cell r="K605">
            <v>3104</v>
          </cell>
          <cell r="L605" t="str">
            <v>นางรอง</v>
          </cell>
          <cell r="M605">
            <v>310401</v>
          </cell>
          <cell r="N605" t="str">
            <v>นางรอง</v>
          </cell>
          <cell r="O605" t="str">
            <v>ตะวันออกเฉียงเหนือ</v>
          </cell>
          <cell r="P605" t="str">
            <v>07</v>
          </cell>
          <cell r="Q605" t="str">
            <v>โรงพยาบาลชุมชน</v>
          </cell>
          <cell r="R605">
            <v>4</v>
          </cell>
          <cell r="S605">
            <v>269</v>
          </cell>
          <cell r="T605" t="str">
            <v>269</v>
          </cell>
          <cell r="U605" t="str">
            <v>23</v>
          </cell>
          <cell r="V605" t="str">
            <v>2.3 ทุติยภูมิระดับสูง</v>
          </cell>
        </row>
        <row r="606">
          <cell r="A606" t="str">
            <v>14</v>
          </cell>
          <cell r="B606" t="str">
            <v>21002</v>
          </cell>
          <cell r="C606" t="str">
            <v>กระทรวงสาธารณสุข สำนักงานปลัดกระทรวงสาธารณสุข</v>
          </cell>
          <cell r="D606" t="str">
            <v>001089800</v>
          </cell>
          <cell r="E606" t="str">
            <v>10898</v>
          </cell>
          <cell r="F606" t="str">
            <v>รพช.หนองกี่</v>
          </cell>
          <cell r="G606" t="str">
            <v>โรงพยาบาลชุมชนหนองกี่</v>
          </cell>
          <cell r="H606" t="str">
            <v>31050601</v>
          </cell>
          <cell r="I606">
            <v>31</v>
          </cell>
          <cell r="J606" t="str">
            <v>จังหวัดบุรีรัมย์</v>
          </cell>
          <cell r="K606">
            <v>3105</v>
          </cell>
          <cell r="L606" t="str">
            <v>หนองกี่</v>
          </cell>
          <cell r="M606">
            <v>310506</v>
          </cell>
          <cell r="N606" t="str">
            <v>ทุ่งกระตาดพัฒนา</v>
          </cell>
          <cell r="O606" t="str">
            <v>ตะวันออกเฉียงเหนือ</v>
          </cell>
          <cell r="P606" t="str">
            <v>07</v>
          </cell>
          <cell r="Q606" t="str">
            <v>โรงพยาบาลชุมชน</v>
          </cell>
          <cell r="R606">
            <v>4</v>
          </cell>
          <cell r="S606">
            <v>67</v>
          </cell>
          <cell r="T606" t="str">
            <v>70</v>
          </cell>
          <cell r="U606" t="str">
            <v>22</v>
          </cell>
          <cell r="V606" t="str">
            <v>2.2 ทุติยภูมิระดับกลาง</v>
          </cell>
        </row>
        <row r="607">
          <cell r="A607" t="str">
            <v>14</v>
          </cell>
          <cell r="B607" t="str">
            <v>21002</v>
          </cell>
          <cell r="C607" t="str">
            <v>กระทรวงสาธารณสุข สำนักงานปลัดกระทรวงสาธารณสุข</v>
          </cell>
          <cell r="D607" t="str">
            <v>001089900</v>
          </cell>
          <cell r="E607" t="str">
            <v>10899</v>
          </cell>
          <cell r="F607" t="str">
            <v>รพช.ละหานทราย</v>
          </cell>
          <cell r="G607" t="str">
            <v>โรงพยาบาลชุมชนละหานทราย</v>
          </cell>
          <cell r="H607" t="str">
            <v>31060108</v>
          </cell>
          <cell r="I607">
            <v>31</v>
          </cell>
          <cell r="J607" t="str">
            <v>จังหวัดบุรีรัมย์</v>
          </cell>
          <cell r="K607">
            <v>3106</v>
          </cell>
          <cell r="L607" t="str">
            <v>ละหานทราย</v>
          </cell>
          <cell r="M607">
            <v>310601</v>
          </cell>
          <cell r="N607" t="str">
            <v>ละหานทราย</v>
          </cell>
          <cell r="O607" t="str">
            <v>ตะวันออกเฉียงเหนือ</v>
          </cell>
          <cell r="P607" t="str">
            <v>07</v>
          </cell>
          <cell r="Q607" t="str">
            <v>โรงพยาบาลชุมชน</v>
          </cell>
          <cell r="R607">
            <v>4</v>
          </cell>
          <cell r="S607">
            <v>90</v>
          </cell>
          <cell r="T607" t="str">
            <v>90</v>
          </cell>
          <cell r="U607" t="str">
            <v>22</v>
          </cell>
          <cell r="V607" t="str">
            <v>2.2 ทุติยภูมิระดับกลาง</v>
          </cell>
        </row>
        <row r="608">
          <cell r="A608" t="str">
            <v>14</v>
          </cell>
          <cell r="B608" t="str">
            <v>21002</v>
          </cell>
          <cell r="C608" t="str">
            <v>กระทรวงสาธารณสุข สำนักงานปลัดกระทรวงสาธารณสุข</v>
          </cell>
          <cell r="D608" t="str">
            <v>001090000</v>
          </cell>
          <cell r="E608" t="str">
            <v>10900</v>
          </cell>
          <cell r="F608" t="str">
            <v>รพช.ประโคนชัย</v>
          </cell>
          <cell r="G608" t="str">
            <v>โรงพยาบาลชุมชนประโคนชัย</v>
          </cell>
          <cell r="H608" t="str">
            <v>31070103</v>
          </cell>
          <cell r="I608">
            <v>31</v>
          </cell>
          <cell r="J608" t="str">
            <v>จังหวัดบุรีรัมย์</v>
          </cell>
          <cell r="K608">
            <v>3107</v>
          </cell>
          <cell r="L608" t="str">
            <v>ประโคนชัย</v>
          </cell>
          <cell r="M608">
            <v>310701</v>
          </cell>
          <cell r="N608" t="str">
            <v>ประโคนชัย</v>
          </cell>
          <cell r="O608" t="str">
            <v>ตะวันออกเฉียงเหนือ</v>
          </cell>
          <cell r="P608" t="str">
            <v>07</v>
          </cell>
          <cell r="Q608" t="str">
            <v>โรงพยาบาลชุมชน</v>
          </cell>
          <cell r="R608">
            <v>4</v>
          </cell>
          <cell r="S608">
            <v>134</v>
          </cell>
          <cell r="T608" t="str">
            <v>90</v>
          </cell>
          <cell r="U608" t="str">
            <v>22</v>
          </cell>
          <cell r="V608" t="str">
            <v>2.2 ทุติยภูมิระดับกลาง</v>
          </cell>
        </row>
        <row r="609">
          <cell r="A609" t="str">
            <v>14</v>
          </cell>
          <cell r="B609" t="str">
            <v>21002</v>
          </cell>
          <cell r="C609" t="str">
            <v>กระทรวงสาธารณสุข สำนักงานปลัดกระทรวงสาธารณสุข</v>
          </cell>
          <cell r="D609" t="str">
            <v>001090100</v>
          </cell>
          <cell r="E609" t="str">
            <v>10901</v>
          </cell>
          <cell r="F609" t="str">
            <v>รพช.บ้านกรวด</v>
          </cell>
          <cell r="G609" t="str">
            <v>โรงพยาบาลชุมชนบ้านกรวด</v>
          </cell>
          <cell r="H609" t="str">
            <v>31080103</v>
          </cell>
          <cell r="I609">
            <v>31</v>
          </cell>
          <cell r="J609" t="str">
            <v>จังหวัดบุรีรัมย์</v>
          </cell>
          <cell r="K609">
            <v>3108</v>
          </cell>
          <cell r="L609" t="str">
            <v>บ้านกรวด</v>
          </cell>
          <cell r="M609">
            <v>310801</v>
          </cell>
          <cell r="N609" t="str">
            <v>บ้านกรวด</v>
          </cell>
          <cell r="O609" t="str">
            <v>ตะวันออกเฉียงเหนือ</v>
          </cell>
          <cell r="P609" t="str">
            <v>07</v>
          </cell>
          <cell r="Q609" t="str">
            <v>โรงพยาบาลชุมชน</v>
          </cell>
          <cell r="R609">
            <v>5</v>
          </cell>
          <cell r="S609">
            <v>63</v>
          </cell>
          <cell r="T609" t="str">
            <v>60</v>
          </cell>
          <cell r="U609" t="str">
            <v>22</v>
          </cell>
          <cell r="V609" t="str">
            <v>2.2 ทุติยภูมิระดับกลาง</v>
          </cell>
        </row>
        <row r="610">
          <cell r="A610" t="str">
            <v>14</v>
          </cell>
          <cell r="B610" t="str">
            <v>21002</v>
          </cell>
          <cell r="C610" t="str">
            <v>กระทรวงสาธารณสุข สำนักงานปลัดกระทรวงสาธารณสุข</v>
          </cell>
          <cell r="D610" t="str">
            <v>001090200</v>
          </cell>
          <cell r="E610" t="str">
            <v>10902</v>
          </cell>
          <cell r="F610" t="str">
            <v>รพช.พุทไธสง</v>
          </cell>
          <cell r="G610" t="str">
            <v>โรงพยาบาลชุมชนพุทไธสง</v>
          </cell>
          <cell r="H610" t="str">
            <v>31090203</v>
          </cell>
          <cell r="I610">
            <v>31</v>
          </cell>
          <cell r="J610" t="str">
            <v>จังหวัดบุรีรัมย์</v>
          </cell>
          <cell r="K610">
            <v>3109</v>
          </cell>
          <cell r="L610" t="str">
            <v>พุทไธสง</v>
          </cell>
          <cell r="M610">
            <v>310902</v>
          </cell>
          <cell r="N610" t="str">
            <v>มะเฟือง</v>
          </cell>
          <cell r="O610" t="str">
            <v>ตะวันออกเฉียงเหนือ</v>
          </cell>
          <cell r="P610" t="str">
            <v>07</v>
          </cell>
          <cell r="Q610" t="str">
            <v>โรงพยาบาลชุมชน</v>
          </cell>
          <cell r="R610">
            <v>4</v>
          </cell>
          <cell r="S610">
            <v>72</v>
          </cell>
          <cell r="T610" t="str">
            <v>60</v>
          </cell>
          <cell r="U610" t="str">
            <v>22</v>
          </cell>
          <cell r="V610" t="str">
            <v>2.2 ทุติยภูมิระดับกลาง</v>
          </cell>
        </row>
        <row r="611">
          <cell r="A611" t="str">
            <v>14</v>
          </cell>
          <cell r="B611" t="str">
            <v>21002</v>
          </cell>
          <cell r="C611" t="str">
            <v>กระทรวงสาธารณสุข สำนักงานปลัดกระทรวงสาธารณสุข</v>
          </cell>
          <cell r="D611" t="str">
            <v>001090400</v>
          </cell>
          <cell r="E611" t="str">
            <v>10904</v>
          </cell>
          <cell r="F611" t="str">
            <v>รพช.ลำปลายมาศ</v>
          </cell>
          <cell r="G611" t="str">
            <v>โรงพยาบาลชุมชนลำปลายมาศ</v>
          </cell>
          <cell r="H611" t="str">
            <v>31100107</v>
          </cell>
          <cell r="I611">
            <v>31</v>
          </cell>
          <cell r="J611" t="str">
            <v>จังหวัดบุรีรัมย์</v>
          </cell>
          <cell r="K611">
            <v>3110</v>
          </cell>
          <cell r="L611" t="str">
            <v>ลำปลายมาศ</v>
          </cell>
          <cell r="M611">
            <v>311001</v>
          </cell>
          <cell r="N611" t="str">
            <v>ลำปลายมาศ</v>
          </cell>
          <cell r="O611" t="str">
            <v>ตะวันออกเฉียงเหนือ</v>
          </cell>
          <cell r="P611" t="str">
            <v>07</v>
          </cell>
          <cell r="Q611" t="str">
            <v>โรงพยาบาลชุมชน</v>
          </cell>
          <cell r="R611">
            <v>4</v>
          </cell>
          <cell r="S611">
            <v>124</v>
          </cell>
          <cell r="T611" t="str">
            <v>90</v>
          </cell>
          <cell r="U611" t="str">
            <v>22</v>
          </cell>
          <cell r="V611" t="str">
            <v>2.2 ทุติยภูมิระดับกลาง</v>
          </cell>
        </row>
        <row r="612">
          <cell r="A612" t="str">
            <v>14</v>
          </cell>
          <cell r="B612" t="str">
            <v>21002</v>
          </cell>
          <cell r="C612" t="str">
            <v>กระทรวงสาธารณสุข สำนักงานปลัดกระทรวงสาธารณสุข</v>
          </cell>
          <cell r="D612" t="str">
            <v>001090500</v>
          </cell>
          <cell r="E612" t="str">
            <v>10905</v>
          </cell>
          <cell r="F612" t="str">
            <v>รพช.สตึก</v>
          </cell>
          <cell r="G612" t="str">
            <v>โรงพยาบาลชุมชนสตึก</v>
          </cell>
          <cell r="H612" t="str">
            <v>31110207</v>
          </cell>
          <cell r="I612">
            <v>31</v>
          </cell>
          <cell r="J612" t="str">
            <v>จังหวัดบุรีรัมย์</v>
          </cell>
          <cell r="K612">
            <v>3111</v>
          </cell>
          <cell r="L612" t="str">
            <v>สตึก</v>
          </cell>
          <cell r="M612">
            <v>311102</v>
          </cell>
          <cell r="N612" t="str">
            <v>นิคม</v>
          </cell>
          <cell r="O612" t="str">
            <v>ตะวันออกเฉียงเหนือ</v>
          </cell>
          <cell r="P612" t="str">
            <v>07</v>
          </cell>
          <cell r="Q612" t="str">
            <v>โรงพยาบาลชุมชน</v>
          </cell>
          <cell r="R612">
            <v>4</v>
          </cell>
          <cell r="S612">
            <v>70</v>
          </cell>
          <cell r="T612" t="str">
            <v>80</v>
          </cell>
          <cell r="U612" t="str">
            <v>22</v>
          </cell>
          <cell r="V612" t="str">
            <v>2.2 ทุติยภูมิระดับกลาง</v>
          </cell>
        </row>
        <row r="613">
          <cell r="A613" t="str">
            <v>14</v>
          </cell>
          <cell r="B613" t="str">
            <v>21002</v>
          </cell>
          <cell r="C613" t="str">
            <v>กระทรวงสาธารณสุข สำนักงานปลัดกระทรวงสาธารณสุข</v>
          </cell>
          <cell r="D613" t="str">
            <v>001090600</v>
          </cell>
          <cell r="E613" t="str">
            <v>10906</v>
          </cell>
          <cell r="F613" t="str">
            <v>รพช.ปะคำ</v>
          </cell>
          <cell r="G613" t="str">
            <v>โรงพยาบาลชุมชนปะคำ</v>
          </cell>
          <cell r="H613" t="str">
            <v>31120103</v>
          </cell>
          <cell r="I613">
            <v>31</v>
          </cell>
          <cell r="J613" t="str">
            <v>จังหวัดบุรีรัมย์</v>
          </cell>
          <cell r="K613">
            <v>3112</v>
          </cell>
          <cell r="L613" t="str">
            <v>ปะคำ</v>
          </cell>
          <cell r="M613">
            <v>311201</v>
          </cell>
          <cell r="N613" t="str">
            <v>ปะคำ</v>
          </cell>
          <cell r="O613" t="str">
            <v>ตะวันออกเฉียงเหนือ</v>
          </cell>
          <cell r="P613" t="str">
            <v>07</v>
          </cell>
          <cell r="Q613" t="str">
            <v>โรงพยาบาลชุมชน</v>
          </cell>
          <cell r="R613">
            <v>4</v>
          </cell>
          <cell r="S613">
            <v>37</v>
          </cell>
          <cell r="T613" t="str">
            <v>30</v>
          </cell>
          <cell r="U613" t="str">
            <v>22</v>
          </cell>
          <cell r="V613" t="str">
            <v>2.2 ทุติยภูมิระดับกลาง</v>
          </cell>
        </row>
        <row r="614">
          <cell r="A614" t="str">
            <v>14</v>
          </cell>
          <cell r="B614" t="str">
            <v>21002</v>
          </cell>
          <cell r="C614" t="str">
            <v>กระทรวงสาธารณสุข สำนักงานปลัดกระทรวงสาธารณสุข</v>
          </cell>
          <cell r="D614" t="str">
            <v>001090700</v>
          </cell>
          <cell r="E614" t="str">
            <v>10907</v>
          </cell>
          <cell r="F614" t="str">
            <v>รพช.นาโพธิ์</v>
          </cell>
          <cell r="G614" t="str">
            <v>โรงพยาบาลชุมชนนาโพธิ์</v>
          </cell>
          <cell r="H614" t="str">
            <v>31130508</v>
          </cell>
          <cell r="I614">
            <v>31</v>
          </cell>
          <cell r="J614" t="str">
            <v>จังหวัดบุรีรัมย์</v>
          </cell>
          <cell r="K614">
            <v>3113</v>
          </cell>
          <cell r="L614" t="str">
            <v>นาโพธิ์</v>
          </cell>
          <cell r="M614">
            <v>311305</v>
          </cell>
          <cell r="N614" t="str">
            <v>ศรีสว่าง</v>
          </cell>
          <cell r="O614" t="str">
            <v>ตะวันออกเฉียงเหนือ</v>
          </cell>
          <cell r="P614" t="str">
            <v>07</v>
          </cell>
          <cell r="Q614" t="str">
            <v>โรงพยาบาลชุมชน</v>
          </cell>
          <cell r="R614">
            <v>5</v>
          </cell>
          <cell r="S614">
            <v>38</v>
          </cell>
          <cell r="T614" t="str">
            <v>30</v>
          </cell>
          <cell r="U614" t="str">
            <v>22</v>
          </cell>
          <cell r="V614" t="str">
            <v>2.2 ทุติยภูมิระดับกลาง</v>
          </cell>
        </row>
        <row r="615">
          <cell r="A615" t="str">
            <v>14</v>
          </cell>
          <cell r="B615" t="str">
            <v>21002</v>
          </cell>
          <cell r="C615" t="str">
            <v>กระทรวงสาธารณสุข สำนักงานปลัดกระทรวงสาธารณสุข</v>
          </cell>
          <cell r="D615" t="str">
            <v>001090800</v>
          </cell>
          <cell r="E615" t="str">
            <v>10908</v>
          </cell>
          <cell r="F615" t="str">
            <v>รพช.หนองหงส์</v>
          </cell>
          <cell r="G615" t="str">
            <v>โรงพยาบาลชุมชนหนองหงส์</v>
          </cell>
          <cell r="H615" t="str">
            <v>31140102</v>
          </cell>
          <cell r="I615">
            <v>31</v>
          </cell>
          <cell r="J615" t="str">
            <v>จังหวัดบุรีรัมย์</v>
          </cell>
          <cell r="K615">
            <v>3114</v>
          </cell>
          <cell r="L615" t="str">
            <v>หนองหงส์</v>
          </cell>
          <cell r="M615">
            <v>311401</v>
          </cell>
          <cell r="N615" t="str">
            <v>สระแก้ว</v>
          </cell>
          <cell r="O615" t="str">
            <v>ตะวันออกเฉียงเหนือ</v>
          </cell>
          <cell r="P615" t="str">
            <v>07</v>
          </cell>
          <cell r="Q615" t="str">
            <v>โรงพยาบาลชุมชน</v>
          </cell>
          <cell r="R615">
            <v>5</v>
          </cell>
          <cell r="S615">
            <v>48</v>
          </cell>
          <cell r="T615" t="str">
            <v>30</v>
          </cell>
          <cell r="U615" t="str">
            <v>22</v>
          </cell>
          <cell r="V615" t="str">
            <v>2.2 ทุติยภูมิระดับกลาง</v>
          </cell>
        </row>
        <row r="616">
          <cell r="A616" t="str">
            <v>14</v>
          </cell>
          <cell r="B616" t="str">
            <v>21002</v>
          </cell>
          <cell r="C616" t="str">
            <v>กระทรวงสาธารณสุข สำนักงานปลัดกระทรวงสาธารณสุข</v>
          </cell>
          <cell r="D616" t="str">
            <v>001090900</v>
          </cell>
          <cell r="E616" t="str">
            <v>10909</v>
          </cell>
          <cell r="F616" t="str">
            <v>รพช.พลับพลาชัย</v>
          </cell>
          <cell r="G616" t="str">
            <v>โรงพยาบาลชุมชนพลับพลาชัย</v>
          </cell>
          <cell r="H616" t="str">
            <v>31150401</v>
          </cell>
          <cell r="I616">
            <v>31</v>
          </cell>
          <cell r="J616" t="str">
            <v>จังหวัดบุรีรัมย์</v>
          </cell>
          <cell r="K616">
            <v>3115</v>
          </cell>
          <cell r="L616" t="str">
            <v>พลับพลาชัย</v>
          </cell>
          <cell r="M616">
            <v>311504</v>
          </cell>
          <cell r="N616" t="str">
            <v>สะเดา</v>
          </cell>
          <cell r="O616" t="str">
            <v>ตะวันออกเฉียงเหนือ</v>
          </cell>
          <cell r="P616" t="str">
            <v>07</v>
          </cell>
          <cell r="Q616" t="str">
            <v>โรงพยาบาลชุมชน</v>
          </cell>
          <cell r="R616">
            <v>5</v>
          </cell>
          <cell r="S616">
            <v>38</v>
          </cell>
          <cell r="T616" t="str">
            <v>30</v>
          </cell>
          <cell r="U616" t="str">
            <v>22</v>
          </cell>
          <cell r="V616" t="str">
            <v>2.2 ทุติยภูมิระดับกลาง</v>
          </cell>
        </row>
        <row r="617">
          <cell r="A617" t="str">
            <v>14</v>
          </cell>
          <cell r="B617" t="str">
            <v>21002</v>
          </cell>
          <cell r="C617" t="str">
            <v>กระทรวงสาธารณสุข สำนักงานปลัดกระทรวงสาธารณสุข</v>
          </cell>
          <cell r="D617" t="str">
            <v>001091000</v>
          </cell>
          <cell r="E617" t="str">
            <v>10910</v>
          </cell>
          <cell r="F617" t="str">
            <v>รพช.ห้วยราช</v>
          </cell>
          <cell r="G617" t="str">
            <v>โรงพยาบาลชุมชนห้วยราช</v>
          </cell>
          <cell r="H617" t="str">
            <v>31160808</v>
          </cell>
          <cell r="I617">
            <v>31</v>
          </cell>
          <cell r="J617" t="str">
            <v>จังหวัดบุรีรัมย์</v>
          </cell>
          <cell r="K617">
            <v>3116</v>
          </cell>
          <cell r="L617" t="str">
            <v>ห้วยราช</v>
          </cell>
          <cell r="M617">
            <v>311608</v>
          </cell>
          <cell r="N617" t="str">
            <v>ห้วยราชา</v>
          </cell>
          <cell r="O617" t="str">
            <v>ตะวันออกเฉียงเหนือ</v>
          </cell>
          <cell r="P617" t="str">
            <v>07</v>
          </cell>
          <cell r="Q617" t="str">
            <v>โรงพยาบาลชุมชน</v>
          </cell>
          <cell r="R617">
            <v>5</v>
          </cell>
          <cell r="S617">
            <v>40</v>
          </cell>
          <cell r="T617" t="str">
            <v>30</v>
          </cell>
          <cell r="U617" t="str">
            <v>22</v>
          </cell>
          <cell r="V617" t="str">
            <v>2.2 ทุติยภูมิระดับกลาง</v>
          </cell>
        </row>
        <row r="618">
          <cell r="A618" t="str">
            <v>14</v>
          </cell>
          <cell r="B618" t="str">
            <v>21002</v>
          </cell>
          <cell r="C618" t="str">
            <v>กระทรวงสาธารณสุข สำนักงานปลัดกระทรวงสาธารณสุข</v>
          </cell>
          <cell r="D618" t="str">
            <v>001091100</v>
          </cell>
          <cell r="E618" t="str">
            <v>10911</v>
          </cell>
          <cell r="F618" t="str">
            <v>รพช.โนนสุวรรณ</v>
          </cell>
          <cell r="G618" t="str">
            <v>โรงพยาบาลชุมชนโนนสุวรรณ</v>
          </cell>
          <cell r="H618" t="str">
            <v>31170110</v>
          </cell>
          <cell r="I618">
            <v>31</v>
          </cell>
          <cell r="J618" t="str">
            <v>จังหวัดบุรีรัมย์</v>
          </cell>
          <cell r="K618">
            <v>3117</v>
          </cell>
          <cell r="L618" t="str">
            <v>โนนสุวรรณ</v>
          </cell>
          <cell r="M618">
            <v>311701</v>
          </cell>
          <cell r="N618" t="str">
            <v>โนนสุวรรณ</v>
          </cell>
          <cell r="O618" t="str">
            <v>ตะวันออกเฉียงเหนือ</v>
          </cell>
          <cell r="P618" t="str">
            <v>07</v>
          </cell>
          <cell r="Q618" t="str">
            <v>โรงพยาบาลชุมชน</v>
          </cell>
          <cell r="R618">
            <v>5</v>
          </cell>
          <cell r="S618">
            <v>33</v>
          </cell>
          <cell r="T618" t="str">
            <v>30</v>
          </cell>
          <cell r="U618" t="str">
            <v>22</v>
          </cell>
          <cell r="V618" t="str">
            <v>2.2 ทุติยภูมิระดับกลาง</v>
          </cell>
        </row>
        <row r="619">
          <cell r="A619" t="str">
            <v>14</v>
          </cell>
          <cell r="B619" t="str">
            <v>21002</v>
          </cell>
          <cell r="C619" t="str">
            <v>กระทรวงสาธารณสุข สำนักงานปลัดกระทรวงสาธารณสุข</v>
          </cell>
          <cell r="D619" t="str">
            <v>001091200</v>
          </cell>
          <cell r="E619" t="str">
            <v>10912</v>
          </cell>
          <cell r="F619" t="str">
            <v>รพช.ชำนิ</v>
          </cell>
          <cell r="G619" t="str">
            <v>โรงพยาบาลชุมชนชำนิ</v>
          </cell>
          <cell r="H619" t="str">
            <v>31180108</v>
          </cell>
          <cell r="I619">
            <v>31</v>
          </cell>
          <cell r="J619" t="str">
            <v>จังหวัดบุรีรัมย์</v>
          </cell>
          <cell r="K619">
            <v>3118</v>
          </cell>
          <cell r="L619" t="str">
            <v>ชำนิ</v>
          </cell>
          <cell r="M619">
            <v>311801</v>
          </cell>
          <cell r="N619" t="str">
            <v>ชำนิ</v>
          </cell>
          <cell r="O619" t="str">
            <v>ตะวันออกเฉียงเหนือ</v>
          </cell>
          <cell r="P619" t="str">
            <v>07</v>
          </cell>
          <cell r="Q619" t="str">
            <v>โรงพยาบาลชุมชน</v>
          </cell>
          <cell r="R619">
            <v>5</v>
          </cell>
          <cell r="S619">
            <v>30</v>
          </cell>
          <cell r="T619" t="str">
            <v>30</v>
          </cell>
          <cell r="U619" t="str">
            <v>22</v>
          </cell>
          <cell r="V619" t="str">
            <v>2.2 ทุติยภูมิระดับกลาง</v>
          </cell>
        </row>
        <row r="620">
          <cell r="A620" t="str">
            <v>14</v>
          </cell>
          <cell r="B620" t="str">
            <v>21002</v>
          </cell>
          <cell r="C620" t="str">
            <v>กระทรวงสาธารณสุข สำนักงานปลัดกระทรวงสาธารณสุข</v>
          </cell>
          <cell r="D620" t="str">
            <v>001091300</v>
          </cell>
          <cell r="E620" t="str">
            <v>10913</v>
          </cell>
          <cell r="F620" t="str">
            <v>รพช.บ้านใหม่ไชยพจน์</v>
          </cell>
          <cell r="G620" t="str">
            <v>โรงพยาบาลชุมชนบ้านใหม่ไชยพจน์</v>
          </cell>
          <cell r="H620" t="str">
            <v>31190101</v>
          </cell>
          <cell r="I620">
            <v>31</v>
          </cell>
          <cell r="J620" t="str">
            <v>จังหวัดบุรีรัมย์</v>
          </cell>
          <cell r="K620">
            <v>3119</v>
          </cell>
          <cell r="L620" t="str">
            <v>บ้านใหม่ไชยพจน์</v>
          </cell>
          <cell r="M620">
            <v>311901</v>
          </cell>
          <cell r="N620" t="str">
            <v>หนองแวง</v>
          </cell>
          <cell r="O620" t="str">
            <v>ตะวันออกเฉียงเหนือ</v>
          </cell>
          <cell r="P620" t="str">
            <v>07</v>
          </cell>
          <cell r="Q620" t="str">
            <v>โรงพยาบาลชุมชน</v>
          </cell>
          <cell r="R620">
            <v>4</v>
          </cell>
          <cell r="S620">
            <v>61</v>
          </cell>
          <cell r="T620" t="str">
            <v>30</v>
          </cell>
          <cell r="U620" t="str">
            <v>22</v>
          </cell>
          <cell r="V620" t="str">
            <v>2.2 ทุติยภูมิระดับกลาง</v>
          </cell>
        </row>
        <row r="621">
          <cell r="A621" t="str">
            <v>14</v>
          </cell>
          <cell r="B621" t="str">
            <v>21002</v>
          </cell>
          <cell r="C621" t="str">
            <v>กระทรวงสาธารณสุข สำนักงานปลัดกระทรวงสาธารณสุข</v>
          </cell>
          <cell r="D621" t="str">
            <v>001091400</v>
          </cell>
          <cell r="E621" t="str">
            <v>10914</v>
          </cell>
          <cell r="F621" t="str">
            <v>รพช.โนนดินแดง</v>
          </cell>
          <cell r="G621" t="str">
            <v>โรงพยาบาลชุมชนโนนดินแดง</v>
          </cell>
          <cell r="H621" t="str">
            <v>31200107</v>
          </cell>
          <cell r="I621">
            <v>31</v>
          </cell>
          <cell r="J621" t="str">
            <v>จังหวัดบุรีรัมย์</v>
          </cell>
          <cell r="K621">
            <v>3120</v>
          </cell>
          <cell r="L621" t="str">
            <v>โนนดินแดง</v>
          </cell>
          <cell r="M621">
            <v>312001</v>
          </cell>
          <cell r="N621" t="str">
            <v>โนนดินแดง</v>
          </cell>
          <cell r="O621" t="str">
            <v>ตะวันออกเฉียงเหนือ</v>
          </cell>
          <cell r="P621" t="str">
            <v>07</v>
          </cell>
          <cell r="Q621" t="str">
            <v>โรงพยาบาลชุมชน</v>
          </cell>
          <cell r="R621">
            <v>4</v>
          </cell>
          <cell r="S621">
            <v>34</v>
          </cell>
          <cell r="T621" t="str">
            <v>30</v>
          </cell>
          <cell r="U621" t="str">
            <v>22</v>
          </cell>
          <cell r="V621" t="str">
            <v>2.2 ทุติยภูมิระดับกลาง</v>
          </cell>
        </row>
        <row r="622">
          <cell r="A622" t="str">
            <v>14</v>
          </cell>
          <cell r="B622" t="str">
            <v>21002</v>
          </cell>
          <cell r="C622" t="str">
            <v>กระทรวงสาธารณสุข สำนักงานปลัดกระทรวงสาธารณสุข</v>
          </cell>
          <cell r="D622" t="str">
            <v>001161900</v>
          </cell>
          <cell r="E622" t="str">
            <v>11619</v>
          </cell>
          <cell r="F622" t="str">
            <v>รพช.เฉลิมพระเกียรติ</v>
          </cell>
          <cell r="G622" t="str">
            <v>โรงพยาบาลชุมชนเฉลิมพระเกียรติ</v>
          </cell>
          <cell r="H622" t="str">
            <v>31230202</v>
          </cell>
          <cell r="I622">
            <v>31</v>
          </cell>
          <cell r="J622" t="str">
            <v>จังหวัดบุรีรัมย์</v>
          </cell>
          <cell r="K622">
            <v>3123</v>
          </cell>
          <cell r="L622" t="str">
            <v>เฉลิมพระเกียรติ</v>
          </cell>
          <cell r="M622">
            <v>312301</v>
          </cell>
          <cell r="N622" t="str">
            <v>เจริญสุข</v>
          </cell>
          <cell r="O622" t="str">
            <v>ตะวันออกเฉียงเหนือ</v>
          </cell>
          <cell r="P622" t="str">
            <v>07</v>
          </cell>
          <cell r="Q622" t="str">
            <v>โรงพยาบาลชุมชน</v>
          </cell>
          <cell r="R622">
            <v>4</v>
          </cell>
          <cell r="S622">
            <v>32</v>
          </cell>
          <cell r="T622" t="str">
            <v>30</v>
          </cell>
          <cell r="U622" t="str">
            <v>22</v>
          </cell>
          <cell r="V622" t="str">
            <v>2.2 ทุติยภูมิระดับกลาง</v>
          </cell>
        </row>
        <row r="623">
          <cell r="A623" t="str">
            <v>14</v>
          </cell>
          <cell r="B623" t="str">
            <v>21002</v>
          </cell>
          <cell r="C623" t="str">
            <v>กระทรวงสาธารณสุข สำนักงานปลัดกระทรวงสาธารณสุข</v>
          </cell>
          <cell r="D623" t="str">
            <v>002357800</v>
          </cell>
          <cell r="E623" t="str">
            <v>23578</v>
          </cell>
          <cell r="F623" t="str">
            <v>รพช.แคนดง</v>
          </cell>
          <cell r="G623" t="str">
            <v>โรงพยาบาลชุมชนแคนดง</v>
          </cell>
          <cell r="H623" t="str">
            <v>31220106</v>
          </cell>
          <cell r="I623">
            <v>31</v>
          </cell>
          <cell r="J623" t="str">
            <v>จังหวัดบุรีรัมย์</v>
          </cell>
          <cell r="K623">
            <v>3122</v>
          </cell>
          <cell r="L623" t="str">
            <v>แคนดง</v>
          </cell>
          <cell r="M623">
            <v>312201</v>
          </cell>
          <cell r="N623" t="str">
            <v>แคนดง</v>
          </cell>
          <cell r="O623" t="str">
            <v>ตะวันออกเฉียงเหนือ</v>
          </cell>
          <cell r="P623" t="str">
            <v>07</v>
          </cell>
          <cell r="Q623" t="str">
            <v>โรงพยาบาลชุมชน</v>
          </cell>
          <cell r="R623">
            <v>5</v>
          </cell>
          <cell r="S623">
            <v>12</v>
          </cell>
          <cell r="T623" t="str">
            <v>30</v>
          </cell>
          <cell r="U623" t="str">
            <v>21</v>
          </cell>
          <cell r="V623" t="str">
            <v>2.1 ทุติยภูมิระดับต้น</v>
          </cell>
        </row>
        <row r="624">
          <cell r="A624" t="str">
            <v>14</v>
          </cell>
          <cell r="B624" t="str">
            <v>21002</v>
          </cell>
          <cell r="C624" t="str">
            <v>กระทรวงสาธารณสุข สำนักงานปลัดกระทรวงสาธารณสุข</v>
          </cell>
          <cell r="D624" t="str">
            <v>001066800</v>
          </cell>
          <cell r="E624" t="str">
            <v>10668</v>
          </cell>
          <cell r="F624" t="str">
            <v>รพศ.สุรินทร์</v>
          </cell>
          <cell r="G624" t="str">
            <v>โรงพยาบาลศูนย์สุรินทร์</v>
          </cell>
          <cell r="H624" t="str">
            <v>32010100</v>
          </cell>
          <cell r="I624">
            <v>32</v>
          </cell>
          <cell r="J624" t="str">
            <v>จังหวัดสุรินทร์</v>
          </cell>
          <cell r="K624">
            <v>3201</v>
          </cell>
          <cell r="L624" t="str">
            <v>เมืองสุรินทร์</v>
          </cell>
          <cell r="M624">
            <v>320101</v>
          </cell>
          <cell r="N624" t="str">
            <v>ในเมือง</v>
          </cell>
          <cell r="O624" t="str">
            <v>ตะวันออกเฉียงเหนือ</v>
          </cell>
          <cell r="P624" t="str">
            <v>05</v>
          </cell>
          <cell r="Q624" t="str">
            <v>โรงพยาบาลศูนย์</v>
          </cell>
          <cell r="R624">
            <v>1</v>
          </cell>
          <cell r="S624">
            <v>697</v>
          </cell>
          <cell r="T624" t="str">
            <v>697</v>
          </cell>
          <cell r="U624" t="str">
            <v>31</v>
          </cell>
          <cell r="V624" t="str">
            <v>3.1 ตติยภูมิ</v>
          </cell>
        </row>
        <row r="625">
          <cell r="A625" t="str">
            <v>14</v>
          </cell>
          <cell r="B625" t="str">
            <v>21002</v>
          </cell>
          <cell r="C625" t="str">
            <v>กระทรวงสาธารณสุข สำนักงานปลัดกระทรวงสาธารณสุข</v>
          </cell>
          <cell r="D625" t="str">
            <v>001091500</v>
          </cell>
          <cell r="E625" t="str">
            <v>10915</v>
          </cell>
          <cell r="F625" t="str">
            <v>รพช.ชุมพลบุรี</v>
          </cell>
          <cell r="G625" t="str">
            <v>โรงพยาบาลชุมชนชุมพลบุรี</v>
          </cell>
          <cell r="H625" t="str">
            <v>32020101</v>
          </cell>
          <cell r="I625">
            <v>32</v>
          </cell>
          <cell r="J625" t="str">
            <v>จังหวัดสุรินทร์</v>
          </cell>
          <cell r="K625">
            <v>3202</v>
          </cell>
          <cell r="L625" t="str">
            <v>ชุมพลบุรี</v>
          </cell>
          <cell r="M625">
            <v>320201</v>
          </cell>
          <cell r="N625" t="str">
            <v>ชุมพลบุรี</v>
          </cell>
          <cell r="O625" t="str">
            <v>ตะวันออกเฉียงเหนือ</v>
          </cell>
          <cell r="P625" t="str">
            <v>07</v>
          </cell>
          <cell r="Q625" t="str">
            <v>โรงพยาบาลชุมชน</v>
          </cell>
          <cell r="R625">
            <v>5</v>
          </cell>
          <cell r="S625">
            <v>30</v>
          </cell>
          <cell r="T625" t="str">
            <v>80</v>
          </cell>
          <cell r="U625" t="str">
            <v>21</v>
          </cell>
          <cell r="V625" t="str">
            <v>2.1 ทุติยภูมิระดับต้น</v>
          </cell>
        </row>
        <row r="626">
          <cell r="A626" t="str">
            <v>14</v>
          </cell>
          <cell r="B626" t="str">
            <v>21002</v>
          </cell>
          <cell r="C626" t="str">
            <v>กระทรวงสาธารณสุข สำนักงานปลัดกระทรวงสาธารณสุข</v>
          </cell>
          <cell r="D626" t="str">
            <v>001091600</v>
          </cell>
          <cell r="E626" t="str">
            <v>10916</v>
          </cell>
          <cell r="F626" t="str">
            <v>รพช.ท่าตูม</v>
          </cell>
          <cell r="G626" t="str">
            <v>โรงพยาบาลชุมชนท่าตูม</v>
          </cell>
          <cell r="H626" t="str">
            <v>32030107</v>
          </cell>
          <cell r="I626">
            <v>32</v>
          </cell>
          <cell r="J626" t="str">
            <v>จังหวัดสุรินทร์</v>
          </cell>
          <cell r="K626">
            <v>3203</v>
          </cell>
          <cell r="L626" t="str">
            <v>ท่าตูม</v>
          </cell>
          <cell r="M626">
            <v>320301</v>
          </cell>
          <cell r="N626" t="str">
            <v>ท่าตูม</v>
          </cell>
          <cell r="O626" t="str">
            <v>ตะวันออกเฉียงเหนือ</v>
          </cell>
          <cell r="P626" t="str">
            <v>07</v>
          </cell>
          <cell r="Q626" t="str">
            <v>โรงพยาบาลชุมชน</v>
          </cell>
          <cell r="R626">
            <v>4</v>
          </cell>
          <cell r="S626">
            <v>90</v>
          </cell>
          <cell r="T626" t="str">
            <v>30</v>
          </cell>
          <cell r="U626" t="str">
            <v>22</v>
          </cell>
          <cell r="V626" t="str">
            <v>2.2 ทุติยภูมิระดับกลาง</v>
          </cell>
        </row>
        <row r="627">
          <cell r="A627" t="str">
            <v>14</v>
          </cell>
          <cell r="B627" t="str">
            <v>21002</v>
          </cell>
          <cell r="C627" t="str">
            <v>กระทรวงสาธารณสุข สำนักงานปลัดกระทรวงสาธารณสุข</v>
          </cell>
          <cell r="D627" t="str">
            <v>001091700</v>
          </cell>
          <cell r="E627" t="str">
            <v>10917</v>
          </cell>
          <cell r="F627" t="str">
            <v>รพช.จอมพระ</v>
          </cell>
          <cell r="G627" t="str">
            <v>โรงพยาบาลชุมชนจอมพระ</v>
          </cell>
          <cell r="H627" t="str">
            <v>32040106</v>
          </cell>
          <cell r="I627">
            <v>32</v>
          </cell>
          <cell r="J627" t="str">
            <v>จังหวัดสุรินทร์</v>
          </cell>
          <cell r="K627">
            <v>3204</v>
          </cell>
          <cell r="L627" t="str">
            <v>จอมพระ</v>
          </cell>
          <cell r="M627">
            <v>320401</v>
          </cell>
          <cell r="N627" t="str">
            <v>จอมพระ</v>
          </cell>
          <cell r="O627" t="str">
            <v>ตะวันออกเฉียงเหนือ</v>
          </cell>
          <cell r="P627" t="str">
            <v>07</v>
          </cell>
          <cell r="Q627" t="str">
            <v>โรงพยาบาลชุมชน</v>
          </cell>
          <cell r="R627">
            <v>5</v>
          </cell>
          <cell r="S627">
            <v>30</v>
          </cell>
          <cell r="T627" t="str">
            <v>30</v>
          </cell>
          <cell r="U627" t="str">
            <v>21</v>
          </cell>
          <cell r="V627" t="str">
            <v>2.1 ทุติยภูมิระดับต้น</v>
          </cell>
        </row>
        <row r="628">
          <cell r="A628" t="str">
            <v>14</v>
          </cell>
          <cell r="B628" t="str">
            <v>21002</v>
          </cell>
          <cell r="C628" t="str">
            <v>กระทรวงสาธารณสุข สำนักงานปลัดกระทรวงสาธารณสุข</v>
          </cell>
          <cell r="D628" t="str">
            <v>001091800</v>
          </cell>
          <cell r="E628" t="str">
            <v>10918</v>
          </cell>
          <cell r="F628" t="str">
            <v>รพช.ปราสาท</v>
          </cell>
          <cell r="G628" t="str">
            <v>โรงพยาบาลชุมชนปราสาท</v>
          </cell>
          <cell r="H628" t="str">
            <v>32050102</v>
          </cell>
          <cell r="I628">
            <v>32</v>
          </cell>
          <cell r="J628" t="str">
            <v>จังหวัดสุรินทร์</v>
          </cell>
          <cell r="K628">
            <v>3205</v>
          </cell>
          <cell r="L628" t="str">
            <v>ปราสาท</v>
          </cell>
          <cell r="M628">
            <v>320501</v>
          </cell>
          <cell r="N628" t="str">
            <v>กังแอน</v>
          </cell>
          <cell r="O628" t="str">
            <v>ตะวันออกเฉียงเหนือ</v>
          </cell>
          <cell r="P628" t="str">
            <v>07</v>
          </cell>
          <cell r="Q628" t="str">
            <v>โรงพยาบาลชุมชน</v>
          </cell>
          <cell r="R628">
            <v>4</v>
          </cell>
          <cell r="S628">
            <v>120</v>
          </cell>
          <cell r="T628" t="str">
            <v>60</v>
          </cell>
          <cell r="U628" t="str">
            <v>22</v>
          </cell>
          <cell r="V628" t="str">
            <v>2.2 ทุติยภูมิระดับกลาง</v>
          </cell>
        </row>
        <row r="629">
          <cell r="A629" t="str">
            <v>14</v>
          </cell>
          <cell r="B629" t="str">
            <v>21002</v>
          </cell>
          <cell r="C629" t="str">
            <v>กระทรวงสาธารณสุข สำนักงานปลัดกระทรวงสาธารณสุข</v>
          </cell>
          <cell r="D629" t="str">
            <v>001091900</v>
          </cell>
          <cell r="E629" t="str">
            <v>10919</v>
          </cell>
          <cell r="F629" t="str">
            <v>รพช.กาบเชิง</v>
          </cell>
          <cell r="G629" t="str">
            <v>โรงพยาบาลชุมชนกาบเชิง</v>
          </cell>
          <cell r="H629" t="str">
            <v>32060101</v>
          </cell>
          <cell r="I629">
            <v>32</v>
          </cell>
          <cell r="J629" t="str">
            <v>จังหวัดสุรินทร์</v>
          </cell>
          <cell r="K629">
            <v>3206</v>
          </cell>
          <cell r="L629" t="str">
            <v>กาบเชิง</v>
          </cell>
          <cell r="M629">
            <v>320601</v>
          </cell>
          <cell r="N629" t="str">
            <v>กาบเชิง</v>
          </cell>
          <cell r="O629" t="str">
            <v>ตะวันออกเฉียงเหนือ</v>
          </cell>
          <cell r="P629" t="str">
            <v>07</v>
          </cell>
          <cell r="Q629" t="str">
            <v>โรงพยาบาลชุมชน</v>
          </cell>
          <cell r="R629">
            <v>4</v>
          </cell>
          <cell r="S629">
            <v>85</v>
          </cell>
          <cell r="T629" t="str">
            <v>60</v>
          </cell>
          <cell r="U629" t="str">
            <v>21</v>
          </cell>
          <cell r="V629" t="str">
            <v>2.1 ทุติยภูมิระดับต้น</v>
          </cell>
        </row>
        <row r="630">
          <cell r="A630" t="str">
            <v>14</v>
          </cell>
          <cell r="B630" t="str">
            <v>21002</v>
          </cell>
          <cell r="C630" t="str">
            <v>กระทรวงสาธารณสุข สำนักงานปลัดกระทรวงสาธารณสุข</v>
          </cell>
          <cell r="D630" t="str">
            <v>001092000</v>
          </cell>
          <cell r="E630" t="str">
            <v>10920</v>
          </cell>
          <cell r="F630" t="str">
            <v>รพช.รัตนบุรี</v>
          </cell>
          <cell r="G630" t="str">
            <v>โรงพยาบาลชุมชนรัตนบุรี</v>
          </cell>
          <cell r="H630" t="str">
            <v>32070108</v>
          </cell>
          <cell r="I630">
            <v>32</v>
          </cell>
          <cell r="J630" t="str">
            <v>จังหวัดสุรินทร์</v>
          </cell>
          <cell r="K630">
            <v>3207</v>
          </cell>
          <cell r="L630" t="str">
            <v>รัตนบุรี</v>
          </cell>
          <cell r="M630">
            <v>320701</v>
          </cell>
          <cell r="N630" t="str">
            <v>รัตนบุรี</v>
          </cell>
          <cell r="O630" t="str">
            <v>ตะวันออกเฉียงเหนือ</v>
          </cell>
          <cell r="P630" t="str">
            <v>07</v>
          </cell>
          <cell r="Q630" t="str">
            <v>โรงพยาบาลชุมชน</v>
          </cell>
          <cell r="R630">
            <v>4</v>
          </cell>
          <cell r="S630">
            <v>60</v>
          </cell>
          <cell r="T630" t="str">
            <v>60</v>
          </cell>
          <cell r="U630" t="str">
            <v>22</v>
          </cell>
          <cell r="V630" t="str">
            <v>2.2 ทุติยภูมิระดับกลาง</v>
          </cell>
        </row>
        <row r="631">
          <cell r="A631" t="str">
            <v>14</v>
          </cell>
          <cell r="B631" t="str">
            <v>21002</v>
          </cell>
          <cell r="C631" t="str">
            <v>กระทรวงสาธารณสุข สำนักงานปลัดกระทรวงสาธารณสุข</v>
          </cell>
          <cell r="D631" t="str">
            <v>001092100</v>
          </cell>
          <cell r="E631" t="str">
            <v>10921</v>
          </cell>
          <cell r="F631" t="str">
            <v>รพช.สนม</v>
          </cell>
          <cell r="G631" t="str">
            <v>โรงพยาบาลชุมชนสนม</v>
          </cell>
          <cell r="H631" t="str">
            <v>32080103</v>
          </cell>
          <cell r="I631">
            <v>32</v>
          </cell>
          <cell r="J631" t="str">
            <v>จังหวัดสุรินทร์</v>
          </cell>
          <cell r="K631">
            <v>3208</v>
          </cell>
          <cell r="L631" t="str">
            <v>สนม</v>
          </cell>
          <cell r="M631">
            <v>320801</v>
          </cell>
          <cell r="N631" t="str">
            <v>สนม</v>
          </cell>
          <cell r="O631" t="str">
            <v>ตะวันออกเฉียงเหนือ</v>
          </cell>
          <cell r="P631" t="str">
            <v>07</v>
          </cell>
          <cell r="Q631" t="str">
            <v>โรงพยาบาลชุมชน</v>
          </cell>
          <cell r="R631">
            <v>4</v>
          </cell>
          <cell r="S631">
            <v>36</v>
          </cell>
          <cell r="T631" t="str">
            <v>30</v>
          </cell>
          <cell r="U631" t="str">
            <v>21</v>
          </cell>
          <cell r="V631" t="str">
            <v>2.1 ทุติยภูมิระดับต้น</v>
          </cell>
        </row>
        <row r="632">
          <cell r="A632" t="str">
            <v>14</v>
          </cell>
          <cell r="B632" t="str">
            <v>21002</v>
          </cell>
          <cell r="C632" t="str">
            <v>กระทรวงสาธารณสุข สำนักงานปลัดกระทรวงสาธารณสุข</v>
          </cell>
          <cell r="D632" t="str">
            <v>001092200</v>
          </cell>
          <cell r="E632" t="str">
            <v>10922</v>
          </cell>
          <cell r="F632" t="str">
            <v>รพช.ศีขรภูมิ</v>
          </cell>
          <cell r="G632" t="str">
            <v>โรงพยาบาลชุมชนศีขรภูมิ</v>
          </cell>
          <cell r="H632" t="str">
            <v>32090101</v>
          </cell>
          <cell r="I632">
            <v>32</v>
          </cell>
          <cell r="J632" t="str">
            <v>จังหวัดสุรินทร์</v>
          </cell>
          <cell r="K632">
            <v>3209</v>
          </cell>
          <cell r="L632" t="str">
            <v>ศีขรภูมิ</v>
          </cell>
          <cell r="M632">
            <v>320901</v>
          </cell>
          <cell r="N632" t="str">
            <v>ระแงง</v>
          </cell>
          <cell r="O632" t="str">
            <v>ตะวันออกเฉียงเหนือ</v>
          </cell>
          <cell r="P632" t="str">
            <v>07</v>
          </cell>
          <cell r="Q632" t="str">
            <v>โรงพยาบาลชุมชน</v>
          </cell>
          <cell r="R632">
            <v>4</v>
          </cell>
          <cell r="S632">
            <v>90</v>
          </cell>
          <cell r="T632" t="str">
            <v>60</v>
          </cell>
          <cell r="U632" t="str">
            <v>22</v>
          </cell>
          <cell r="V632" t="str">
            <v>2.2 ทุติยภูมิระดับกลาง</v>
          </cell>
        </row>
        <row r="633">
          <cell r="A633" t="str">
            <v>14</v>
          </cell>
          <cell r="B633" t="str">
            <v>21002</v>
          </cell>
          <cell r="C633" t="str">
            <v>กระทรวงสาธารณสุข สำนักงานปลัดกระทรวงสาธารณสุข</v>
          </cell>
          <cell r="D633" t="str">
            <v>001092300</v>
          </cell>
          <cell r="E633" t="str">
            <v>10923</v>
          </cell>
          <cell r="F633" t="str">
            <v>รพช.สังขะ</v>
          </cell>
          <cell r="G633" t="str">
            <v>โรงพยาบาลชุมชนสังขะ</v>
          </cell>
          <cell r="H633" t="str">
            <v>32100101</v>
          </cell>
          <cell r="I633">
            <v>32</v>
          </cell>
          <cell r="J633" t="str">
            <v>จังหวัดสุรินทร์</v>
          </cell>
          <cell r="K633">
            <v>3210</v>
          </cell>
          <cell r="L633" t="str">
            <v>สังขะ</v>
          </cell>
          <cell r="M633">
            <v>321001</v>
          </cell>
          <cell r="N633" t="str">
            <v>สังขะ</v>
          </cell>
          <cell r="O633" t="str">
            <v>ตะวันออกเฉียงเหนือ</v>
          </cell>
          <cell r="P633" t="str">
            <v>07</v>
          </cell>
          <cell r="Q633" t="str">
            <v>โรงพยาบาลชุมชน</v>
          </cell>
          <cell r="R633">
            <v>4</v>
          </cell>
          <cell r="S633">
            <v>90</v>
          </cell>
          <cell r="T633" t="str">
            <v>90</v>
          </cell>
          <cell r="U633" t="str">
            <v>22</v>
          </cell>
          <cell r="V633" t="str">
            <v>2.2 ทุติยภูมิระดับกลาง</v>
          </cell>
        </row>
        <row r="634">
          <cell r="A634" t="str">
            <v>14</v>
          </cell>
          <cell r="B634" t="str">
            <v>21002</v>
          </cell>
          <cell r="C634" t="str">
            <v>กระทรวงสาธารณสุข สำนักงานปลัดกระทรวงสาธารณสุข</v>
          </cell>
          <cell r="D634" t="str">
            <v>001092400</v>
          </cell>
          <cell r="E634" t="str">
            <v>10924</v>
          </cell>
          <cell r="F634" t="str">
            <v>รพช.ลำดวน</v>
          </cell>
          <cell r="G634" t="str">
            <v>โรงพยาบาลชุมชนลำดวน</v>
          </cell>
          <cell r="H634" t="str">
            <v>32110103</v>
          </cell>
          <cell r="I634">
            <v>32</v>
          </cell>
          <cell r="J634" t="str">
            <v>จังหวัดสุรินทร์</v>
          </cell>
          <cell r="K634">
            <v>3211</v>
          </cell>
          <cell r="L634" t="str">
            <v>ลำดวน</v>
          </cell>
          <cell r="M634">
            <v>321101</v>
          </cell>
          <cell r="N634" t="str">
            <v>ลำดวน</v>
          </cell>
          <cell r="O634" t="str">
            <v>ตะวันออกเฉียงเหนือ</v>
          </cell>
          <cell r="P634" t="str">
            <v>07</v>
          </cell>
          <cell r="Q634" t="str">
            <v>โรงพยาบาลชุมชน</v>
          </cell>
          <cell r="R634">
            <v>5</v>
          </cell>
          <cell r="S634">
            <v>30</v>
          </cell>
          <cell r="T634" t="str">
            <v>60</v>
          </cell>
          <cell r="U634" t="str">
            <v>21</v>
          </cell>
          <cell r="V634" t="str">
            <v>2.1 ทุติยภูมิระดับต้น</v>
          </cell>
        </row>
        <row r="635">
          <cell r="A635" t="str">
            <v>14</v>
          </cell>
          <cell r="B635" t="str">
            <v>21002</v>
          </cell>
          <cell r="C635" t="str">
            <v>กระทรวงสาธารณสุข สำนักงานปลัดกระทรวงสาธารณสุข</v>
          </cell>
          <cell r="D635" t="str">
            <v>001092500</v>
          </cell>
          <cell r="E635" t="str">
            <v>10925</v>
          </cell>
          <cell r="F635" t="str">
            <v>รพช.สำโรงทาบ</v>
          </cell>
          <cell r="G635" t="str">
            <v>โรงพยาบาลชุมชนสำโรงทาบ</v>
          </cell>
          <cell r="H635" t="str">
            <v>32120201</v>
          </cell>
          <cell r="I635">
            <v>32</v>
          </cell>
          <cell r="J635" t="str">
            <v>จังหวัดสุรินทร์</v>
          </cell>
          <cell r="K635">
            <v>3212</v>
          </cell>
          <cell r="L635" t="str">
            <v>สำโรงทาบ</v>
          </cell>
          <cell r="M635">
            <v>321202</v>
          </cell>
          <cell r="N635" t="str">
            <v>หนองไผ่ล้อม</v>
          </cell>
          <cell r="O635" t="str">
            <v>ตะวันออกเฉียงเหนือ</v>
          </cell>
          <cell r="P635" t="str">
            <v>07</v>
          </cell>
          <cell r="Q635" t="str">
            <v>โรงพยาบาลชุมชน</v>
          </cell>
          <cell r="R635">
            <v>5</v>
          </cell>
          <cell r="S635">
            <v>30</v>
          </cell>
          <cell r="T635" t="str">
            <v>30</v>
          </cell>
          <cell r="U635" t="str">
            <v>21</v>
          </cell>
          <cell r="V635" t="str">
            <v>2.1 ทุติยภูมิระดับต้น</v>
          </cell>
        </row>
        <row r="636">
          <cell r="A636" t="str">
            <v>14</v>
          </cell>
          <cell r="B636" t="str">
            <v>21002</v>
          </cell>
          <cell r="C636" t="str">
            <v>กระทรวงสาธารณสุข สำนักงานปลัดกระทรวงสาธารณสุข</v>
          </cell>
          <cell r="D636" t="str">
            <v>001092600</v>
          </cell>
          <cell r="E636" t="str">
            <v>10926</v>
          </cell>
          <cell r="F636" t="str">
            <v>รพช.บัวเชด</v>
          </cell>
          <cell r="G636" t="str">
            <v>โรงพยาบาลชุมชนบัวเชด</v>
          </cell>
          <cell r="H636" t="str">
            <v>32130101</v>
          </cell>
          <cell r="I636">
            <v>32</v>
          </cell>
          <cell r="J636" t="str">
            <v>จังหวัดสุรินทร์</v>
          </cell>
          <cell r="K636">
            <v>3213</v>
          </cell>
          <cell r="L636" t="str">
            <v>บัวเชด</v>
          </cell>
          <cell r="M636">
            <v>321301</v>
          </cell>
          <cell r="N636" t="str">
            <v>บัวเชด</v>
          </cell>
          <cell r="O636" t="str">
            <v>ตะวันออกเฉียงเหนือ</v>
          </cell>
          <cell r="P636" t="str">
            <v>07</v>
          </cell>
          <cell r="Q636" t="str">
            <v>โรงพยาบาลชุมชน</v>
          </cell>
          <cell r="R636">
            <v>5</v>
          </cell>
          <cell r="S636">
            <v>30</v>
          </cell>
          <cell r="T636" t="str">
            <v>30</v>
          </cell>
          <cell r="U636" t="str">
            <v>21</v>
          </cell>
          <cell r="V636" t="str">
            <v>2.1 ทุติยภูมิระดับต้น</v>
          </cell>
        </row>
        <row r="637">
          <cell r="A637" t="str">
            <v>14</v>
          </cell>
          <cell r="B637" t="str">
            <v>21002</v>
          </cell>
          <cell r="C637" t="str">
            <v>กระทรวงสาธารณสุข สำนักงานปลัดกระทรวงสาธารณสุข</v>
          </cell>
          <cell r="D637" t="str">
            <v>002230200</v>
          </cell>
          <cell r="E637" t="str">
            <v>22302</v>
          </cell>
          <cell r="F637" t="str">
            <v>รพช.พนมดงรักเฉลิมพระเกียรติ 80 พรรษา</v>
          </cell>
          <cell r="G637" t="str">
            <v>โรงพยาบาลชุมชนพนมดงรักเฉลิมพระเกียรติ 80 พรรษา</v>
          </cell>
          <cell r="H637" t="str">
            <v>32140118</v>
          </cell>
          <cell r="I637">
            <v>32</v>
          </cell>
          <cell r="J637" t="str">
            <v>จังหวัดสุรินทร์</v>
          </cell>
          <cell r="K637">
            <v>3214</v>
          </cell>
          <cell r="L637" t="str">
            <v>พนมดงรัก</v>
          </cell>
          <cell r="M637">
            <v>321401</v>
          </cell>
          <cell r="N637" t="str">
            <v>บักได</v>
          </cell>
          <cell r="O637" t="str">
            <v>ตะวันออกเฉียงเหนือ</v>
          </cell>
          <cell r="P637" t="str">
            <v>07</v>
          </cell>
          <cell r="Q637" t="str">
            <v>โรงพยาบาลชุมชน</v>
          </cell>
          <cell r="R637">
            <v>5</v>
          </cell>
          <cell r="S637">
            <v>30</v>
          </cell>
          <cell r="T637" t="str">
            <v>30</v>
          </cell>
          <cell r="U637" t="str">
            <v>21</v>
          </cell>
          <cell r="V637" t="str">
            <v>2.1 ทุติยภูมิระดับต้น</v>
          </cell>
        </row>
        <row r="638">
          <cell r="A638" t="str">
            <v>14</v>
          </cell>
          <cell r="B638" t="str">
            <v>21002</v>
          </cell>
          <cell r="C638" t="str">
            <v>กระทรวงสาธารณสุข สำนักงานปลัดกระทรวงสาธารณสุข</v>
          </cell>
          <cell r="D638" t="str">
            <v>001070200</v>
          </cell>
          <cell r="E638" t="str">
            <v>10702</v>
          </cell>
          <cell r="F638" t="str">
            <v>รพท.ชัยภูมิ</v>
          </cell>
          <cell r="G638" t="str">
            <v>โรงพยาบาลทั่วไปชัยภูมิ</v>
          </cell>
          <cell r="H638" t="str">
            <v>36010105</v>
          </cell>
          <cell r="I638">
            <v>36</v>
          </cell>
          <cell r="J638" t="str">
            <v>จังหวัดชัยภูมิ</v>
          </cell>
          <cell r="K638">
            <v>3601</v>
          </cell>
          <cell r="L638" t="str">
            <v>เมืองชัยภูมิ</v>
          </cell>
          <cell r="M638">
            <v>360101</v>
          </cell>
          <cell r="N638" t="str">
            <v>ในเมือง</v>
          </cell>
          <cell r="O638" t="str">
            <v>ตะวันออกเฉียงเหนือ</v>
          </cell>
          <cell r="P638" t="str">
            <v>06</v>
          </cell>
          <cell r="Q638" t="str">
            <v>โรงพยาบาลทั่วไป</v>
          </cell>
          <cell r="R638">
            <v>2</v>
          </cell>
          <cell r="S638">
            <v>500</v>
          </cell>
          <cell r="T638" t="str">
            <v>444</v>
          </cell>
          <cell r="U638" t="str">
            <v>23</v>
          </cell>
          <cell r="V638" t="str">
            <v>2.3 ทุติยภูมิระดับสูง</v>
          </cell>
        </row>
        <row r="639">
          <cell r="A639" t="str">
            <v>14</v>
          </cell>
          <cell r="B639" t="str">
            <v>21002</v>
          </cell>
          <cell r="C639" t="str">
            <v>กระทรวงสาธารณสุข สำนักงานปลัดกระทรวงสาธารณสุข</v>
          </cell>
          <cell r="D639" t="str">
            <v>001097000</v>
          </cell>
          <cell r="E639" t="str">
            <v>10970</v>
          </cell>
          <cell r="F639" t="str">
            <v>รพช.บ้านเขว้า</v>
          </cell>
          <cell r="G639" t="str">
            <v>โรงพยาบาลชุมชนบ้านเขว้า</v>
          </cell>
          <cell r="H639" t="str">
            <v>36020101</v>
          </cell>
          <cell r="I639">
            <v>36</v>
          </cell>
          <cell r="J639" t="str">
            <v>จังหวัดชัยภูมิ</v>
          </cell>
          <cell r="K639">
            <v>3602</v>
          </cell>
          <cell r="L639" t="str">
            <v>บ้านเขว้า</v>
          </cell>
          <cell r="M639">
            <v>360201</v>
          </cell>
          <cell r="N639" t="str">
            <v>บ้านเขว้า</v>
          </cell>
          <cell r="O639" t="str">
            <v>ตะวันออกเฉียงเหนือ</v>
          </cell>
          <cell r="P639" t="str">
            <v>07</v>
          </cell>
          <cell r="Q639" t="str">
            <v>โรงพยาบาลชุมชน</v>
          </cell>
          <cell r="R639">
            <v>5</v>
          </cell>
          <cell r="S639">
            <v>30</v>
          </cell>
          <cell r="T639" t="str">
            <v>30</v>
          </cell>
          <cell r="U639" t="str">
            <v>21</v>
          </cell>
          <cell r="V639" t="str">
            <v>2.1 ทุติยภูมิระดับต้น</v>
          </cell>
        </row>
        <row r="640">
          <cell r="A640" t="str">
            <v>14</v>
          </cell>
          <cell r="B640" t="str">
            <v>21002</v>
          </cell>
          <cell r="C640" t="str">
            <v>กระทรวงสาธารณสุข สำนักงานปลัดกระทรวงสาธารณสุข</v>
          </cell>
          <cell r="D640" t="str">
            <v>001097100</v>
          </cell>
          <cell r="E640" t="str">
            <v>10971</v>
          </cell>
          <cell r="F640" t="str">
            <v>รพช.คอนสวรรค์</v>
          </cell>
          <cell r="G640" t="str">
            <v>โรงพยาบาลชุมชนคอนสวรรค์</v>
          </cell>
          <cell r="H640" t="str">
            <v>36030113</v>
          </cell>
          <cell r="I640">
            <v>36</v>
          </cell>
          <cell r="J640" t="str">
            <v>จังหวัดชัยภูมิ</v>
          </cell>
          <cell r="K640">
            <v>3603</v>
          </cell>
          <cell r="L640" t="str">
            <v>คอนสวรรค์</v>
          </cell>
          <cell r="M640">
            <v>360301</v>
          </cell>
          <cell r="N640" t="str">
            <v>คอนสวรรค์</v>
          </cell>
          <cell r="O640" t="str">
            <v>ตะวันออกเฉียงเหนือ</v>
          </cell>
          <cell r="P640" t="str">
            <v>07</v>
          </cell>
          <cell r="Q640" t="str">
            <v>โรงพยาบาลชุมชน</v>
          </cell>
          <cell r="R640">
            <v>5</v>
          </cell>
          <cell r="S640">
            <v>30</v>
          </cell>
          <cell r="T640" t="str">
            <v>30</v>
          </cell>
          <cell r="U640" t="str">
            <v>21</v>
          </cell>
          <cell r="V640" t="str">
            <v>2.1 ทุติยภูมิระดับต้น</v>
          </cell>
        </row>
        <row r="641">
          <cell r="A641" t="str">
            <v>14</v>
          </cell>
          <cell r="B641" t="str">
            <v>21002</v>
          </cell>
          <cell r="C641" t="str">
            <v>กระทรวงสาธารณสุข สำนักงานปลัดกระทรวงสาธารณสุข</v>
          </cell>
          <cell r="D641" t="str">
            <v>001097200</v>
          </cell>
          <cell r="E641" t="str">
            <v>10972</v>
          </cell>
          <cell r="F641" t="str">
            <v>รพช.เกษตรสมบูรณ์</v>
          </cell>
          <cell r="G641" t="str">
            <v>โรงพยาบาลชุมชนเกษตรสมบูรณ์</v>
          </cell>
          <cell r="H641" t="str">
            <v>36040101</v>
          </cell>
          <cell r="I641">
            <v>36</v>
          </cell>
          <cell r="J641" t="str">
            <v>จังหวัดชัยภูมิ</v>
          </cell>
          <cell r="K641">
            <v>3604</v>
          </cell>
          <cell r="L641" t="str">
            <v>เกษตรสมบูรณ์</v>
          </cell>
          <cell r="M641">
            <v>360401</v>
          </cell>
          <cell r="N641" t="str">
            <v>บ้านยาง</v>
          </cell>
          <cell r="O641" t="str">
            <v>ตะวันออกเฉียงเหนือ</v>
          </cell>
          <cell r="P641" t="str">
            <v>07</v>
          </cell>
          <cell r="Q641" t="str">
            <v>โรงพยาบาลชุมชน</v>
          </cell>
          <cell r="R641">
            <v>5</v>
          </cell>
          <cell r="S641">
            <v>60</v>
          </cell>
          <cell r="T641" t="str">
            <v>30</v>
          </cell>
          <cell r="U641" t="str">
            <v>21</v>
          </cell>
          <cell r="V641" t="str">
            <v>2.1 ทุติยภูมิระดับต้น</v>
          </cell>
        </row>
        <row r="642">
          <cell r="A642" t="str">
            <v>14</v>
          </cell>
          <cell r="B642" t="str">
            <v>21002</v>
          </cell>
          <cell r="C642" t="str">
            <v>กระทรวงสาธารณสุข สำนักงานปลัดกระทรวงสาธารณสุข</v>
          </cell>
          <cell r="D642" t="str">
            <v>001097300</v>
          </cell>
          <cell r="E642" t="str">
            <v>10973</v>
          </cell>
          <cell r="F642" t="str">
            <v>รพช.หนองบัวแดง</v>
          </cell>
          <cell r="G642" t="str">
            <v>โรงพยาบาลชุมชนหนองบัวแดง</v>
          </cell>
          <cell r="H642" t="str">
            <v>36050102</v>
          </cell>
          <cell r="I642">
            <v>36</v>
          </cell>
          <cell r="J642" t="str">
            <v>จังหวัดชัยภูมิ</v>
          </cell>
          <cell r="K642">
            <v>3605</v>
          </cell>
          <cell r="L642" t="str">
            <v>หนองบัวแดง</v>
          </cell>
          <cell r="M642">
            <v>360501</v>
          </cell>
          <cell r="N642" t="str">
            <v>หนองบัวแดง</v>
          </cell>
          <cell r="O642" t="str">
            <v>ตะวันออกเฉียงเหนือ</v>
          </cell>
          <cell r="P642" t="str">
            <v>07</v>
          </cell>
          <cell r="Q642" t="str">
            <v>โรงพยาบาลชุมชน</v>
          </cell>
          <cell r="R642">
            <v>4</v>
          </cell>
          <cell r="S642">
            <v>60</v>
          </cell>
          <cell r="T642" t="str">
            <v>30</v>
          </cell>
          <cell r="U642" t="str">
            <v>22</v>
          </cell>
          <cell r="V642" t="str">
            <v>2.2 ทุติยภูมิระดับกลาง</v>
          </cell>
        </row>
        <row r="643">
          <cell r="A643" t="str">
            <v>14</v>
          </cell>
          <cell r="B643" t="str">
            <v>21002</v>
          </cell>
          <cell r="C643" t="str">
            <v>กระทรวงสาธารณสุข สำนักงานปลัดกระทรวงสาธารณสุข</v>
          </cell>
          <cell r="D643" t="str">
            <v>001097400</v>
          </cell>
          <cell r="E643" t="str">
            <v>10974</v>
          </cell>
          <cell r="F643" t="str">
            <v>รพช.จัตุรัส</v>
          </cell>
          <cell r="G643" t="str">
            <v>โรงพยาบาลชุมชนจัตุรัส</v>
          </cell>
          <cell r="H643" t="str">
            <v>36061001</v>
          </cell>
          <cell r="I643">
            <v>36</v>
          </cell>
          <cell r="J643" t="str">
            <v>จังหวัดชัยภูมิ</v>
          </cell>
          <cell r="K643">
            <v>3606</v>
          </cell>
          <cell r="L643" t="str">
            <v>จัตุรัส</v>
          </cell>
          <cell r="M643">
            <v>360610</v>
          </cell>
          <cell r="N643" t="str">
            <v>หนองบัวใหญ่</v>
          </cell>
          <cell r="O643" t="str">
            <v>ตะวันออกเฉียงเหนือ</v>
          </cell>
          <cell r="P643" t="str">
            <v>07</v>
          </cell>
          <cell r="Q643" t="str">
            <v>โรงพยาบาลชุมชน</v>
          </cell>
          <cell r="R643">
            <v>4</v>
          </cell>
          <cell r="S643">
            <v>60</v>
          </cell>
          <cell r="T643" t="str">
            <v>30</v>
          </cell>
          <cell r="U643" t="str">
            <v>21</v>
          </cell>
          <cell r="V643" t="str">
            <v>2.1 ทุติยภูมิระดับต้น</v>
          </cell>
        </row>
        <row r="644">
          <cell r="A644" t="str">
            <v>14</v>
          </cell>
          <cell r="B644" t="str">
            <v>21002</v>
          </cell>
          <cell r="C644" t="str">
            <v>กระทรวงสาธารณสุข สำนักงานปลัดกระทรวงสาธารณสุข</v>
          </cell>
          <cell r="D644" t="str">
            <v>001097500</v>
          </cell>
          <cell r="E644" t="str">
            <v>10975</v>
          </cell>
          <cell r="F644" t="str">
            <v>รพช.บำเหน็จณรงค์</v>
          </cell>
          <cell r="G644" t="str">
            <v>โรงพยาบาลชุมชนบำเหน็จณรงค์</v>
          </cell>
          <cell r="H644" t="str">
            <v>36070201</v>
          </cell>
          <cell r="I644">
            <v>36</v>
          </cell>
          <cell r="J644" t="str">
            <v>จังหวัดชัยภูมิ</v>
          </cell>
          <cell r="K644">
            <v>3607</v>
          </cell>
          <cell r="L644" t="str">
            <v>บำเหน็จณรงค์</v>
          </cell>
          <cell r="M644">
            <v>360702</v>
          </cell>
          <cell r="N644" t="str">
            <v>บ้านเพชร</v>
          </cell>
          <cell r="O644" t="str">
            <v>ตะวันออกเฉียงเหนือ</v>
          </cell>
          <cell r="P644" t="str">
            <v>07</v>
          </cell>
          <cell r="Q644" t="str">
            <v>โรงพยาบาลชุมชน</v>
          </cell>
          <cell r="R644">
            <v>4</v>
          </cell>
          <cell r="S644">
            <v>60</v>
          </cell>
          <cell r="T644" t="str">
            <v>60</v>
          </cell>
          <cell r="U644" t="str">
            <v>22</v>
          </cell>
          <cell r="V644" t="str">
            <v>2.2 ทุติยภูมิระดับกลาง</v>
          </cell>
        </row>
        <row r="645">
          <cell r="A645" t="str">
            <v>14</v>
          </cell>
          <cell r="B645" t="str">
            <v>21002</v>
          </cell>
          <cell r="C645" t="str">
            <v>กระทรวงสาธารณสุข สำนักงานปลัดกระทรวงสาธารณสุข</v>
          </cell>
          <cell r="D645" t="str">
            <v>001097600</v>
          </cell>
          <cell r="E645" t="str">
            <v>10976</v>
          </cell>
          <cell r="F645" t="str">
            <v>รพช.หนองบัวระเหว</v>
          </cell>
          <cell r="G645" t="str">
            <v>โรงพยาบาลชุมชนหนองบัวระเหว</v>
          </cell>
          <cell r="H645" t="str">
            <v>36080101</v>
          </cell>
          <cell r="I645">
            <v>36</v>
          </cell>
          <cell r="J645" t="str">
            <v>จังหวัดชัยภูมิ</v>
          </cell>
          <cell r="K645">
            <v>3608</v>
          </cell>
          <cell r="L645" t="str">
            <v>หนองบัวระเหว</v>
          </cell>
          <cell r="M645">
            <v>360801</v>
          </cell>
          <cell r="N645" t="str">
            <v>หนองบัวระเหว</v>
          </cell>
          <cell r="O645" t="str">
            <v>ตะวันออกเฉียงเหนือ</v>
          </cell>
          <cell r="P645" t="str">
            <v>07</v>
          </cell>
          <cell r="Q645" t="str">
            <v>โรงพยาบาลชุมชน</v>
          </cell>
          <cell r="R645">
            <v>5</v>
          </cell>
          <cell r="S645">
            <v>30</v>
          </cell>
          <cell r="T645" t="str">
            <v>30</v>
          </cell>
          <cell r="U645" t="str">
            <v>21</v>
          </cell>
          <cell r="V645" t="str">
            <v>2.1 ทุติยภูมิระดับต้น</v>
          </cell>
        </row>
        <row r="646">
          <cell r="A646" t="str">
            <v>14</v>
          </cell>
          <cell r="B646" t="str">
            <v>21002</v>
          </cell>
          <cell r="C646" t="str">
            <v>กระทรวงสาธารณสุข สำนักงานปลัดกระทรวงสาธารณสุข</v>
          </cell>
          <cell r="D646" t="str">
            <v>001097700</v>
          </cell>
          <cell r="E646" t="str">
            <v>10977</v>
          </cell>
          <cell r="F646" t="str">
            <v>รพช.เทพสถิต</v>
          </cell>
          <cell r="G646" t="str">
            <v>โรงพยาบาลชุมชนเทพสถิต</v>
          </cell>
          <cell r="H646" t="str">
            <v>36090101</v>
          </cell>
          <cell r="I646">
            <v>36</v>
          </cell>
          <cell r="J646" t="str">
            <v>จังหวัดชัยภูมิ</v>
          </cell>
          <cell r="K646">
            <v>3609</v>
          </cell>
          <cell r="L646" t="str">
            <v>เทพสถิต</v>
          </cell>
          <cell r="M646">
            <v>360901</v>
          </cell>
          <cell r="N646" t="str">
            <v>วะตะแบก</v>
          </cell>
          <cell r="O646" t="str">
            <v>ตะวันออกเฉียงเหนือ</v>
          </cell>
          <cell r="P646" t="str">
            <v>07</v>
          </cell>
          <cell r="Q646" t="str">
            <v>โรงพยาบาลชุมชน</v>
          </cell>
          <cell r="R646">
            <v>5</v>
          </cell>
          <cell r="S646">
            <v>30</v>
          </cell>
          <cell r="T646" t="str">
            <v>30</v>
          </cell>
          <cell r="U646" t="str">
            <v>21</v>
          </cell>
          <cell r="V646" t="str">
            <v>2.1 ทุติยภูมิระดับต้น</v>
          </cell>
        </row>
        <row r="647">
          <cell r="A647" t="str">
            <v>14</v>
          </cell>
          <cell r="B647" t="str">
            <v>21002</v>
          </cell>
          <cell r="C647" t="str">
            <v>กระทรวงสาธารณสุข สำนักงานปลัดกระทรวงสาธารณสุข</v>
          </cell>
          <cell r="D647" t="str">
            <v>001097800</v>
          </cell>
          <cell r="E647" t="str">
            <v>10978</v>
          </cell>
          <cell r="F647" t="str">
            <v>รพช.ภูเขียว</v>
          </cell>
          <cell r="G647" t="str">
            <v>โรงพยาบาลชุมชนภูเขียว</v>
          </cell>
          <cell r="H647" t="str">
            <v>36100104</v>
          </cell>
          <cell r="I647">
            <v>36</v>
          </cell>
          <cell r="J647" t="str">
            <v>จังหวัดชัยภูมิ</v>
          </cell>
          <cell r="K647">
            <v>3610</v>
          </cell>
          <cell r="L647" t="str">
            <v>ภูเขียว</v>
          </cell>
          <cell r="M647">
            <v>361001</v>
          </cell>
          <cell r="N647" t="str">
            <v>ผักปัง</v>
          </cell>
          <cell r="O647" t="str">
            <v>ตะวันออกเฉียงเหนือ</v>
          </cell>
          <cell r="P647" t="str">
            <v>07</v>
          </cell>
          <cell r="Q647" t="str">
            <v>โรงพยาบาลชุมชน</v>
          </cell>
          <cell r="R647">
            <v>4</v>
          </cell>
          <cell r="S647">
            <v>90</v>
          </cell>
          <cell r="T647" t="str">
            <v>90</v>
          </cell>
          <cell r="U647" t="str">
            <v>22</v>
          </cell>
          <cell r="V647" t="str">
            <v>2.2 ทุติยภูมิระดับกลาง</v>
          </cell>
        </row>
        <row r="648">
          <cell r="A648" t="str">
            <v>14</v>
          </cell>
          <cell r="B648" t="str">
            <v>21002</v>
          </cell>
          <cell r="C648" t="str">
            <v>กระทรวงสาธารณสุข สำนักงานปลัดกระทรวงสาธารณสุข</v>
          </cell>
          <cell r="D648" t="str">
            <v>001097900</v>
          </cell>
          <cell r="E648" t="str">
            <v>10979</v>
          </cell>
          <cell r="F648" t="str">
            <v>รพช.บ้านแท่น</v>
          </cell>
          <cell r="G648" t="str">
            <v>โรงพยาบาลชุมชนบ้านแท่น</v>
          </cell>
          <cell r="H648" t="str">
            <v>36110103</v>
          </cell>
          <cell r="I648">
            <v>36</v>
          </cell>
          <cell r="J648" t="str">
            <v>จังหวัดชัยภูมิ</v>
          </cell>
          <cell r="K648">
            <v>3611</v>
          </cell>
          <cell r="L648" t="str">
            <v>บ้านแท่น</v>
          </cell>
          <cell r="M648">
            <v>361101</v>
          </cell>
          <cell r="N648" t="str">
            <v>บ้านแท่น</v>
          </cell>
          <cell r="O648" t="str">
            <v>ตะวันออกเฉียงเหนือ</v>
          </cell>
          <cell r="P648" t="str">
            <v>07</v>
          </cell>
          <cell r="Q648" t="str">
            <v>โรงพยาบาลชุมชน</v>
          </cell>
          <cell r="R648">
            <v>5</v>
          </cell>
          <cell r="S648">
            <v>30</v>
          </cell>
          <cell r="T648" t="str">
            <v>30</v>
          </cell>
          <cell r="U648" t="str">
            <v>21</v>
          </cell>
          <cell r="V648" t="str">
            <v>2.1 ทุติยภูมิระดับต้น</v>
          </cell>
        </row>
        <row r="649">
          <cell r="A649" t="str">
            <v>14</v>
          </cell>
          <cell r="B649" t="str">
            <v>21002</v>
          </cell>
          <cell r="C649" t="str">
            <v>กระทรวงสาธารณสุข สำนักงานปลัดกระทรวงสาธารณสุข</v>
          </cell>
          <cell r="D649" t="str">
            <v>001098000</v>
          </cell>
          <cell r="E649" t="str">
            <v>10980</v>
          </cell>
          <cell r="F649" t="str">
            <v>รพช.แก้งคร้อ</v>
          </cell>
          <cell r="G649" t="str">
            <v>โรงพยาบาลชุมชนแก้งคร้อ</v>
          </cell>
          <cell r="H649" t="str">
            <v>36120101</v>
          </cell>
          <cell r="I649">
            <v>36</v>
          </cell>
          <cell r="J649" t="str">
            <v>จังหวัดชัยภูมิ</v>
          </cell>
          <cell r="K649">
            <v>3612</v>
          </cell>
          <cell r="L649" t="str">
            <v>แก้งคร้อ</v>
          </cell>
          <cell r="M649">
            <v>361201</v>
          </cell>
          <cell r="N649" t="str">
            <v>ช่องสามหมอ</v>
          </cell>
          <cell r="O649" t="str">
            <v>ตะวันออกเฉียงเหนือ</v>
          </cell>
          <cell r="P649" t="str">
            <v>07</v>
          </cell>
          <cell r="Q649" t="str">
            <v>โรงพยาบาลชุมชน</v>
          </cell>
          <cell r="R649">
            <v>4</v>
          </cell>
          <cell r="S649">
            <v>60</v>
          </cell>
          <cell r="T649" t="str">
            <v>60</v>
          </cell>
          <cell r="U649" t="str">
            <v>21</v>
          </cell>
          <cell r="V649" t="str">
            <v>2.1 ทุติยภูมิระดับต้น</v>
          </cell>
        </row>
        <row r="650">
          <cell r="A650" t="str">
            <v>14</v>
          </cell>
          <cell r="B650" t="str">
            <v>21002</v>
          </cell>
          <cell r="C650" t="str">
            <v>กระทรวงสาธารณสุข สำนักงานปลัดกระทรวงสาธารณสุข</v>
          </cell>
          <cell r="D650" t="str">
            <v>001098100</v>
          </cell>
          <cell r="E650" t="str">
            <v>10981</v>
          </cell>
          <cell r="F650" t="str">
            <v>รพช.คอนสาร</v>
          </cell>
          <cell r="G650" t="str">
            <v>โรงพยาบาลชุมชนคอนสาร</v>
          </cell>
          <cell r="H650" t="str">
            <v>36130705</v>
          </cell>
          <cell r="I650">
            <v>36</v>
          </cell>
          <cell r="J650" t="str">
            <v>จังหวัดชัยภูมิ</v>
          </cell>
          <cell r="K650">
            <v>3613</v>
          </cell>
          <cell r="L650" t="str">
            <v>คอนสาร</v>
          </cell>
          <cell r="M650">
            <v>361307</v>
          </cell>
          <cell r="N650" t="str">
            <v>ทุ่งนาเลา</v>
          </cell>
          <cell r="O650" t="str">
            <v>ตะวันออกเฉียงเหนือ</v>
          </cell>
          <cell r="P650" t="str">
            <v>07</v>
          </cell>
          <cell r="Q650" t="str">
            <v>โรงพยาบาลชุมชน</v>
          </cell>
          <cell r="R650">
            <v>5</v>
          </cell>
          <cell r="S650">
            <v>30</v>
          </cell>
          <cell r="T650" t="str">
            <v>30</v>
          </cell>
          <cell r="U650" t="str">
            <v>21</v>
          </cell>
          <cell r="V650" t="str">
            <v>2.1 ทุติยภูมิระดับต้น</v>
          </cell>
        </row>
        <row r="651">
          <cell r="A651" t="str">
            <v>14</v>
          </cell>
          <cell r="B651" t="str">
            <v>21002</v>
          </cell>
          <cell r="C651" t="str">
            <v>กระทรวงสาธารณสุข สำนักงานปลัดกระทรวงสาธารณสุข</v>
          </cell>
          <cell r="D651" t="str">
            <v>001098200</v>
          </cell>
          <cell r="E651" t="str">
            <v>10982</v>
          </cell>
          <cell r="F651" t="str">
            <v>รพช.ภักดีชุมพล</v>
          </cell>
          <cell r="G651" t="str">
            <v>โรงพยาบาลชุมชนภักดีชุมพล</v>
          </cell>
          <cell r="H651" t="str">
            <v>36140203</v>
          </cell>
          <cell r="I651">
            <v>36</v>
          </cell>
          <cell r="J651" t="str">
            <v>จังหวัดชัยภูมิ</v>
          </cell>
          <cell r="K651">
            <v>3614</v>
          </cell>
          <cell r="L651" t="str">
            <v>ภักดีชุมพล</v>
          </cell>
          <cell r="M651">
            <v>361402</v>
          </cell>
          <cell r="N651" t="str">
            <v>เจาทอง</v>
          </cell>
          <cell r="O651" t="str">
            <v>ตะวันออกเฉียงเหนือ</v>
          </cell>
          <cell r="P651" t="str">
            <v>07</v>
          </cell>
          <cell r="Q651" t="str">
            <v>โรงพยาบาลชุมชน</v>
          </cell>
          <cell r="R651">
            <v>5</v>
          </cell>
          <cell r="S651">
            <v>30</v>
          </cell>
          <cell r="T651" t="str">
            <v>30</v>
          </cell>
          <cell r="U651" t="str">
            <v>21</v>
          </cell>
          <cell r="V651" t="str">
            <v>2.1 ทุติยภูมิระดับต้น</v>
          </cell>
        </row>
        <row r="652">
          <cell r="A652" t="str">
            <v>14</v>
          </cell>
          <cell r="B652" t="str">
            <v>21002</v>
          </cell>
          <cell r="C652" t="str">
            <v>กระทรวงสาธารณสุข สำนักงานปลัดกระทรวงสาธารณสุข</v>
          </cell>
          <cell r="D652" t="str">
            <v>001098300</v>
          </cell>
          <cell r="E652" t="str">
            <v>10983</v>
          </cell>
          <cell r="F652" t="str">
            <v>รพช.เนินสง่า</v>
          </cell>
          <cell r="G652" t="str">
            <v>โรงพยาบาลชุมชนเนินสง่า</v>
          </cell>
          <cell r="H652" t="str">
            <v>36150105</v>
          </cell>
          <cell r="I652">
            <v>36</v>
          </cell>
          <cell r="J652" t="str">
            <v>จังหวัดชัยภูมิ</v>
          </cell>
          <cell r="K652">
            <v>3615</v>
          </cell>
          <cell r="L652" t="str">
            <v>เนินสง่า</v>
          </cell>
          <cell r="M652">
            <v>361501</v>
          </cell>
          <cell r="N652" t="str">
            <v>หนองฉิม</v>
          </cell>
          <cell r="O652" t="str">
            <v>ตะวันออกเฉียงเหนือ</v>
          </cell>
          <cell r="P652" t="str">
            <v>07</v>
          </cell>
          <cell r="Q652" t="str">
            <v>โรงพยาบาลชุมชน</v>
          </cell>
          <cell r="R652">
            <v>5</v>
          </cell>
          <cell r="S652">
            <v>30</v>
          </cell>
          <cell r="T652" t="str">
            <v>30</v>
          </cell>
          <cell r="U652" t="str">
            <v>21</v>
          </cell>
          <cell r="V652" t="str">
            <v>2.1 ทุติยภูมิระดับต้น</v>
          </cell>
        </row>
        <row r="653">
          <cell r="A653" t="str">
            <v>15</v>
          </cell>
          <cell r="B653" t="str">
            <v>21002</v>
          </cell>
          <cell r="C653" t="str">
            <v>กระทรวงสาธารณสุข สำนักงานปลัดกระทรวงสาธารณสุข</v>
          </cell>
          <cell r="D653" t="str">
            <v>001071300</v>
          </cell>
          <cell r="E653" t="str">
            <v>10713</v>
          </cell>
          <cell r="F653" t="str">
            <v>รพท.นครพิงค์</v>
          </cell>
          <cell r="G653" t="str">
            <v>โรงพยาบาลทั่วไปนครพิงค์</v>
          </cell>
          <cell r="H653" t="str">
            <v>50070104</v>
          </cell>
          <cell r="I653">
            <v>50</v>
          </cell>
          <cell r="J653" t="str">
            <v>จังหวัดเชียงใหม่</v>
          </cell>
          <cell r="K653">
            <v>5007</v>
          </cell>
          <cell r="L653" t="str">
            <v>แม่ริม</v>
          </cell>
          <cell r="M653">
            <v>500710</v>
          </cell>
          <cell r="N653" t="str">
            <v>ดอนแก้ว</v>
          </cell>
          <cell r="O653" t="str">
            <v>เหนือ</v>
          </cell>
          <cell r="P653" t="str">
            <v>06</v>
          </cell>
          <cell r="Q653" t="str">
            <v>โรงพยาบาลทั่วไป</v>
          </cell>
          <cell r="R653">
            <v>2</v>
          </cell>
          <cell r="S653">
            <v>519</v>
          </cell>
          <cell r="T653" t="str">
            <v>416</v>
          </cell>
          <cell r="U653" t="str">
            <v>31</v>
          </cell>
          <cell r="V653" t="str">
            <v>3.1 ตติยภูมิ</v>
          </cell>
        </row>
        <row r="654">
          <cell r="A654" t="str">
            <v>15</v>
          </cell>
          <cell r="B654" t="str">
            <v>21002</v>
          </cell>
          <cell r="C654" t="str">
            <v>กระทรวงสาธารณสุข สำนักงานปลัดกระทรวงสาธารณสุข</v>
          </cell>
          <cell r="D654" t="str">
            <v>001111900</v>
          </cell>
          <cell r="E654" t="str">
            <v>11119</v>
          </cell>
          <cell r="F654" t="str">
            <v>รพช.จอมทอง</v>
          </cell>
          <cell r="G654" t="str">
            <v>โรงพยาบาลชุมชนจอมทอง</v>
          </cell>
          <cell r="H654" t="str">
            <v>50020702</v>
          </cell>
          <cell r="I654">
            <v>50</v>
          </cell>
          <cell r="J654" t="str">
            <v>จังหวัดเชียงใหม่</v>
          </cell>
          <cell r="K654">
            <v>5002</v>
          </cell>
          <cell r="L654" t="str">
            <v>จอมทอง</v>
          </cell>
          <cell r="M654">
            <v>500207</v>
          </cell>
          <cell r="N654" t="str">
            <v>ดอยแก้ว</v>
          </cell>
          <cell r="O654" t="str">
            <v>เหนือ</v>
          </cell>
          <cell r="P654" t="str">
            <v>07</v>
          </cell>
          <cell r="Q654" t="str">
            <v>โรงพยาบาลชุมชน</v>
          </cell>
          <cell r="R654">
            <v>4</v>
          </cell>
          <cell r="S654">
            <v>130</v>
          </cell>
          <cell r="T654" t="str">
            <v>90</v>
          </cell>
          <cell r="U654" t="str">
            <v>23</v>
          </cell>
          <cell r="V654" t="str">
            <v>2.3 ทุติยภูมิระดับสูง</v>
          </cell>
        </row>
        <row r="655">
          <cell r="A655" t="str">
            <v>15</v>
          </cell>
          <cell r="B655" t="str">
            <v>21002</v>
          </cell>
          <cell r="C655" t="str">
            <v>กระทรวงสาธารณสุข สำนักงานปลัดกระทรวงสาธารณสุข</v>
          </cell>
          <cell r="D655" t="str">
            <v>001112000</v>
          </cell>
          <cell r="E655" t="str">
            <v>11120</v>
          </cell>
          <cell r="F655" t="str">
            <v>รพช.แม่แจ่ม</v>
          </cell>
          <cell r="G655" t="str">
            <v>โรงพยาบาลชุมชนแม่แจ่ม</v>
          </cell>
          <cell r="H655" t="str">
            <v>50030104</v>
          </cell>
          <cell r="I655">
            <v>50</v>
          </cell>
          <cell r="J655" t="str">
            <v>จังหวัดเชียงใหม่</v>
          </cell>
          <cell r="K655">
            <v>5003</v>
          </cell>
          <cell r="L655" t="str">
            <v>แม่แจ่ม</v>
          </cell>
          <cell r="M655">
            <v>500301</v>
          </cell>
          <cell r="N655" t="str">
            <v>ช่างเคิ่ง</v>
          </cell>
          <cell r="O655" t="str">
            <v>เหนือ</v>
          </cell>
          <cell r="P655" t="str">
            <v>07</v>
          </cell>
          <cell r="Q655" t="str">
            <v>โรงพยาบาลชุมชน</v>
          </cell>
          <cell r="R655">
            <v>5</v>
          </cell>
          <cell r="S655">
            <v>30</v>
          </cell>
          <cell r="T655" t="str">
            <v>30</v>
          </cell>
          <cell r="U655" t="str">
            <v>21</v>
          </cell>
          <cell r="V655" t="str">
            <v>2.1 ทุติยภูมิระดับต้น</v>
          </cell>
        </row>
        <row r="656">
          <cell r="A656" t="str">
            <v>15</v>
          </cell>
          <cell r="B656" t="str">
            <v>21002</v>
          </cell>
          <cell r="C656" t="str">
            <v>กระทรวงสาธารณสุข สำนักงานปลัดกระทรวงสาธารณสุข</v>
          </cell>
          <cell r="D656" t="str">
            <v>001112100</v>
          </cell>
          <cell r="E656" t="str">
            <v>11121</v>
          </cell>
          <cell r="F656" t="str">
            <v>รพช.เชียงดาว</v>
          </cell>
          <cell r="G656" t="str">
            <v>โรงพยาบาลชุมชนเชียงดาว</v>
          </cell>
          <cell r="H656" t="str">
            <v>50040102</v>
          </cell>
          <cell r="I656">
            <v>50</v>
          </cell>
          <cell r="J656" t="str">
            <v>จังหวัดเชียงใหม่</v>
          </cell>
          <cell r="K656">
            <v>5004</v>
          </cell>
          <cell r="L656" t="str">
            <v>เชียงดาว</v>
          </cell>
          <cell r="M656">
            <v>500401</v>
          </cell>
          <cell r="N656" t="str">
            <v>เชียงดาว</v>
          </cell>
          <cell r="O656" t="str">
            <v>เหนือ</v>
          </cell>
          <cell r="P656" t="str">
            <v>07</v>
          </cell>
          <cell r="Q656" t="str">
            <v>โรงพยาบาลชุมชน</v>
          </cell>
          <cell r="R656">
            <v>4</v>
          </cell>
          <cell r="S656">
            <v>60</v>
          </cell>
          <cell r="T656" t="str">
            <v>60</v>
          </cell>
          <cell r="U656" t="str">
            <v>21</v>
          </cell>
          <cell r="V656" t="str">
            <v>2.1 ทุติยภูมิระดับต้น</v>
          </cell>
        </row>
        <row r="657">
          <cell r="A657" t="str">
            <v>15</v>
          </cell>
          <cell r="B657" t="str">
            <v>21002</v>
          </cell>
          <cell r="C657" t="str">
            <v>กระทรวงสาธารณสุข สำนักงานปลัดกระทรวงสาธารณสุข</v>
          </cell>
          <cell r="D657" t="str">
            <v>001112200</v>
          </cell>
          <cell r="E657" t="str">
            <v>11122</v>
          </cell>
          <cell r="F657" t="str">
            <v>รพช.ดอยสะเก็ด</v>
          </cell>
          <cell r="G657" t="str">
            <v>โรงพยาบาลชุมชนดอยสะเก็ด</v>
          </cell>
          <cell r="H657" t="str">
            <v>50050108</v>
          </cell>
          <cell r="I657">
            <v>50</v>
          </cell>
          <cell r="J657" t="str">
            <v>จังหวัดเชียงใหม่</v>
          </cell>
          <cell r="K657">
            <v>5005</v>
          </cell>
          <cell r="L657" t="str">
            <v>ดอยสะเก็ด</v>
          </cell>
          <cell r="M657">
            <v>500501</v>
          </cell>
          <cell r="N657" t="str">
            <v>เชิงดอย</v>
          </cell>
          <cell r="O657" t="str">
            <v>เหนือ</v>
          </cell>
          <cell r="P657" t="str">
            <v>07</v>
          </cell>
          <cell r="Q657" t="str">
            <v>โรงพยาบาลชุมชน</v>
          </cell>
          <cell r="R657">
            <v>5</v>
          </cell>
          <cell r="S657">
            <v>30</v>
          </cell>
          <cell r="T657" t="str">
            <v>60</v>
          </cell>
          <cell r="U657" t="str">
            <v>21</v>
          </cell>
          <cell r="V657" t="str">
            <v>2.1 ทุติยภูมิระดับต้น</v>
          </cell>
        </row>
        <row r="658">
          <cell r="A658" t="str">
            <v>15</v>
          </cell>
          <cell r="B658" t="str">
            <v>21002</v>
          </cell>
          <cell r="C658" t="str">
            <v>กระทรวงสาธารณสุข สำนักงานปลัดกระทรวงสาธารณสุข</v>
          </cell>
          <cell r="D658" t="str">
            <v>001112300</v>
          </cell>
          <cell r="E658" t="str">
            <v>11123</v>
          </cell>
          <cell r="F658" t="str">
            <v>รพช.แม่แตง</v>
          </cell>
          <cell r="G658" t="str">
            <v>โรงพยาบาลชุมชนแม่แตง</v>
          </cell>
          <cell r="H658" t="str">
            <v>50060107</v>
          </cell>
          <cell r="I658">
            <v>50</v>
          </cell>
          <cell r="J658" t="str">
            <v>จังหวัดเชียงใหม่</v>
          </cell>
          <cell r="K658">
            <v>5006</v>
          </cell>
          <cell r="L658" t="str">
            <v>แม่แตง</v>
          </cell>
          <cell r="M658">
            <v>500601</v>
          </cell>
          <cell r="N658" t="str">
            <v>สันมหาพน</v>
          </cell>
          <cell r="O658" t="str">
            <v>เหนือ</v>
          </cell>
          <cell r="P658" t="str">
            <v>07</v>
          </cell>
          <cell r="Q658" t="str">
            <v>โรงพยาบาลชุมชน</v>
          </cell>
          <cell r="R658">
            <v>5</v>
          </cell>
          <cell r="S658">
            <v>30</v>
          </cell>
          <cell r="T658" t="str">
            <v>60</v>
          </cell>
          <cell r="U658" t="str">
            <v>21</v>
          </cell>
          <cell r="V658" t="str">
            <v>2.1 ทุติยภูมิระดับต้น</v>
          </cell>
        </row>
        <row r="659">
          <cell r="A659" t="str">
            <v>15</v>
          </cell>
          <cell r="B659" t="str">
            <v>21002</v>
          </cell>
          <cell r="C659" t="str">
            <v>กระทรวงสาธารณสุข สำนักงานปลัดกระทรวงสาธารณสุข</v>
          </cell>
          <cell r="D659" t="str">
            <v>001112400</v>
          </cell>
          <cell r="E659" t="str">
            <v>11124</v>
          </cell>
          <cell r="F659" t="str">
            <v>รพช.สะเมิง</v>
          </cell>
          <cell r="G659" t="str">
            <v>โรงพยาบาลชุมชนสะเมิง</v>
          </cell>
          <cell r="H659" t="str">
            <v>50080110</v>
          </cell>
          <cell r="I659">
            <v>50</v>
          </cell>
          <cell r="J659" t="str">
            <v>จังหวัดเชียงใหม่</v>
          </cell>
          <cell r="K659">
            <v>5008</v>
          </cell>
          <cell r="L659" t="str">
            <v>สะเมิง</v>
          </cell>
          <cell r="M659">
            <v>500801</v>
          </cell>
          <cell r="N659" t="str">
            <v>สะเมิงใต้</v>
          </cell>
          <cell r="O659" t="str">
            <v>เหนือ</v>
          </cell>
          <cell r="P659" t="str">
            <v>07</v>
          </cell>
          <cell r="Q659" t="str">
            <v>โรงพยาบาลชุมชน</v>
          </cell>
          <cell r="R659">
            <v>5</v>
          </cell>
          <cell r="S659">
            <v>30</v>
          </cell>
          <cell r="T659" t="str">
            <v>30</v>
          </cell>
          <cell r="U659" t="str">
            <v>21</v>
          </cell>
          <cell r="V659" t="str">
            <v>2.1 ทุติยภูมิระดับต้น</v>
          </cell>
        </row>
        <row r="660">
          <cell r="A660" t="str">
            <v>15</v>
          </cell>
          <cell r="B660" t="str">
            <v>21002</v>
          </cell>
          <cell r="C660" t="str">
            <v>กระทรวงสาธารณสุข สำนักงานปลัดกระทรวงสาธารณสุข</v>
          </cell>
          <cell r="D660" t="str">
            <v>001112500</v>
          </cell>
          <cell r="E660" t="str">
            <v>11125</v>
          </cell>
          <cell r="F660" t="str">
            <v>รพช.ฝาง</v>
          </cell>
          <cell r="G660" t="str">
            <v>โรงพยาบาลชุมชนฝาง</v>
          </cell>
          <cell r="H660" t="str">
            <v>50090104</v>
          </cell>
          <cell r="I660">
            <v>50</v>
          </cell>
          <cell r="J660" t="str">
            <v>จังหวัดเชียงใหม่</v>
          </cell>
          <cell r="K660">
            <v>5009</v>
          </cell>
          <cell r="L660" t="str">
            <v>ฝาง</v>
          </cell>
          <cell r="M660">
            <v>500901</v>
          </cell>
          <cell r="N660" t="str">
            <v>เวียง</v>
          </cell>
          <cell r="O660" t="str">
            <v>เหนือ</v>
          </cell>
          <cell r="P660" t="str">
            <v>07</v>
          </cell>
          <cell r="Q660" t="str">
            <v>โรงพยาบาลชุมชน</v>
          </cell>
          <cell r="R660">
            <v>4</v>
          </cell>
          <cell r="S660">
            <v>90</v>
          </cell>
          <cell r="T660" t="str">
            <v>120</v>
          </cell>
          <cell r="U660" t="str">
            <v>21</v>
          </cell>
          <cell r="V660" t="str">
            <v>2.1 ทุติยภูมิระดับต้น</v>
          </cell>
        </row>
        <row r="661">
          <cell r="A661" t="str">
            <v>15</v>
          </cell>
          <cell r="B661" t="str">
            <v>21002</v>
          </cell>
          <cell r="C661" t="str">
            <v>กระทรวงสาธารณสุข สำนักงานปลัดกระทรวงสาธารณสุข</v>
          </cell>
          <cell r="D661" t="str">
            <v>001112600</v>
          </cell>
          <cell r="E661" t="str">
            <v>11126</v>
          </cell>
          <cell r="F661" t="str">
            <v>รพช.แม่อาย</v>
          </cell>
          <cell r="G661" t="str">
            <v>โรงพยาบาลชุมชนแม่อาย</v>
          </cell>
          <cell r="H661" t="str">
            <v>50100108</v>
          </cell>
          <cell r="I661">
            <v>50</v>
          </cell>
          <cell r="J661" t="str">
            <v>จังหวัดเชียงใหม่</v>
          </cell>
          <cell r="K661">
            <v>5010</v>
          </cell>
          <cell r="L661" t="str">
            <v>แม่อาย</v>
          </cell>
          <cell r="M661">
            <v>501001</v>
          </cell>
          <cell r="N661" t="str">
            <v>แม่อาย</v>
          </cell>
          <cell r="O661" t="str">
            <v>เหนือ</v>
          </cell>
          <cell r="P661" t="str">
            <v>07</v>
          </cell>
          <cell r="Q661" t="str">
            <v>โรงพยาบาลชุมชน</v>
          </cell>
          <cell r="R661">
            <v>4</v>
          </cell>
          <cell r="S661">
            <v>72</v>
          </cell>
          <cell r="T661" t="str">
            <v>60</v>
          </cell>
          <cell r="U661" t="str">
            <v>21</v>
          </cell>
          <cell r="V661" t="str">
            <v>2.1 ทุติยภูมิระดับต้น</v>
          </cell>
        </row>
        <row r="662">
          <cell r="A662" t="str">
            <v>15</v>
          </cell>
          <cell r="B662" t="str">
            <v>21002</v>
          </cell>
          <cell r="C662" t="str">
            <v>กระทรวงสาธารณสุข สำนักงานปลัดกระทรวงสาธารณสุข</v>
          </cell>
          <cell r="D662" t="str">
            <v>001112700</v>
          </cell>
          <cell r="E662" t="str">
            <v>11127</v>
          </cell>
          <cell r="F662" t="str">
            <v>รพช.พร้าว</v>
          </cell>
          <cell r="G662" t="str">
            <v>โรงพยาบาลชุมชนพร้าว</v>
          </cell>
          <cell r="H662" t="str">
            <v>50110104</v>
          </cell>
          <cell r="I662">
            <v>50</v>
          </cell>
          <cell r="J662" t="str">
            <v>จังหวัดเชียงใหม่</v>
          </cell>
          <cell r="K662">
            <v>5011</v>
          </cell>
          <cell r="L662" t="str">
            <v>พร้าว</v>
          </cell>
          <cell r="M662">
            <v>501101</v>
          </cell>
          <cell r="N662" t="str">
            <v>เวียง</v>
          </cell>
          <cell r="O662" t="str">
            <v>เหนือ</v>
          </cell>
          <cell r="P662" t="str">
            <v>07</v>
          </cell>
          <cell r="Q662" t="str">
            <v>โรงพยาบาลชุมชน</v>
          </cell>
          <cell r="R662">
            <v>4</v>
          </cell>
          <cell r="S662">
            <v>60</v>
          </cell>
          <cell r="T662" t="str">
            <v>60</v>
          </cell>
          <cell r="U662" t="str">
            <v>22</v>
          </cell>
          <cell r="V662" t="str">
            <v>2.2 ทุติยภูมิระดับกลาง</v>
          </cell>
        </row>
        <row r="663">
          <cell r="A663" t="str">
            <v>15</v>
          </cell>
          <cell r="B663" t="str">
            <v>21002</v>
          </cell>
          <cell r="C663" t="str">
            <v>กระทรวงสาธารณสุข สำนักงานปลัดกระทรวงสาธารณสุข</v>
          </cell>
          <cell r="D663" t="str">
            <v>001112800</v>
          </cell>
          <cell r="E663" t="str">
            <v>11128</v>
          </cell>
          <cell r="F663" t="str">
            <v>รพช.สันป่าตอง</v>
          </cell>
          <cell r="G663" t="str">
            <v>โรงพยาบาลชุมชนสันป่าตอง</v>
          </cell>
          <cell r="H663" t="str">
            <v>50120109</v>
          </cell>
          <cell r="I663">
            <v>50</v>
          </cell>
          <cell r="J663" t="str">
            <v>จังหวัดเชียงใหม่</v>
          </cell>
          <cell r="K663">
            <v>5012</v>
          </cell>
          <cell r="L663" t="str">
            <v>สันป่าตอง</v>
          </cell>
          <cell r="M663">
            <v>501201</v>
          </cell>
          <cell r="N663" t="str">
            <v>ยุหว่า</v>
          </cell>
          <cell r="O663" t="str">
            <v>เหนือ</v>
          </cell>
          <cell r="P663" t="str">
            <v>07</v>
          </cell>
          <cell r="Q663" t="str">
            <v>โรงพยาบาลชุมชน</v>
          </cell>
          <cell r="R663">
            <v>4</v>
          </cell>
          <cell r="S663">
            <v>150</v>
          </cell>
          <cell r="T663" t="str">
            <v>120</v>
          </cell>
          <cell r="U663" t="str">
            <v>21</v>
          </cell>
          <cell r="V663" t="str">
            <v>2.1 ทุติยภูมิระดับต้น</v>
          </cell>
        </row>
        <row r="664">
          <cell r="A664" t="str">
            <v>15</v>
          </cell>
          <cell r="B664" t="str">
            <v>21002</v>
          </cell>
          <cell r="C664" t="str">
            <v>กระทรวงสาธารณสุข สำนักงานปลัดกระทรวงสาธารณสุข</v>
          </cell>
          <cell r="D664" t="str">
            <v>001112900</v>
          </cell>
          <cell r="E664" t="str">
            <v>11129</v>
          </cell>
          <cell r="F664" t="str">
            <v>รพช.สันกำแพง</v>
          </cell>
          <cell r="G664" t="str">
            <v>โรงพยาบาลชุมชนสันกำแพง</v>
          </cell>
          <cell r="H664" t="str">
            <v>50130401</v>
          </cell>
          <cell r="I664">
            <v>50</v>
          </cell>
          <cell r="J664" t="str">
            <v>จังหวัดเชียงใหม่</v>
          </cell>
          <cell r="K664">
            <v>5013</v>
          </cell>
          <cell r="L664" t="str">
            <v>สันกำแพง</v>
          </cell>
          <cell r="M664">
            <v>501304</v>
          </cell>
          <cell r="N664" t="str">
            <v>บวกค้าง</v>
          </cell>
          <cell r="O664" t="str">
            <v>เหนือ</v>
          </cell>
          <cell r="P664" t="str">
            <v>07</v>
          </cell>
          <cell r="Q664" t="str">
            <v>โรงพยาบาลชุมชน</v>
          </cell>
          <cell r="R664">
            <v>5</v>
          </cell>
          <cell r="S664">
            <v>30</v>
          </cell>
          <cell r="T664" t="str">
            <v>30</v>
          </cell>
          <cell r="U664" t="str">
            <v>21</v>
          </cell>
          <cell r="V664" t="str">
            <v>2.1 ทุติยภูมิระดับต้น</v>
          </cell>
        </row>
        <row r="665">
          <cell r="A665" t="str">
            <v>15</v>
          </cell>
          <cell r="B665" t="str">
            <v>21002</v>
          </cell>
          <cell r="C665" t="str">
            <v>กระทรวงสาธารณสุข สำนักงานปลัดกระทรวงสาธารณสุข</v>
          </cell>
          <cell r="D665" t="str">
            <v>001113000</v>
          </cell>
          <cell r="E665" t="str">
            <v>11130</v>
          </cell>
          <cell r="F665" t="str">
            <v>รพช.สันทราย</v>
          </cell>
          <cell r="G665" t="str">
            <v>โรงพยาบาลชุมชนสันทราย</v>
          </cell>
          <cell r="H665" t="str">
            <v>50140811</v>
          </cell>
          <cell r="I665">
            <v>50</v>
          </cell>
          <cell r="J665" t="str">
            <v>จังหวัดเชียงใหม่</v>
          </cell>
          <cell r="K665">
            <v>5014</v>
          </cell>
          <cell r="L665" t="str">
            <v>สันทราย</v>
          </cell>
          <cell r="M665">
            <v>501408</v>
          </cell>
          <cell r="N665" t="str">
            <v>หนองหาร</v>
          </cell>
          <cell r="O665" t="str">
            <v>เหนือ</v>
          </cell>
          <cell r="P665" t="str">
            <v>07</v>
          </cell>
          <cell r="Q665" t="str">
            <v>โรงพยาบาลชุมชน</v>
          </cell>
          <cell r="R665">
            <v>4</v>
          </cell>
          <cell r="S665">
            <v>53</v>
          </cell>
          <cell r="T665" t="str">
            <v>60</v>
          </cell>
          <cell r="U665" t="str">
            <v>21</v>
          </cell>
          <cell r="V665" t="str">
            <v>2.1 ทุติยภูมิระดับต้น</v>
          </cell>
        </row>
        <row r="666">
          <cell r="A666" t="str">
            <v>15</v>
          </cell>
          <cell r="B666" t="str">
            <v>21002</v>
          </cell>
          <cell r="C666" t="str">
            <v>กระทรวงสาธารณสุข สำนักงานปลัดกระทรวงสาธารณสุข</v>
          </cell>
          <cell r="D666" t="str">
            <v>001113100</v>
          </cell>
          <cell r="E666" t="str">
            <v>11131</v>
          </cell>
          <cell r="F666" t="str">
            <v>รพช.หางดง</v>
          </cell>
          <cell r="G666" t="str">
            <v>โรงพยาบาลชุมชนหางดง</v>
          </cell>
          <cell r="H666" t="str">
            <v>50150103</v>
          </cell>
          <cell r="I666">
            <v>50</v>
          </cell>
          <cell r="J666" t="str">
            <v>จังหวัดเชียงใหม่</v>
          </cell>
          <cell r="K666">
            <v>5015</v>
          </cell>
          <cell r="L666" t="str">
            <v>หางดง</v>
          </cell>
          <cell r="M666">
            <v>501501</v>
          </cell>
          <cell r="N666" t="str">
            <v>หางดง</v>
          </cell>
          <cell r="O666" t="str">
            <v>เหนือ</v>
          </cell>
          <cell r="P666" t="str">
            <v>07</v>
          </cell>
          <cell r="Q666" t="str">
            <v>โรงพยาบาลชุมชน</v>
          </cell>
          <cell r="R666">
            <v>5</v>
          </cell>
          <cell r="S666">
            <v>25</v>
          </cell>
          <cell r="T666" t="str">
            <v>23</v>
          </cell>
          <cell r="U666" t="str">
            <v>21</v>
          </cell>
          <cell r="V666" t="str">
            <v>2.1 ทุติยภูมิระดับต้น</v>
          </cell>
        </row>
        <row r="667">
          <cell r="A667" t="str">
            <v>15</v>
          </cell>
          <cell r="B667" t="str">
            <v>21002</v>
          </cell>
          <cell r="C667" t="str">
            <v>กระทรวงสาธารณสุข สำนักงานปลัดกระทรวงสาธารณสุข</v>
          </cell>
          <cell r="D667" t="str">
            <v>001113200</v>
          </cell>
          <cell r="E667" t="str">
            <v>11132</v>
          </cell>
          <cell r="F667" t="str">
            <v>รพช.ฮอด</v>
          </cell>
          <cell r="G667" t="str">
            <v>โรงพยาบาลชุมชนฮอด</v>
          </cell>
          <cell r="H667" t="str">
            <v>50160110</v>
          </cell>
          <cell r="I667">
            <v>50</v>
          </cell>
          <cell r="J667" t="str">
            <v>จังหวัดเชียงใหม่</v>
          </cell>
          <cell r="K667">
            <v>5016</v>
          </cell>
          <cell r="L667" t="str">
            <v>ฮอด</v>
          </cell>
          <cell r="M667">
            <v>501601</v>
          </cell>
          <cell r="N667" t="str">
            <v>หางดง</v>
          </cell>
          <cell r="O667" t="str">
            <v>เหนือ</v>
          </cell>
          <cell r="P667" t="str">
            <v>07</v>
          </cell>
          <cell r="Q667" t="str">
            <v>โรงพยาบาลชุมชน</v>
          </cell>
          <cell r="R667">
            <v>4</v>
          </cell>
          <cell r="S667">
            <v>60</v>
          </cell>
          <cell r="T667" t="str">
            <v>60</v>
          </cell>
          <cell r="U667" t="str">
            <v>21</v>
          </cell>
          <cell r="V667" t="str">
            <v>2.1 ทุติยภูมิระดับต้น</v>
          </cell>
        </row>
        <row r="668">
          <cell r="A668" t="str">
            <v>15</v>
          </cell>
          <cell r="B668" t="str">
            <v>21002</v>
          </cell>
          <cell r="C668" t="str">
            <v>กระทรวงสาธารณสุข สำนักงานปลัดกระทรวงสาธารณสุข</v>
          </cell>
          <cell r="D668" t="str">
            <v>001113300</v>
          </cell>
          <cell r="E668" t="str">
            <v>11133</v>
          </cell>
          <cell r="F668" t="str">
            <v>รพช.ดอยเต่า</v>
          </cell>
          <cell r="G668" t="str">
            <v>โรงพยาบาลชุมชนดอยเต่า</v>
          </cell>
          <cell r="H668" t="str">
            <v>50170103</v>
          </cell>
          <cell r="I668">
            <v>50</v>
          </cell>
          <cell r="J668" t="str">
            <v>จังหวัดเชียงใหม่</v>
          </cell>
          <cell r="K668">
            <v>5017</v>
          </cell>
          <cell r="L668" t="str">
            <v>ดอยเต่า</v>
          </cell>
          <cell r="M668">
            <v>501702</v>
          </cell>
          <cell r="N668" t="str">
            <v>ท่าเดื่อ</v>
          </cell>
          <cell r="O668" t="str">
            <v>เหนือ</v>
          </cell>
          <cell r="P668" t="str">
            <v>07</v>
          </cell>
          <cell r="Q668" t="str">
            <v>โรงพยาบาลชุมชน</v>
          </cell>
          <cell r="R668">
            <v>5</v>
          </cell>
          <cell r="S668">
            <v>30</v>
          </cell>
          <cell r="T668" t="str">
            <v>30</v>
          </cell>
          <cell r="U668" t="str">
            <v>21</v>
          </cell>
          <cell r="V668" t="str">
            <v>2.1 ทุติยภูมิระดับต้น</v>
          </cell>
        </row>
        <row r="669">
          <cell r="A669" t="str">
            <v>15</v>
          </cell>
          <cell r="B669" t="str">
            <v>21002</v>
          </cell>
          <cell r="C669" t="str">
            <v>กระทรวงสาธารณสุข สำนักงานปลัดกระทรวงสาธารณสุข</v>
          </cell>
          <cell r="D669" t="str">
            <v>001113400</v>
          </cell>
          <cell r="E669" t="str">
            <v>11134</v>
          </cell>
          <cell r="F669" t="str">
            <v>รพช.อมก๋อย</v>
          </cell>
          <cell r="G669" t="str">
            <v>โรงพยาบาลชุมชนอมก๋อย</v>
          </cell>
          <cell r="H669" t="str">
            <v>50180101</v>
          </cell>
          <cell r="I669">
            <v>50</v>
          </cell>
          <cell r="J669" t="str">
            <v>จังหวัดเชียงใหม่</v>
          </cell>
          <cell r="K669">
            <v>5018</v>
          </cell>
          <cell r="L669" t="str">
            <v>อมก๋อย</v>
          </cell>
          <cell r="M669">
            <v>501801</v>
          </cell>
          <cell r="N669" t="str">
            <v>อมก๋อย</v>
          </cell>
          <cell r="O669" t="str">
            <v>เหนือ</v>
          </cell>
          <cell r="P669" t="str">
            <v>07</v>
          </cell>
          <cell r="Q669" t="str">
            <v>โรงพยาบาลชุมชน</v>
          </cell>
          <cell r="R669">
            <v>5</v>
          </cell>
          <cell r="S669">
            <v>30</v>
          </cell>
          <cell r="T669" t="str">
            <v>30</v>
          </cell>
          <cell r="U669" t="str">
            <v>21</v>
          </cell>
          <cell r="V669" t="str">
            <v>2.1 ทุติยภูมิระดับต้น</v>
          </cell>
        </row>
        <row r="670">
          <cell r="A670" t="str">
            <v>15</v>
          </cell>
          <cell r="B670" t="str">
            <v>21002</v>
          </cell>
          <cell r="C670" t="str">
            <v>กระทรวงสาธารณสุข สำนักงานปลัดกระทรวงสาธารณสุข</v>
          </cell>
          <cell r="D670" t="str">
            <v>001113500</v>
          </cell>
          <cell r="E670" t="str">
            <v>11135</v>
          </cell>
          <cell r="F670" t="str">
            <v>รพช.สารภี</v>
          </cell>
          <cell r="G670" t="str">
            <v>โรงพยาบาลชุมชนสารภี</v>
          </cell>
          <cell r="H670" t="str">
            <v>50190203</v>
          </cell>
          <cell r="I670">
            <v>50</v>
          </cell>
          <cell r="J670" t="str">
            <v>จังหวัดเชียงใหม่</v>
          </cell>
          <cell r="K670">
            <v>5019</v>
          </cell>
          <cell r="L670" t="str">
            <v>สารภี</v>
          </cell>
          <cell r="M670">
            <v>501902</v>
          </cell>
          <cell r="N670" t="str">
            <v>สารภี</v>
          </cell>
          <cell r="O670" t="str">
            <v>เหนือ</v>
          </cell>
          <cell r="P670" t="str">
            <v>07</v>
          </cell>
          <cell r="Q670" t="str">
            <v>โรงพยาบาลชุมชน</v>
          </cell>
          <cell r="R670">
            <v>4</v>
          </cell>
          <cell r="S670">
            <v>59</v>
          </cell>
          <cell r="T670" t="str">
            <v>30</v>
          </cell>
          <cell r="U670" t="str">
            <v>21</v>
          </cell>
          <cell r="V670" t="str">
            <v>2.1 ทุติยภูมิระดับต้น</v>
          </cell>
        </row>
        <row r="671">
          <cell r="A671" t="str">
            <v>15</v>
          </cell>
          <cell r="B671" t="str">
            <v>21002</v>
          </cell>
          <cell r="C671" t="str">
            <v>กระทรวงสาธารณสุข สำนักงานปลัดกระทรวงสาธารณสุข</v>
          </cell>
          <cell r="D671" t="str">
            <v>001113600</v>
          </cell>
          <cell r="E671" t="str">
            <v>11136</v>
          </cell>
          <cell r="F671" t="str">
            <v>รพช.เวียงแหง</v>
          </cell>
          <cell r="G671" t="str">
            <v>โรงพยาบาลชุมชนเวียงแหง</v>
          </cell>
          <cell r="H671" t="str">
            <v>50200103</v>
          </cell>
          <cell r="I671">
            <v>50</v>
          </cell>
          <cell r="J671" t="str">
            <v>จังหวัดเชียงใหม่</v>
          </cell>
          <cell r="K671">
            <v>5020</v>
          </cell>
          <cell r="L671" t="str">
            <v>เวียงแหง</v>
          </cell>
          <cell r="M671">
            <v>502001</v>
          </cell>
          <cell r="N671" t="str">
            <v>เมืองแหง</v>
          </cell>
          <cell r="O671" t="str">
            <v>เหนือ</v>
          </cell>
          <cell r="P671" t="str">
            <v>07</v>
          </cell>
          <cell r="Q671" t="str">
            <v>โรงพยาบาลชุมชน</v>
          </cell>
          <cell r="R671">
            <v>5</v>
          </cell>
          <cell r="S671">
            <v>30</v>
          </cell>
          <cell r="T671" t="str">
            <v>30</v>
          </cell>
          <cell r="U671" t="str">
            <v>21</v>
          </cell>
          <cell r="V671" t="str">
            <v>2.1 ทุติยภูมิระดับต้น</v>
          </cell>
        </row>
        <row r="672">
          <cell r="A672" t="str">
            <v>15</v>
          </cell>
          <cell r="B672" t="str">
            <v>21002</v>
          </cell>
          <cell r="C672" t="str">
            <v>กระทรวงสาธารณสุข สำนักงานปลัดกระทรวงสาธารณสุข</v>
          </cell>
          <cell r="D672" t="str">
            <v>001113700</v>
          </cell>
          <cell r="E672" t="str">
            <v>11137</v>
          </cell>
          <cell r="F672" t="str">
            <v>รพช.ไชยปราการ</v>
          </cell>
          <cell r="G672" t="str">
            <v>โรงพยาบาลชุมชนไชยปราการ</v>
          </cell>
          <cell r="H672" t="str">
            <v>50210203</v>
          </cell>
          <cell r="I672">
            <v>50</v>
          </cell>
          <cell r="J672" t="str">
            <v>จังหวัดเชียงใหม่</v>
          </cell>
          <cell r="K672">
            <v>5021</v>
          </cell>
          <cell r="L672" t="str">
            <v>ไชยปราการ</v>
          </cell>
          <cell r="M672">
            <v>502102</v>
          </cell>
          <cell r="N672" t="str">
            <v>ศรีดงเย็น</v>
          </cell>
          <cell r="O672" t="str">
            <v>เหนือ</v>
          </cell>
          <cell r="P672" t="str">
            <v>07</v>
          </cell>
          <cell r="Q672" t="str">
            <v>โรงพยาบาลชุมชน</v>
          </cell>
          <cell r="R672">
            <v>5</v>
          </cell>
          <cell r="S672">
            <v>30</v>
          </cell>
          <cell r="T672" t="str">
            <v>42</v>
          </cell>
          <cell r="U672" t="str">
            <v>21</v>
          </cell>
          <cell r="V672" t="str">
            <v>2.1 ทุติยภูมิระดับต้น</v>
          </cell>
        </row>
        <row r="673">
          <cell r="A673" t="str">
            <v>15</v>
          </cell>
          <cell r="B673" t="str">
            <v>21002</v>
          </cell>
          <cell r="C673" t="str">
            <v>กระทรวงสาธารณสุข สำนักงานปลัดกระทรวงสาธารณสุข</v>
          </cell>
          <cell r="D673" t="str">
            <v>001113800</v>
          </cell>
          <cell r="E673" t="str">
            <v>11138</v>
          </cell>
          <cell r="F673" t="str">
            <v>รพช.แม่วาง</v>
          </cell>
          <cell r="G673" t="str">
            <v>โรงพยาบาลชุมชนแม่วาง</v>
          </cell>
          <cell r="H673" t="str">
            <v>50220101</v>
          </cell>
          <cell r="I673">
            <v>50</v>
          </cell>
          <cell r="J673" t="str">
            <v>จังหวัดเชียงใหม่</v>
          </cell>
          <cell r="K673">
            <v>5022</v>
          </cell>
          <cell r="L673" t="str">
            <v>แม่วาง</v>
          </cell>
          <cell r="M673">
            <v>502201</v>
          </cell>
          <cell r="N673" t="str">
            <v>บ้านกาด</v>
          </cell>
          <cell r="O673" t="str">
            <v>เหนือ</v>
          </cell>
          <cell r="P673" t="str">
            <v>07</v>
          </cell>
          <cell r="Q673" t="str">
            <v>โรงพยาบาลชุมชน</v>
          </cell>
          <cell r="R673">
            <v>5</v>
          </cell>
          <cell r="S673">
            <v>30</v>
          </cell>
          <cell r="T673" t="str">
            <v>30</v>
          </cell>
          <cell r="U673" t="str">
            <v>21</v>
          </cell>
          <cell r="V673" t="str">
            <v>2.1 ทุติยภูมิระดับต้น</v>
          </cell>
        </row>
        <row r="674">
          <cell r="A674" t="str">
            <v>15</v>
          </cell>
          <cell r="B674" t="str">
            <v>21002</v>
          </cell>
          <cell r="C674" t="str">
            <v>กระทรวงสาธารณสุข สำนักงานปลัดกระทรวงสาธารณสุข</v>
          </cell>
          <cell r="D674" t="str">
            <v>001113900</v>
          </cell>
          <cell r="E674" t="str">
            <v>11139</v>
          </cell>
          <cell r="F674" t="str">
            <v>รพช.แม่ออน</v>
          </cell>
          <cell r="G674" t="str">
            <v>โรงพยาบาลชุมชนแม่ออน</v>
          </cell>
          <cell r="H674" t="str">
            <v>50230301</v>
          </cell>
          <cell r="I674">
            <v>50</v>
          </cell>
          <cell r="J674" t="str">
            <v>จังหวัดเชียงใหม่</v>
          </cell>
          <cell r="K674">
            <v>5023</v>
          </cell>
          <cell r="L674" t="str">
            <v>แม่ออน</v>
          </cell>
          <cell r="M674">
            <v>502303</v>
          </cell>
          <cell r="N674" t="str">
            <v>บ้านสหกรณ์</v>
          </cell>
          <cell r="O674" t="str">
            <v>เหนือ</v>
          </cell>
          <cell r="P674" t="str">
            <v>07</v>
          </cell>
          <cell r="Q674" t="str">
            <v>โรงพยาบาลชุมชน</v>
          </cell>
          <cell r="R674">
            <v>5</v>
          </cell>
          <cell r="S674">
            <v>18</v>
          </cell>
          <cell r="T674" t="str">
            <v>10</v>
          </cell>
          <cell r="U674" t="str">
            <v>21</v>
          </cell>
          <cell r="V674" t="str">
            <v>2.1 ทุติยภูมิระดับต้น</v>
          </cell>
        </row>
        <row r="675">
          <cell r="A675" t="str">
            <v>15</v>
          </cell>
          <cell r="B675" t="str">
            <v>21002</v>
          </cell>
          <cell r="C675" t="str">
            <v>กระทรวงสาธารณสุข สำนักงานปลัดกระทรวงสาธารณสุข</v>
          </cell>
          <cell r="D675" t="str">
            <v>001164300</v>
          </cell>
          <cell r="E675" t="str">
            <v>11643</v>
          </cell>
          <cell r="F675" t="str">
            <v>รพช.ดอยหล่อ</v>
          </cell>
          <cell r="G675" t="str">
            <v>โรงพยาบาลชุมชนดอยหล่อ</v>
          </cell>
          <cell r="H675" t="str">
            <v>50240105</v>
          </cell>
          <cell r="I675">
            <v>50</v>
          </cell>
          <cell r="J675" t="str">
            <v>จังหวัดเชียงใหม่</v>
          </cell>
          <cell r="K675">
            <v>5024</v>
          </cell>
          <cell r="L675" t="str">
            <v>ดอยหล่อ</v>
          </cell>
          <cell r="M675">
            <v>502401</v>
          </cell>
          <cell r="N675" t="str">
            <v>ดอยหล่อ</v>
          </cell>
          <cell r="O675" t="str">
            <v>เหนือ</v>
          </cell>
          <cell r="P675" t="str">
            <v>07</v>
          </cell>
          <cell r="Q675" t="str">
            <v>โรงพยาบาลชุมชน</v>
          </cell>
          <cell r="R675">
            <v>5</v>
          </cell>
          <cell r="S675">
            <v>30</v>
          </cell>
          <cell r="T675" t="str">
            <v>30</v>
          </cell>
          <cell r="U675" t="str">
            <v>22</v>
          </cell>
          <cell r="V675" t="str">
            <v>2.2 ทุติยภูมิระดับกลาง</v>
          </cell>
        </row>
        <row r="676">
          <cell r="A676" t="str">
            <v>15</v>
          </cell>
          <cell r="B676" t="str">
            <v>21002</v>
          </cell>
          <cell r="C676" t="str">
            <v>กระทรวงสาธารณสุข สำนักงานปลัดกระทรวงสาธารณสุข</v>
          </cell>
          <cell r="D676" t="str">
            <v>002373600</v>
          </cell>
          <cell r="E676" t="str">
            <v>23736</v>
          </cell>
          <cell r="F676" t="str">
            <v>รพช.วัดจันทร์เฉลิมพระเกียรติ 80 พรรษา</v>
          </cell>
          <cell r="G676" t="str">
            <v>โรงพยาบาลชุมชนวัดจันทร์เฉลิมพระเกียรติ 80 พรรษา</v>
          </cell>
          <cell r="H676" t="str">
            <v>50030603</v>
          </cell>
          <cell r="I676">
            <v>50</v>
          </cell>
          <cell r="J676" t="str">
            <v>จังหวัดเชียงใหม่</v>
          </cell>
          <cell r="K676">
            <v>5003</v>
          </cell>
          <cell r="L676" t="str">
            <v>แม่แจ่ม</v>
          </cell>
          <cell r="M676">
            <v>500306</v>
          </cell>
          <cell r="N676" t="str">
            <v>บ้านจันทร์</v>
          </cell>
          <cell r="O676" t="str">
            <v>เหนือ</v>
          </cell>
          <cell r="P676" t="str">
            <v>07</v>
          </cell>
          <cell r="Q676" t="str">
            <v>โรงพยาบาลชุมชน</v>
          </cell>
          <cell r="R676">
            <v>5</v>
          </cell>
          <cell r="S676">
            <v>10</v>
          </cell>
          <cell r="T676" t="str">
            <v>10</v>
          </cell>
        </row>
        <row r="677">
          <cell r="A677" t="str">
            <v>15</v>
          </cell>
          <cell r="B677" t="str">
            <v>21002</v>
          </cell>
          <cell r="C677" t="str">
            <v>กระทรวงสาธารณสุข สำนักงานปลัดกระทรวงสาธารณสุข</v>
          </cell>
          <cell r="D677" t="str">
            <v>001071400</v>
          </cell>
          <cell r="E677" t="str">
            <v>10714</v>
          </cell>
          <cell r="F677" t="str">
            <v>รพท.ลำพูน</v>
          </cell>
          <cell r="G677" t="str">
            <v>โรงพยาบาลทั่วไปลำพูน</v>
          </cell>
          <cell r="H677" t="str">
            <v>51011101</v>
          </cell>
          <cell r="I677">
            <v>51</v>
          </cell>
          <cell r="J677" t="str">
            <v>จังหวัดลำพูน</v>
          </cell>
          <cell r="K677">
            <v>5101</v>
          </cell>
          <cell r="L677" t="str">
            <v>เมืองลำพูน</v>
          </cell>
          <cell r="M677">
            <v>510111</v>
          </cell>
          <cell r="N677" t="str">
            <v>เวียงยอง</v>
          </cell>
          <cell r="O677" t="str">
            <v>เหนือ</v>
          </cell>
          <cell r="P677" t="str">
            <v>06</v>
          </cell>
          <cell r="Q677" t="str">
            <v>โรงพยาบาลทั่วไป</v>
          </cell>
          <cell r="R677">
            <v>2</v>
          </cell>
          <cell r="S677">
            <v>434</v>
          </cell>
          <cell r="T677" t="str">
            <v>411</v>
          </cell>
          <cell r="U677" t="str">
            <v>31</v>
          </cell>
          <cell r="V677" t="str">
            <v>3.1 ตติยภูมิ</v>
          </cell>
        </row>
        <row r="678">
          <cell r="A678" t="str">
            <v>15</v>
          </cell>
          <cell r="B678" t="str">
            <v>21002</v>
          </cell>
          <cell r="C678" t="str">
            <v>กระทรวงสาธารณสุข สำนักงานปลัดกระทรวงสาธารณสุข</v>
          </cell>
          <cell r="D678" t="str">
            <v>001114000</v>
          </cell>
          <cell r="E678" t="str">
            <v>11140</v>
          </cell>
          <cell r="F678" t="str">
            <v>รพช.แม่ทา</v>
          </cell>
          <cell r="G678" t="str">
            <v>โรงพยาบาลชุมชนแม่ทา</v>
          </cell>
          <cell r="H678" t="str">
            <v>51020208</v>
          </cell>
          <cell r="I678">
            <v>51</v>
          </cell>
          <cell r="J678" t="str">
            <v>จังหวัดลำพูน</v>
          </cell>
          <cell r="K678">
            <v>5102</v>
          </cell>
          <cell r="L678" t="str">
            <v>แม่ทา</v>
          </cell>
          <cell r="M678">
            <v>510202</v>
          </cell>
          <cell r="N678" t="str">
            <v>ทาสบเส้า</v>
          </cell>
          <cell r="O678" t="str">
            <v>เหนือ</v>
          </cell>
          <cell r="P678" t="str">
            <v>07</v>
          </cell>
          <cell r="Q678" t="str">
            <v>โรงพยาบาลชุมชน</v>
          </cell>
          <cell r="R678">
            <v>5</v>
          </cell>
          <cell r="S678">
            <v>30</v>
          </cell>
          <cell r="T678" t="str">
            <v>30</v>
          </cell>
          <cell r="U678" t="str">
            <v>21</v>
          </cell>
          <cell r="V678" t="str">
            <v>2.1 ทุติยภูมิระดับต้น</v>
          </cell>
        </row>
        <row r="679">
          <cell r="A679" t="str">
            <v>15</v>
          </cell>
          <cell r="B679" t="str">
            <v>21002</v>
          </cell>
          <cell r="C679" t="str">
            <v>กระทรวงสาธารณสุข สำนักงานปลัดกระทรวงสาธารณสุข</v>
          </cell>
          <cell r="D679" t="str">
            <v>001114100</v>
          </cell>
          <cell r="E679" t="str">
            <v>11141</v>
          </cell>
          <cell r="F679" t="str">
            <v>รพช.บ้านโฮ่ง</v>
          </cell>
          <cell r="G679" t="str">
            <v>โรงพยาบาลชุมชนบ้านโฮ่ง</v>
          </cell>
          <cell r="H679" t="str">
            <v>51030102</v>
          </cell>
          <cell r="I679">
            <v>51</v>
          </cell>
          <cell r="J679" t="str">
            <v>จังหวัดลำพูน</v>
          </cell>
          <cell r="K679">
            <v>5103</v>
          </cell>
          <cell r="L679" t="str">
            <v>บ้านโฮ่ง</v>
          </cell>
          <cell r="M679">
            <v>510301</v>
          </cell>
          <cell r="N679" t="str">
            <v>บ้านโฮ่ง</v>
          </cell>
          <cell r="O679" t="str">
            <v>เหนือ</v>
          </cell>
          <cell r="P679" t="str">
            <v>07</v>
          </cell>
          <cell r="Q679" t="str">
            <v>โรงพยาบาลชุมชน</v>
          </cell>
          <cell r="R679">
            <v>5</v>
          </cell>
          <cell r="S679">
            <v>30</v>
          </cell>
          <cell r="T679" t="str">
            <v>30</v>
          </cell>
          <cell r="U679" t="str">
            <v>21</v>
          </cell>
          <cell r="V679" t="str">
            <v>2.1 ทุติยภูมิระดับต้น</v>
          </cell>
        </row>
        <row r="680">
          <cell r="A680" t="str">
            <v>15</v>
          </cell>
          <cell r="B680" t="str">
            <v>21002</v>
          </cell>
          <cell r="C680" t="str">
            <v>กระทรวงสาธารณสุข สำนักงานปลัดกระทรวงสาธารณสุข</v>
          </cell>
          <cell r="D680" t="str">
            <v>001114200</v>
          </cell>
          <cell r="E680" t="str">
            <v>11142</v>
          </cell>
          <cell r="F680" t="str">
            <v>รพช.ลี้</v>
          </cell>
          <cell r="G680" t="str">
            <v>โรงพยาบาลชุมชนลี้</v>
          </cell>
          <cell r="H680" t="str">
            <v>51040104</v>
          </cell>
          <cell r="I680">
            <v>51</v>
          </cell>
          <cell r="J680" t="str">
            <v>จังหวัดลำพูน</v>
          </cell>
          <cell r="K680">
            <v>5104</v>
          </cell>
          <cell r="L680" t="str">
            <v>ลี้</v>
          </cell>
          <cell r="M680">
            <v>510401</v>
          </cell>
          <cell r="N680" t="str">
            <v>ลี้</v>
          </cell>
          <cell r="O680" t="str">
            <v>เหนือ</v>
          </cell>
          <cell r="P680" t="str">
            <v>07</v>
          </cell>
          <cell r="Q680" t="str">
            <v>โรงพยาบาลชุมชน</v>
          </cell>
          <cell r="R680">
            <v>4</v>
          </cell>
          <cell r="S680">
            <v>60</v>
          </cell>
          <cell r="T680" t="str">
            <v>60</v>
          </cell>
          <cell r="U680" t="str">
            <v>22</v>
          </cell>
          <cell r="V680" t="str">
            <v>2.2 ทุติยภูมิระดับกลาง</v>
          </cell>
        </row>
        <row r="681">
          <cell r="A681" t="str">
            <v>15</v>
          </cell>
          <cell r="B681" t="str">
            <v>21002</v>
          </cell>
          <cell r="C681" t="str">
            <v>กระทรวงสาธารณสุข สำนักงานปลัดกระทรวงสาธารณสุข</v>
          </cell>
          <cell r="D681" t="str">
            <v>001114300</v>
          </cell>
          <cell r="E681" t="str">
            <v>11143</v>
          </cell>
          <cell r="F681" t="str">
            <v>รพช.ทุ่งหัวช้าง</v>
          </cell>
          <cell r="G681" t="str">
            <v>โรงพยาบาลชุมชนทุ่งหัวช้าง</v>
          </cell>
          <cell r="H681" t="str">
            <v>51050103</v>
          </cell>
          <cell r="I681">
            <v>51</v>
          </cell>
          <cell r="J681" t="str">
            <v>จังหวัดลำพูน</v>
          </cell>
          <cell r="K681">
            <v>5105</v>
          </cell>
          <cell r="L681" t="str">
            <v>ทุ่งหัวช้าง</v>
          </cell>
          <cell r="M681">
            <v>510501</v>
          </cell>
          <cell r="N681" t="str">
            <v>ทุ่งหัวช้าง</v>
          </cell>
          <cell r="O681" t="str">
            <v>เหนือ</v>
          </cell>
          <cell r="P681" t="str">
            <v>07</v>
          </cell>
          <cell r="Q681" t="str">
            <v>โรงพยาบาลชุมชน</v>
          </cell>
          <cell r="R681">
            <v>5</v>
          </cell>
          <cell r="S681">
            <v>30</v>
          </cell>
          <cell r="T681" t="str">
            <v>30</v>
          </cell>
          <cell r="U681" t="str">
            <v>21</v>
          </cell>
          <cell r="V681" t="str">
            <v>2.1 ทุติยภูมิระดับต้น</v>
          </cell>
        </row>
        <row r="682">
          <cell r="A682" t="str">
            <v>15</v>
          </cell>
          <cell r="B682" t="str">
            <v>21002</v>
          </cell>
          <cell r="C682" t="str">
            <v>กระทรวงสาธารณสุข สำนักงานปลัดกระทรวงสาธารณสุข</v>
          </cell>
          <cell r="D682" t="str">
            <v>001114400</v>
          </cell>
          <cell r="E682" t="str">
            <v>11144</v>
          </cell>
          <cell r="F682" t="str">
            <v>รพช.ป่าซาง</v>
          </cell>
          <cell r="G682" t="str">
            <v>โรงพยาบาลชุมชนป่าซาง</v>
          </cell>
          <cell r="H682" t="str">
            <v>51061107</v>
          </cell>
          <cell r="I682">
            <v>51</v>
          </cell>
          <cell r="J682" t="str">
            <v>จังหวัดลำพูน</v>
          </cell>
          <cell r="K682">
            <v>5106</v>
          </cell>
          <cell r="L682" t="str">
            <v>ป่าซาง</v>
          </cell>
          <cell r="M682">
            <v>510611</v>
          </cell>
          <cell r="N682" t="str">
            <v>นครเจดีย์</v>
          </cell>
          <cell r="O682" t="str">
            <v>เหนือ</v>
          </cell>
          <cell r="P682" t="str">
            <v>07</v>
          </cell>
          <cell r="Q682" t="str">
            <v>โรงพยาบาลชุมชน</v>
          </cell>
          <cell r="R682">
            <v>4</v>
          </cell>
          <cell r="S682">
            <v>90</v>
          </cell>
          <cell r="T682" t="str">
            <v>60</v>
          </cell>
          <cell r="U682" t="str">
            <v>21</v>
          </cell>
          <cell r="V682" t="str">
            <v>2.1 ทุติยภูมิระดับต้น</v>
          </cell>
        </row>
        <row r="683">
          <cell r="A683" t="str">
            <v>15</v>
          </cell>
          <cell r="B683" t="str">
            <v>21002</v>
          </cell>
          <cell r="C683" t="str">
            <v>กระทรวงสาธารณสุข สำนักงานปลัดกระทรวงสาธารณสุข</v>
          </cell>
          <cell r="D683" t="str">
            <v>001114500</v>
          </cell>
          <cell r="E683" t="str">
            <v>11145</v>
          </cell>
          <cell r="F683" t="str">
            <v>รพช.บ้านธิ</v>
          </cell>
          <cell r="G683" t="str">
            <v>โรงพยาบาลชุมชนบ้านธิ</v>
          </cell>
          <cell r="H683" t="str">
            <v>51070106</v>
          </cell>
          <cell r="I683">
            <v>51</v>
          </cell>
          <cell r="J683" t="str">
            <v>จังหวัดลำพูน</v>
          </cell>
          <cell r="K683">
            <v>5107</v>
          </cell>
          <cell r="L683" t="str">
            <v>บ้านธิ</v>
          </cell>
          <cell r="M683">
            <v>510701</v>
          </cell>
          <cell r="N683" t="str">
            <v>บ้านธิ</v>
          </cell>
          <cell r="O683" t="str">
            <v>เหนือ</v>
          </cell>
          <cell r="P683" t="str">
            <v>07</v>
          </cell>
          <cell r="Q683" t="str">
            <v>โรงพยาบาลชุมชน</v>
          </cell>
          <cell r="R683">
            <v>5</v>
          </cell>
          <cell r="S683">
            <v>30</v>
          </cell>
          <cell r="T683" t="str">
            <v>30</v>
          </cell>
          <cell r="U683" t="str">
            <v>21</v>
          </cell>
          <cell r="V683" t="str">
            <v>2.1 ทุติยภูมิระดับต้น</v>
          </cell>
        </row>
        <row r="684">
          <cell r="A684" t="str">
            <v>15</v>
          </cell>
          <cell r="B684" t="str">
            <v>21002</v>
          </cell>
          <cell r="C684" t="str">
            <v>กระทรวงสาธารณสุข สำนักงานปลัดกระทรวงสาธารณสุข</v>
          </cell>
          <cell r="D684" t="str">
            <v>001067200</v>
          </cell>
          <cell r="E684" t="str">
            <v>10672</v>
          </cell>
          <cell r="F684" t="str">
            <v>รพศ.ลำปาง</v>
          </cell>
          <cell r="G684" t="str">
            <v>โรงพยาบาลศูนย์ลำปาง</v>
          </cell>
          <cell r="H684" t="str">
            <v>52010200</v>
          </cell>
          <cell r="I684">
            <v>52</v>
          </cell>
          <cell r="J684" t="str">
            <v>จังหวัดลำปาง</v>
          </cell>
          <cell r="K684">
            <v>5201</v>
          </cell>
          <cell r="L684" t="str">
            <v>เมืองลำปาง</v>
          </cell>
          <cell r="M684">
            <v>520102</v>
          </cell>
          <cell r="N684" t="str">
            <v>หัวเวียง</v>
          </cell>
          <cell r="O684" t="str">
            <v>เหนือ</v>
          </cell>
          <cell r="P684" t="str">
            <v>05</v>
          </cell>
          <cell r="Q684" t="str">
            <v>โรงพยาบาลศูนย์</v>
          </cell>
          <cell r="R684">
            <v>1</v>
          </cell>
          <cell r="S684">
            <v>800</v>
          </cell>
          <cell r="T684" t="str">
            <v>803</v>
          </cell>
          <cell r="U684" t="str">
            <v>31</v>
          </cell>
          <cell r="V684" t="str">
            <v>3.1 ตติยภูมิ</v>
          </cell>
        </row>
        <row r="685">
          <cell r="A685" t="str">
            <v>15</v>
          </cell>
          <cell r="B685" t="str">
            <v>21002</v>
          </cell>
          <cell r="C685" t="str">
            <v>กระทรวงสาธารณสุข สำนักงานปลัดกระทรวงสาธารณสุข</v>
          </cell>
          <cell r="D685" t="str">
            <v>001114600</v>
          </cell>
          <cell r="E685" t="str">
            <v>11146</v>
          </cell>
          <cell r="F685" t="str">
            <v>รพช.แม่เมาะ</v>
          </cell>
          <cell r="G685" t="str">
            <v>โรงพยาบาลชุมชนแม่เมาะ</v>
          </cell>
          <cell r="H685" t="str">
            <v>52020407</v>
          </cell>
          <cell r="I685">
            <v>52</v>
          </cell>
          <cell r="J685" t="str">
            <v>จังหวัดลำปาง</v>
          </cell>
          <cell r="K685">
            <v>5202</v>
          </cell>
          <cell r="L685" t="str">
            <v>แม่เมาะ</v>
          </cell>
          <cell r="M685">
            <v>520204</v>
          </cell>
          <cell r="N685" t="str">
            <v>แม่เมาะ</v>
          </cell>
          <cell r="O685" t="str">
            <v>เหนือ</v>
          </cell>
          <cell r="P685" t="str">
            <v>07</v>
          </cell>
          <cell r="Q685" t="str">
            <v>โรงพยาบาลชุมชน</v>
          </cell>
          <cell r="R685">
            <v>5</v>
          </cell>
          <cell r="S685">
            <v>30</v>
          </cell>
          <cell r="T685" t="str">
            <v>30</v>
          </cell>
          <cell r="U685" t="str">
            <v>21</v>
          </cell>
          <cell r="V685" t="str">
            <v>2.1 ทุติยภูมิระดับต้น</v>
          </cell>
        </row>
        <row r="686">
          <cell r="A686" t="str">
            <v>15</v>
          </cell>
          <cell r="B686" t="str">
            <v>21002</v>
          </cell>
          <cell r="C686" t="str">
            <v>กระทรวงสาธารณสุข สำนักงานปลัดกระทรวงสาธารณสุข</v>
          </cell>
          <cell r="D686" t="str">
            <v>001114700</v>
          </cell>
          <cell r="E686" t="str">
            <v>11147</v>
          </cell>
          <cell r="F686" t="str">
            <v>รพช.เกาะคา</v>
          </cell>
          <cell r="G686" t="str">
            <v>โรงพยาบาลชุมชนเกาะคา</v>
          </cell>
          <cell r="H686" t="str">
            <v>52030503</v>
          </cell>
          <cell r="I686">
            <v>52</v>
          </cell>
          <cell r="J686" t="str">
            <v>จังหวัดลำปาง</v>
          </cell>
          <cell r="K686">
            <v>5203</v>
          </cell>
          <cell r="L686" t="str">
            <v>เกาะคา</v>
          </cell>
          <cell r="M686">
            <v>520305</v>
          </cell>
          <cell r="N686" t="str">
            <v>ศาลา</v>
          </cell>
          <cell r="O686" t="str">
            <v>เหนือ</v>
          </cell>
          <cell r="P686" t="str">
            <v>07</v>
          </cell>
          <cell r="Q686" t="str">
            <v>โรงพยาบาลชุมชน</v>
          </cell>
          <cell r="R686">
            <v>4</v>
          </cell>
          <cell r="S686">
            <v>60</v>
          </cell>
          <cell r="T686" t="str">
            <v>30</v>
          </cell>
          <cell r="U686" t="str">
            <v>22</v>
          </cell>
          <cell r="V686" t="str">
            <v>2.2 ทุติยภูมิระดับกลาง</v>
          </cell>
        </row>
        <row r="687">
          <cell r="A687" t="str">
            <v>15</v>
          </cell>
          <cell r="B687" t="str">
            <v>21002</v>
          </cell>
          <cell r="C687" t="str">
            <v>กระทรวงสาธารณสุข สำนักงานปลัดกระทรวงสาธารณสุข</v>
          </cell>
          <cell r="D687" t="str">
            <v>001114800</v>
          </cell>
          <cell r="E687" t="str">
            <v>11148</v>
          </cell>
          <cell r="F687" t="str">
            <v>รพช.เสริมงาม</v>
          </cell>
          <cell r="G687" t="str">
            <v>โรงพยาบาลชุมชนเสริมงาม</v>
          </cell>
          <cell r="H687" t="str">
            <v>52040103</v>
          </cell>
          <cell r="I687">
            <v>52</v>
          </cell>
          <cell r="J687" t="str">
            <v>จังหวัดลำปาง</v>
          </cell>
          <cell r="K687">
            <v>5204</v>
          </cell>
          <cell r="L687" t="str">
            <v>เสริมงาม</v>
          </cell>
          <cell r="M687">
            <v>520401</v>
          </cell>
          <cell r="N687" t="str">
            <v>ทุ่งงาม</v>
          </cell>
          <cell r="O687" t="str">
            <v>เหนือ</v>
          </cell>
          <cell r="P687" t="str">
            <v>07</v>
          </cell>
          <cell r="Q687" t="str">
            <v>โรงพยาบาลชุมชน</v>
          </cell>
          <cell r="R687">
            <v>5</v>
          </cell>
          <cell r="S687">
            <v>30</v>
          </cell>
          <cell r="T687" t="str">
            <v>30</v>
          </cell>
          <cell r="U687" t="str">
            <v>21</v>
          </cell>
          <cell r="V687" t="str">
            <v>2.1 ทุติยภูมิระดับต้น</v>
          </cell>
        </row>
        <row r="688">
          <cell r="A688" t="str">
            <v>15</v>
          </cell>
          <cell r="B688" t="str">
            <v>21002</v>
          </cell>
          <cell r="C688" t="str">
            <v>กระทรวงสาธารณสุข สำนักงานปลัดกระทรวงสาธารณสุข</v>
          </cell>
          <cell r="D688" t="str">
            <v>001114900</v>
          </cell>
          <cell r="E688" t="str">
            <v>11149</v>
          </cell>
          <cell r="F688" t="str">
            <v>รพช.งาว</v>
          </cell>
          <cell r="G688" t="str">
            <v>โรงพยาบาลชุมชนงาว</v>
          </cell>
          <cell r="H688" t="str">
            <v>52050104</v>
          </cell>
          <cell r="I688">
            <v>52</v>
          </cell>
          <cell r="J688" t="str">
            <v>จังหวัดลำปาง</v>
          </cell>
          <cell r="K688">
            <v>5205</v>
          </cell>
          <cell r="L688" t="str">
            <v>งาว</v>
          </cell>
          <cell r="M688">
            <v>520501</v>
          </cell>
          <cell r="N688" t="str">
            <v>หลวงเหนือ</v>
          </cell>
          <cell r="O688" t="str">
            <v>เหนือ</v>
          </cell>
          <cell r="P688" t="str">
            <v>07</v>
          </cell>
          <cell r="Q688" t="str">
            <v>โรงพยาบาลชุมชน</v>
          </cell>
          <cell r="R688">
            <v>5</v>
          </cell>
          <cell r="S688">
            <v>30</v>
          </cell>
          <cell r="T688" t="str">
            <v>30</v>
          </cell>
          <cell r="U688" t="str">
            <v>21</v>
          </cell>
          <cell r="V688" t="str">
            <v>2.1 ทุติยภูมิระดับต้น</v>
          </cell>
        </row>
        <row r="689">
          <cell r="A689" t="str">
            <v>15</v>
          </cell>
          <cell r="B689" t="str">
            <v>21002</v>
          </cell>
          <cell r="C689" t="str">
            <v>กระทรวงสาธารณสุข สำนักงานปลัดกระทรวงสาธารณสุข</v>
          </cell>
          <cell r="D689" t="str">
            <v>001115000</v>
          </cell>
          <cell r="E689" t="str">
            <v>11150</v>
          </cell>
          <cell r="F689" t="str">
            <v>รพช.แจ้ห่ม</v>
          </cell>
          <cell r="G689" t="str">
            <v>โรงพยาบาลชุมชนแจ้ห่ม</v>
          </cell>
          <cell r="H689" t="str">
            <v>52060703</v>
          </cell>
          <cell r="I689">
            <v>52</v>
          </cell>
          <cell r="J689" t="str">
            <v>จังหวัดลำปาง</v>
          </cell>
          <cell r="K689">
            <v>5206</v>
          </cell>
          <cell r="L689" t="str">
            <v>แจ้ห่ม</v>
          </cell>
          <cell r="M689">
            <v>520607</v>
          </cell>
          <cell r="N689" t="str">
            <v>วิเชตนคร</v>
          </cell>
          <cell r="O689" t="str">
            <v>เหนือ</v>
          </cell>
          <cell r="P689" t="str">
            <v>07</v>
          </cell>
          <cell r="Q689" t="str">
            <v>โรงพยาบาลชุมชน</v>
          </cell>
          <cell r="R689">
            <v>4</v>
          </cell>
          <cell r="S689">
            <v>60</v>
          </cell>
          <cell r="T689" t="str">
            <v>60</v>
          </cell>
          <cell r="U689" t="str">
            <v>21</v>
          </cell>
          <cell r="V689" t="str">
            <v>2.1 ทุติยภูมิระดับต้น</v>
          </cell>
        </row>
        <row r="690">
          <cell r="A690" t="str">
            <v>15</v>
          </cell>
          <cell r="B690" t="str">
            <v>21002</v>
          </cell>
          <cell r="C690" t="str">
            <v>กระทรวงสาธารณสุข สำนักงานปลัดกระทรวงสาธารณสุข</v>
          </cell>
          <cell r="D690" t="str">
            <v>001115100</v>
          </cell>
          <cell r="E690" t="str">
            <v>11151</v>
          </cell>
          <cell r="F690" t="str">
            <v>รพช.วังเหนือ</v>
          </cell>
          <cell r="G690" t="str">
            <v>โรงพยาบาลชุมชนวังเหนือ</v>
          </cell>
          <cell r="H690" t="str">
            <v>52070204</v>
          </cell>
          <cell r="I690">
            <v>52</v>
          </cell>
          <cell r="J690" t="str">
            <v>จังหวัดลำปาง</v>
          </cell>
          <cell r="K690">
            <v>5207</v>
          </cell>
          <cell r="L690" t="str">
            <v>วังเหนือ</v>
          </cell>
          <cell r="M690">
            <v>520702</v>
          </cell>
          <cell r="N690" t="str">
            <v>วังเหนือ</v>
          </cell>
          <cell r="O690" t="str">
            <v>เหนือ</v>
          </cell>
          <cell r="P690" t="str">
            <v>07</v>
          </cell>
          <cell r="Q690" t="str">
            <v>โรงพยาบาลชุมชน</v>
          </cell>
          <cell r="R690">
            <v>4</v>
          </cell>
          <cell r="S690">
            <v>31</v>
          </cell>
          <cell r="T690" t="str">
            <v>30</v>
          </cell>
          <cell r="U690" t="str">
            <v>21</v>
          </cell>
          <cell r="V690" t="str">
            <v>2.1 ทุติยภูมิระดับต้น</v>
          </cell>
        </row>
        <row r="691">
          <cell r="A691" t="str">
            <v>15</v>
          </cell>
          <cell r="B691" t="str">
            <v>21002</v>
          </cell>
          <cell r="C691" t="str">
            <v>กระทรวงสาธารณสุข สำนักงานปลัดกระทรวงสาธารณสุข</v>
          </cell>
          <cell r="D691" t="str">
            <v>001115200</v>
          </cell>
          <cell r="E691" t="str">
            <v>11152</v>
          </cell>
          <cell r="F691" t="str">
            <v>รพช.เถิน</v>
          </cell>
          <cell r="G691" t="str">
            <v>โรงพยาบาลชุมชนเถิน</v>
          </cell>
          <cell r="H691" t="str">
            <v>52080107</v>
          </cell>
          <cell r="I691">
            <v>52</v>
          </cell>
          <cell r="J691" t="str">
            <v>จังหวัดลำปาง</v>
          </cell>
          <cell r="K691">
            <v>5208</v>
          </cell>
          <cell r="L691" t="str">
            <v>เถิน</v>
          </cell>
          <cell r="M691">
            <v>520801</v>
          </cell>
          <cell r="N691" t="str">
            <v>ล้อมแรด</v>
          </cell>
          <cell r="O691" t="str">
            <v>เหนือ</v>
          </cell>
          <cell r="P691" t="str">
            <v>07</v>
          </cell>
          <cell r="Q691" t="str">
            <v>โรงพยาบาลชุมชน</v>
          </cell>
          <cell r="R691">
            <v>5</v>
          </cell>
          <cell r="S691">
            <v>30</v>
          </cell>
          <cell r="T691" t="str">
            <v>30</v>
          </cell>
          <cell r="U691" t="str">
            <v>22</v>
          </cell>
          <cell r="V691" t="str">
            <v>2.2 ทุติยภูมิระดับกลาง</v>
          </cell>
        </row>
        <row r="692">
          <cell r="A692" t="str">
            <v>15</v>
          </cell>
          <cell r="B692" t="str">
            <v>21002</v>
          </cell>
          <cell r="C692" t="str">
            <v>กระทรวงสาธารณสุข สำนักงานปลัดกระทรวงสาธารณสุข</v>
          </cell>
          <cell r="D692" t="str">
            <v>001115300</v>
          </cell>
          <cell r="E692" t="str">
            <v>11153</v>
          </cell>
          <cell r="F692" t="str">
            <v>รพช.แม่พริก</v>
          </cell>
          <cell r="G692" t="str">
            <v>โรงพยาบาลชุมชนแม่พริก</v>
          </cell>
          <cell r="H692" t="str">
            <v>52090405</v>
          </cell>
          <cell r="I692">
            <v>52</v>
          </cell>
          <cell r="J692" t="str">
            <v>จังหวัดลำปาง</v>
          </cell>
          <cell r="K692">
            <v>5209</v>
          </cell>
          <cell r="L692" t="str">
            <v>แม่พริก</v>
          </cell>
          <cell r="M692">
            <v>520904</v>
          </cell>
          <cell r="N692" t="str">
            <v>พระบาทวังตวง</v>
          </cell>
          <cell r="O692" t="str">
            <v>เหนือ</v>
          </cell>
          <cell r="P692" t="str">
            <v>07</v>
          </cell>
          <cell r="Q692" t="str">
            <v>โรงพยาบาลชุมชน</v>
          </cell>
          <cell r="R692">
            <v>5</v>
          </cell>
          <cell r="S692">
            <v>30</v>
          </cell>
          <cell r="T692" t="str">
            <v>30</v>
          </cell>
          <cell r="U692" t="str">
            <v>21</v>
          </cell>
          <cell r="V692" t="str">
            <v>2.1 ทุติยภูมิระดับต้น</v>
          </cell>
        </row>
        <row r="693">
          <cell r="A693" t="str">
            <v>15</v>
          </cell>
          <cell r="B693" t="str">
            <v>21002</v>
          </cell>
          <cell r="C693" t="str">
            <v>กระทรวงสาธารณสุข สำนักงานปลัดกระทรวงสาธารณสุข</v>
          </cell>
          <cell r="D693" t="str">
            <v>001115400</v>
          </cell>
          <cell r="E693" t="str">
            <v>11154</v>
          </cell>
          <cell r="F693" t="str">
            <v>รพช.แม่ทะ</v>
          </cell>
          <cell r="G693" t="str">
            <v>โรงพยาบาลชุมชนแม่ทะ</v>
          </cell>
          <cell r="H693" t="str">
            <v>52100202</v>
          </cell>
          <cell r="I693">
            <v>52</v>
          </cell>
          <cell r="J693" t="str">
            <v>จังหวัดลำปาง</v>
          </cell>
          <cell r="K693">
            <v>5210</v>
          </cell>
          <cell r="L693" t="str">
            <v>แม่ทะ</v>
          </cell>
          <cell r="M693">
            <v>521002</v>
          </cell>
          <cell r="N693" t="str">
            <v>นาครัว</v>
          </cell>
          <cell r="O693" t="str">
            <v>เหนือ</v>
          </cell>
          <cell r="P693" t="str">
            <v>07</v>
          </cell>
          <cell r="Q693" t="str">
            <v>โรงพยาบาลชุมชน</v>
          </cell>
          <cell r="R693">
            <v>5</v>
          </cell>
          <cell r="S693">
            <v>30</v>
          </cell>
          <cell r="T693" t="str">
            <v>30</v>
          </cell>
          <cell r="U693" t="str">
            <v>21</v>
          </cell>
          <cell r="V693" t="str">
            <v>2.1 ทุติยภูมิระดับต้น</v>
          </cell>
        </row>
        <row r="694">
          <cell r="A694" t="str">
            <v>15</v>
          </cell>
          <cell r="B694" t="str">
            <v>21002</v>
          </cell>
          <cell r="C694" t="str">
            <v>กระทรวงสาธารณสุข สำนักงานปลัดกระทรวงสาธารณสุข</v>
          </cell>
          <cell r="D694" t="str">
            <v>001115500</v>
          </cell>
          <cell r="E694" t="str">
            <v>11155</v>
          </cell>
          <cell r="F694" t="str">
            <v>รพช.สบปราบ</v>
          </cell>
          <cell r="G694" t="str">
            <v>โรงพยาบาลชุมชนสบปราบ</v>
          </cell>
          <cell r="H694" t="str">
            <v>52110102</v>
          </cell>
          <cell r="I694">
            <v>52</v>
          </cell>
          <cell r="J694" t="str">
            <v>จังหวัดลำปาง</v>
          </cell>
          <cell r="K694">
            <v>5211</v>
          </cell>
          <cell r="L694" t="str">
            <v>สบปราบ</v>
          </cell>
          <cell r="M694">
            <v>521101</v>
          </cell>
          <cell r="N694" t="str">
            <v>สบปราบ</v>
          </cell>
          <cell r="O694" t="str">
            <v>เหนือ</v>
          </cell>
          <cell r="P694" t="str">
            <v>07</v>
          </cell>
          <cell r="Q694" t="str">
            <v>โรงพยาบาลชุมชน</v>
          </cell>
          <cell r="R694">
            <v>5</v>
          </cell>
          <cell r="S694">
            <v>30</v>
          </cell>
          <cell r="T694" t="str">
            <v>30</v>
          </cell>
          <cell r="U694" t="str">
            <v>21</v>
          </cell>
          <cell r="V694" t="str">
            <v>2.1 ทุติยภูมิระดับต้น</v>
          </cell>
        </row>
        <row r="695">
          <cell r="A695" t="str">
            <v>15</v>
          </cell>
          <cell r="B695" t="str">
            <v>21002</v>
          </cell>
          <cell r="C695" t="str">
            <v>กระทรวงสาธารณสุข สำนักงานปลัดกระทรวงสาธารณสุข</v>
          </cell>
          <cell r="D695" t="str">
            <v>001115600</v>
          </cell>
          <cell r="E695" t="str">
            <v>11156</v>
          </cell>
          <cell r="F695" t="str">
            <v>รพช.ห้างฉัตร</v>
          </cell>
          <cell r="G695" t="str">
            <v>โรงพยาบาลชุมชนห้างฉัตร</v>
          </cell>
          <cell r="H695" t="str">
            <v>52120107</v>
          </cell>
          <cell r="I695">
            <v>52</v>
          </cell>
          <cell r="J695" t="str">
            <v>จังหวัดลำปาง</v>
          </cell>
          <cell r="K695">
            <v>5212</v>
          </cell>
          <cell r="L695" t="str">
            <v>ห้างฉัตร</v>
          </cell>
          <cell r="M695">
            <v>521201</v>
          </cell>
          <cell r="N695" t="str">
            <v>ห้างฉัตร</v>
          </cell>
          <cell r="O695" t="str">
            <v>เหนือ</v>
          </cell>
          <cell r="P695" t="str">
            <v>07</v>
          </cell>
          <cell r="Q695" t="str">
            <v>โรงพยาบาลชุมชน</v>
          </cell>
          <cell r="R695">
            <v>4</v>
          </cell>
          <cell r="S695">
            <v>60</v>
          </cell>
          <cell r="T695" t="str">
            <v>30</v>
          </cell>
          <cell r="U695" t="str">
            <v>21</v>
          </cell>
          <cell r="V695" t="str">
            <v>2.1 ทุติยภูมิระดับต้น</v>
          </cell>
        </row>
        <row r="696">
          <cell r="A696" t="str">
            <v>15</v>
          </cell>
          <cell r="B696" t="str">
            <v>21002</v>
          </cell>
          <cell r="C696" t="str">
            <v>กระทรวงสาธารณสุข สำนักงานปลัดกระทรวงสาธารณสุข</v>
          </cell>
          <cell r="D696" t="str">
            <v>001115700</v>
          </cell>
          <cell r="E696" t="str">
            <v>11157</v>
          </cell>
          <cell r="F696" t="str">
            <v>รพช.เมืองปาน</v>
          </cell>
          <cell r="G696" t="str">
            <v>โรงพยาบาลชุมชนเมืองปาน</v>
          </cell>
          <cell r="H696" t="str">
            <v>52130104</v>
          </cell>
          <cell r="I696">
            <v>52</v>
          </cell>
          <cell r="J696" t="str">
            <v>จังหวัดลำปาง</v>
          </cell>
          <cell r="K696">
            <v>5213</v>
          </cell>
          <cell r="L696" t="str">
            <v>เมืองปาน</v>
          </cell>
          <cell r="M696">
            <v>521301</v>
          </cell>
          <cell r="N696" t="str">
            <v>เมืองปาน</v>
          </cell>
          <cell r="O696" t="str">
            <v>เหนือ</v>
          </cell>
          <cell r="P696" t="str">
            <v>07</v>
          </cell>
          <cell r="Q696" t="str">
            <v>โรงพยาบาลชุมชน</v>
          </cell>
          <cell r="R696">
            <v>5</v>
          </cell>
          <cell r="S696">
            <v>30</v>
          </cell>
          <cell r="T696" t="str">
            <v>10</v>
          </cell>
          <cell r="U696" t="str">
            <v>21</v>
          </cell>
          <cell r="V696" t="str">
            <v>2.1 ทุติยภูมิระดับต้น</v>
          </cell>
        </row>
        <row r="697">
          <cell r="A697" t="str">
            <v>15</v>
          </cell>
          <cell r="B697" t="str">
            <v>21002</v>
          </cell>
          <cell r="C697" t="str">
            <v>กระทรวงสาธารณสุข สำนักงานปลัดกระทรวงสาธารณสุข</v>
          </cell>
          <cell r="D697" t="str">
            <v>001071900</v>
          </cell>
          <cell r="E697" t="str">
            <v>10719</v>
          </cell>
          <cell r="F697" t="str">
            <v>รพท.ศรีสังวาลย์</v>
          </cell>
          <cell r="G697" t="str">
            <v>โรงพยาบาลทั่วไปศรีสังวาลย์</v>
          </cell>
          <cell r="H697" t="str">
            <v>58010100</v>
          </cell>
          <cell r="I697">
            <v>58</v>
          </cell>
          <cell r="J697" t="str">
            <v>จังหวัดแม่ฮ่องสอน</v>
          </cell>
          <cell r="K697">
            <v>5801</v>
          </cell>
          <cell r="L697" t="str">
            <v>เมืองแม่ฮ่องสอน</v>
          </cell>
          <cell r="M697">
            <v>580101</v>
          </cell>
          <cell r="N697" t="str">
            <v>จองคำ</v>
          </cell>
          <cell r="O697" t="str">
            <v>เหนือ</v>
          </cell>
          <cell r="P697" t="str">
            <v>06</v>
          </cell>
          <cell r="Q697" t="str">
            <v>โรงพยาบาลทั่วไป</v>
          </cell>
          <cell r="R697">
            <v>3</v>
          </cell>
          <cell r="S697">
            <v>154</v>
          </cell>
          <cell r="T697" t="str">
            <v>150</v>
          </cell>
          <cell r="U697" t="str">
            <v>23</v>
          </cell>
          <cell r="V697" t="str">
            <v>2.3 ทุติยภูมิระดับสูง</v>
          </cell>
        </row>
        <row r="698">
          <cell r="A698" t="str">
            <v>15</v>
          </cell>
          <cell r="B698" t="str">
            <v>21002</v>
          </cell>
          <cell r="C698" t="str">
            <v>กระทรวงสาธารณสุข สำนักงานปลัดกระทรวงสาธารณสุข</v>
          </cell>
          <cell r="D698" t="str">
            <v>001120300</v>
          </cell>
          <cell r="E698" t="str">
            <v>11203</v>
          </cell>
          <cell r="F698" t="str">
            <v>รพช.ขุนยวม</v>
          </cell>
          <cell r="G698" t="str">
            <v>โรงพยาบาลชุมชนขุนยวม</v>
          </cell>
          <cell r="H698" t="str">
            <v>58020101</v>
          </cell>
          <cell r="I698">
            <v>58</v>
          </cell>
          <cell r="J698" t="str">
            <v>จังหวัดแม่ฮ่องสอน</v>
          </cell>
          <cell r="K698">
            <v>5802</v>
          </cell>
          <cell r="L698" t="str">
            <v>ขุนยวม</v>
          </cell>
          <cell r="M698">
            <v>580201</v>
          </cell>
          <cell r="N698" t="str">
            <v>ขุนยวม</v>
          </cell>
          <cell r="O698" t="str">
            <v>เหนือ</v>
          </cell>
          <cell r="P698" t="str">
            <v>07</v>
          </cell>
          <cell r="Q698" t="str">
            <v>โรงพยาบาลชุมชน</v>
          </cell>
          <cell r="R698">
            <v>5</v>
          </cell>
          <cell r="S698">
            <v>30</v>
          </cell>
          <cell r="T698" t="str">
            <v>10</v>
          </cell>
          <cell r="U698" t="str">
            <v>21</v>
          </cell>
          <cell r="V698" t="str">
            <v>2.1 ทุติยภูมิระดับต้น</v>
          </cell>
        </row>
        <row r="699">
          <cell r="A699" t="str">
            <v>15</v>
          </cell>
          <cell r="B699" t="str">
            <v>21002</v>
          </cell>
          <cell r="C699" t="str">
            <v>กระทรวงสาธารณสุข สำนักงานปลัดกระทรวงสาธารณสุข</v>
          </cell>
          <cell r="D699" t="str">
            <v>001120400</v>
          </cell>
          <cell r="E699" t="str">
            <v>11204</v>
          </cell>
          <cell r="F699" t="str">
            <v>รพช.ปาย</v>
          </cell>
          <cell r="G699" t="str">
            <v>โรงพยาบาลชุมชนปาย</v>
          </cell>
          <cell r="H699" t="str">
            <v>58030101</v>
          </cell>
          <cell r="I699">
            <v>58</v>
          </cell>
          <cell r="J699" t="str">
            <v>จังหวัดแม่ฮ่องสอน</v>
          </cell>
          <cell r="K699">
            <v>5803</v>
          </cell>
          <cell r="L699" t="str">
            <v>ปาย</v>
          </cell>
          <cell r="M699">
            <v>580301</v>
          </cell>
          <cell r="N699" t="str">
            <v>เวียงใต้</v>
          </cell>
          <cell r="O699" t="str">
            <v>เหนือ</v>
          </cell>
          <cell r="P699" t="str">
            <v>07</v>
          </cell>
          <cell r="Q699" t="str">
            <v>โรงพยาบาลชุมชน</v>
          </cell>
          <cell r="R699">
            <v>5</v>
          </cell>
          <cell r="S699">
            <v>30</v>
          </cell>
          <cell r="T699" t="str">
            <v>60</v>
          </cell>
          <cell r="U699" t="str">
            <v>21</v>
          </cell>
          <cell r="V699" t="str">
            <v>2.1 ทุติยภูมิระดับต้น</v>
          </cell>
        </row>
        <row r="700">
          <cell r="A700" t="str">
            <v>15</v>
          </cell>
          <cell r="B700" t="str">
            <v>21002</v>
          </cell>
          <cell r="C700" t="str">
            <v>กระทรวงสาธารณสุข สำนักงานปลัดกระทรวงสาธารณสุข</v>
          </cell>
          <cell r="D700" t="str">
            <v>001120500</v>
          </cell>
          <cell r="E700" t="str">
            <v>11205</v>
          </cell>
          <cell r="F700" t="str">
            <v>รพช.แม่สะเรียง</v>
          </cell>
          <cell r="G700" t="str">
            <v>โรงพยาบาลชุมชนแม่สะเรียง</v>
          </cell>
          <cell r="H700" t="str">
            <v>58040201</v>
          </cell>
          <cell r="I700">
            <v>58</v>
          </cell>
          <cell r="J700" t="str">
            <v>จังหวัดแม่ฮ่องสอน</v>
          </cell>
          <cell r="K700">
            <v>5804</v>
          </cell>
          <cell r="L700" t="str">
            <v>แม่สะเรียง</v>
          </cell>
          <cell r="M700">
            <v>580402</v>
          </cell>
          <cell r="N700" t="str">
            <v>แม่สะเรียง</v>
          </cell>
          <cell r="O700" t="str">
            <v>เหนือ</v>
          </cell>
          <cell r="P700" t="str">
            <v>07</v>
          </cell>
          <cell r="Q700" t="str">
            <v>โรงพยาบาลชุมชน</v>
          </cell>
          <cell r="R700">
            <v>4</v>
          </cell>
          <cell r="S700">
            <v>90</v>
          </cell>
          <cell r="T700" t="str">
            <v>90</v>
          </cell>
          <cell r="U700" t="str">
            <v>21</v>
          </cell>
          <cell r="V700" t="str">
            <v>2.1 ทุติยภูมิระดับต้น</v>
          </cell>
        </row>
        <row r="701">
          <cell r="A701" t="str">
            <v>15</v>
          </cell>
          <cell r="B701" t="str">
            <v>21002</v>
          </cell>
          <cell r="C701" t="str">
            <v>กระทรวงสาธารณสุข สำนักงานปลัดกระทรวงสาธารณสุข</v>
          </cell>
          <cell r="D701" t="str">
            <v>001120600</v>
          </cell>
          <cell r="E701" t="str">
            <v>11206</v>
          </cell>
          <cell r="F701" t="str">
            <v>รพช.แม่ลาน้อย</v>
          </cell>
          <cell r="G701" t="str">
            <v>โรงพยาบาลชุมชนแม่ลาน้อย</v>
          </cell>
          <cell r="H701" t="str">
            <v>58050809</v>
          </cell>
          <cell r="I701">
            <v>58</v>
          </cell>
          <cell r="J701" t="str">
            <v>จังหวัดแม่ฮ่องสอน</v>
          </cell>
          <cell r="K701">
            <v>5805</v>
          </cell>
          <cell r="L701" t="str">
            <v>แม่ลาน้อย</v>
          </cell>
          <cell r="M701">
            <v>580508</v>
          </cell>
          <cell r="N701" t="str">
            <v>ขุนแม่ลาน้อย</v>
          </cell>
          <cell r="O701" t="str">
            <v>เหนือ</v>
          </cell>
          <cell r="P701" t="str">
            <v>07</v>
          </cell>
          <cell r="Q701" t="str">
            <v>โรงพยาบาลชุมชน</v>
          </cell>
          <cell r="R701">
            <v>5</v>
          </cell>
          <cell r="S701">
            <v>30</v>
          </cell>
          <cell r="T701" t="str">
            <v>10</v>
          </cell>
          <cell r="U701" t="str">
            <v>21</v>
          </cell>
          <cell r="V701" t="str">
            <v>2.1 ทุติยภูมิระดับต้น</v>
          </cell>
        </row>
        <row r="702">
          <cell r="A702" t="str">
            <v>15</v>
          </cell>
          <cell r="B702" t="str">
            <v>21002</v>
          </cell>
          <cell r="C702" t="str">
            <v>กระทรวงสาธารณสุข สำนักงานปลัดกระทรวงสาธารณสุข</v>
          </cell>
          <cell r="D702" t="str">
            <v>001120700</v>
          </cell>
          <cell r="E702" t="str">
            <v>11207</v>
          </cell>
          <cell r="F702" t="str">
            <v>รพช.สบเมย</v>
          </cell>
          <cell r="G702" t="str">
            <v>โรงพยาบาลชุมชนสบเมย</v>
          </cell>
          <cell r="H702" t="str">
            <v>58060401</v>
          </cell>
          <cell r="I702">
            <v>58</v>
          </cell>
          <cell r="J702" t="str">
            <v>จังหวัดแม่ฮ่องสอน</v>
          </cell>
          <cell r="K702">
            <v>5806</v>
          </cell>
          <cell r="L702" t="str">
            <v>สบเมย</v>
          </cell>
          <cell r="M702">
            <v>580604</v>
          </cell>
          <cell r="N702" t="str">
            <v>แม่สวด</v>
          </cell>
          <cell r="O702" t="str">
            <v>เหนือ</v>
          </cell>
          <cell r="P702" t="str">
            <v>07</v>
          </cell>
          <cell r="Q702" t="str">
            <v>โรงพยาบาลชุมชน</v>
          </cell>
          <cell r="R702">
            <v>5</v>
          </cell>
          <cell r="S702">
            <v>30</v>
          </cell>
          <cell r="T702" t="str">
            <v>10</v>
          </cell>
          <cell r="U702" t="str">
            <v>21</v>
          </cell>
          <cell r="V702" t="str">
            <v>2.1 ทุติยภูมิระดับต้น</v>
          </cell>
        </row>
        <row r="703">
          <cell r="A703" t="str">
            <v>15</v>
          </cell>
          <cell r="B703" t="str">
            <v>21002</v>
          </cell>
          <cell r="C703" t="str">
            <v>กระทรวงสาธารณสุข สำนักงานปลัดกระทรวงสาธารณสุข</v>
          </cell>
          <cell r="D703" t="str">
            <v>001120800</v>
          </cell>
          <cell r="E703" t="str">
            <v>11208</v>
          </cell>
          <cell r="F703" t="str">
            <v>รพช.ปางมะผ้า</v>
          </cell>
          <cell r="G703" t="str">
            <v>โรงพยาบาลชุมชนปางมะผ้า</v>
          </cell>
          <cell r="H703" t="str">
            <v>58070101</v>
          </cell>
          <cell r="I703">
            <v>58</v>
          </cell>
          <cell r="J703" t="str">
            <v>จังหวัดแม่ฮ่องสอน</v>
          </cell>
          <cell r="K703">
            <v>5807</v>
          </cell>
          <cell r="L703" t="str">
            <v>ปางมะผ้า</v>
          </cell>
          <cell r="M703">
            <v>580701</v>
          </cell>
          <cell r="N703" t="str">
            <v>สบป่อง</v>
          </cell>
          <cell r="O703" t="str">
            <v>เหนือ</v>
          </cell>
          <cell r="P703" t="str">
            <v>07</v>
          </cell>
          <cell r="Q703" t="str">
            <v>โรงพยาบาลชุมชน</v>
          </cell>
          <cell r="R703">
            <v>5</v>
          </cell>
          <cell r="S703">
            <v>30</v>
          </cell>
          <cell r="T703" t="str">
            <v>10</v>
          </cell>
          <cell r="U703" t="str">
            <v>21</v>
          </cell>
          <cell r="V703" t="str">
            <v>2.1 ทุติยภูมิระดับต้น</v>
          </cell>
        </row>
        <row r="704">
          <cell r="A704" t="str">
            <v>16</v>
          </cell>
          <cell r="B704" t="str">
            <v>21002</v>
          </cell>
          <cell r="C704" t="str">
            <v>กระทรวงสาธารณสุข สำนักงานปลัดกระทรวงสาธารณสุข</v>
          </cell>
          <cell r="D704" t="str">
            <v>001071500</v>
          </cell>
          <cell r="E704" t="str">
            <v>10715</v>
          </cell>
          <cell r="F704" t="str">
            <v>รพท.แพร่</v>
          </cell>
          <cell r="G704" t="str">
            <v>โรงพยาบาลทั่วไปแพร่</v>
          </cell>
          <cell r="H704" t="str">
            <v>54010100</v>
          </cell>
          <cell r="I704">
            <v>54</v>
          </cell>
          <cell r="J704" t="str">
            <v>จังหวัดแพร่</v>
          </cell>
          <cell r="K704">
            <v>5401</v>
          </cell>
          <cell r="L704" t="str">
            <v>เมืองแพร่</v>
          </cell>
          <cell r="M704">
            <v>540101</v>
          </cell>
          <cell r="N704" t="str">
            <v>ในเวียง</v>
          </cell>
          <cell r="O704" t="str">
            <v>เหนือ</v>
          </cell>
          <cell r="P704" t="str">
            <v>06</v>
          </cell>
          <cell r="Q704" t="str">
            <v>โรงพยาบาลทั่วไป</v>
          </cell>
          <cell r="R704">
            <v>2</v>
          </cell>
          <cell r="S704">
            <v>460</v>
          </cell>
          <cell r="T704" t="str">
            <v>395</v>
          </cell>
          <cell r="U704" t="str">
            <v>23</v>
          </cell>
          <cell r="V704" t="str">
            <v>2.3 ทุติยภูมิระดับสูง</v>
          </cell>
        </row>
        <row r="705">
          <cell r="A705" t="str">
            <v>16</v>
          </cell>
          <cell r="B705" t="str">
            <v>21002</v>
          </cell>
          <cell r="C705" t="str">
            <v>กระทรวงสาธารณสุข สำนักงานปลัดกระทรวงสาธารณสุข</v>
          </cell>
          <cell r="D705" t="str">
            <v>001116600</v>
          </cell>
          <cell r="E705" t="str">
            <v>11166</v>
          </cell>
          <cell r="F705" t="str">
            <v>รพช.ร้องกวาง</v>
          </cell>
          <cell r="G705" t="str">
            <v>โรงพยาบาลชุมชนร้องกวาง</v>
          </cell>
          <cell r="H705" t="str">
            <v>54020406</v>
          </cell>
          <cell r="I705">
            <v>54</v>
          </cell>
          <cell r="J705" t="str">
            <v>จังหวัดแพร่</v>
          </cell>
          <cell r="K705">
            <v>5402</v>
          </cell>
          <cell r="L705" t="str">
            <v>ร้องกวาง</v>
          </cell>
          <cell r="M705">
            <v>540204</v>
          </cell>
          <cell r="N705" t="str">
            <v>ร้องเข็ม</v>
          </cell>
          <cell r="O705" t="str">
            <v>เหนือ</v>
          </cell>
          <cell r="P705" t="str">
            <v>07</v>
          </cell>
          <cell r="Q705" t="str">
            <v>โรงพยาบาลชุมชน</v>
          </cell>
          <cell r="R705">
            <v>5</v>
          </cell>
          <cell r="S705">
            <v>46</v>
          </cell>
          <cell r="T705" t="str">
            <v>30</v>
          </cell>
          <cell r="U705" t="str">
            <v>22</v>
          </cell>
          <cell r="V705" t="str">
            <v>2.2 ทุติยภูมิระดับกลาง</v>
          </cell>
        </row>
        <row r="706">
          <cell r="A706" t="str">
            <v>16</v>
          </cell>
          <cell r="B706" t="str">
            <v>21002</v>
          </cell>
          <cell r="C706" t="str">
            <v>กระทรวงสาธารณสุข สำนักงานปลัดกระทรวงสาธารณสุข</v>
          </cell>
          <cell r="D706" t="str">
            <v>001116700</v>
          </cell>
          <cell r="E706" t="str">
            <v>11167</v>
          </cell>
          <cell r="F706" t="str">
            <v>รพช.ลอง</v>
          </cell>
          <cell r="G706" t="str">
            <v>โรงพยาบาลชุมชนลอง</v>
          </cell>
          <cell r="H706" t="str">
            <v>54030206</v>
          </cell>
          <cell r="I706">
            <v>54</v>
          </cell>
          <cell r="J706" t="str">
            <v>จังหวัดแพร่</v>
          </cell>
          <cell r="K706">
            <v>5403</v>
          </cell>
          <cell r="L706" t="str">
            <v>ลอง</v>
          </cell>
          <cell r="M706">
            <v>540302</v>
          </cell>
          <cell r="N706" t="str">
            <v>ห้วยอ้อ</v>
          </cell>
          <cell r="O706" t="str">
            <v>เหนือ</v>
          </cell>
          <cell r="P706" t="str">
            <v>07</v>
          </cell>
          <cell r="Q706" t="str">
            <v>โรงพยาบาลชุมชน</v>
          </cell>
          <cell r="R706">
            <v>4</v>
          </cell>
          <cell r="S706">
            <v>46</v>
          </cell>
          <cell r="T706" t="str">
            <v>60</v>
          </cell>
          <cell r="U706" t="str">
            <v>22</v>
          </cell>
          <cell r="V706" t="str">
            <v>2.2 ทุติยภูมิระดับกลาง</v>
          </cell>
        </row>
        <row r="707">
          <cell r="A707" t="str">
            <v>16</v>
          </cell>
          <cell r="B707" t="str">
            <v>21002</v>
          </cell>
          <cell r="C707" t="str">
            <v>กระทรวงสาธารณสุข สำนักงานปลัดกระทรวงสาธารณสุข</v>
          </cell>
          <cell r="D707" t="str">
            <v>001116900</v>
          </cell>
          <cell r="E707" t="str">
            <v>11169</v>
          </cell>
          <cell r="F707" t="str">
            <v>รพช.สูงเม่น</v>
          </cell>
          <cell r="G707" t="str">
            <v>โรงพยาบาลชุมชนสูงเม่น</v>
          </cell>
          <cell r="H707" t="str">
            <v>54040406</v>
          </cell>
          <cell r="I707">
            <v>54</v>
          </cell>
          <cell r="J707" t="str">
            <v>จังหวัดแพร่</v>
          </cell>
          <cell r="K707">
            <v>5404</v>
          </cell>
          <cell r="L707" t="str">
            <v>สูงเม่น</v>
          </cell>
          <cell r="M707">
            <v>540404</v>
          </cell>
          <cell r="N707" t="str">
            <v>ดอนมูล</v>
          </cell>
          <cell r="O707" t="str">
            <v>เหนือ</v>
          </cell>
          <cell r="P707" t="str">
            <v>07</v>
          </cell>
          <cell r="Q707" t="str">
            <v>โรงพยาบาลชุมชน</v>
          </cell>
          <cell r="R707">
            <v>5</v>
          </cell>
          <cell r="S707">
            <v>45</v>
          </cell>
          <cell r="T707" t="str">
            <v>30</v>
          </cell>
          <cell r="U707" t="str">
            <v>22</v>
          </cell>
          <cell r="V707" t="str">
            <v>2.2 ทุติยภูมิระดับกลาง</v>
          </cell>
        </row>
        <row r="708">
          <cell r="A708" t="str">
            <v>16</v>
          </cell>
          <cell r="B708" t="str">
            <v>21002</v>
          </cell>
          <cell r="C708" t="str">
            <v>กระทรวงสาธารณสุข สำนักงานปลัดกระทรวงสาธารณสุข</v>
          </cell>
          <cell r="D708" t="str">
            <v>001117000</v>
          </cell>
          <cell r="E708" t="str">
            <v>11170</v>
          </cell>
          <cell r="F708" t="str">
            <v>รพช.สอง</v>
          </cell>
          <cell r="G708" t="str">
            <v>โรงพยาบาลชุมชนสอง</v>
          </cell>
          <cell r="H708" t="str">
            <v>54060104</v>
          </cell>
          <cell r="I708">
            <v>54</v>
          </cell>
          <cell r="J708" t="str">
            <v>จังหวัดแพร่</v>
          </cell>
          <cell r="K708">
            <v>5406</v>
          </cell>
          <cell r="L708" t="str">
            <v>สอง</v>
          </cell>
          <cell r="M708">
            <v>540601</v>
          </cell>
          <cell r="N708" t="str">
            <v>บ้านหนุน</v>
          </cell>
          <cell r="O708" t="str">
            <v>เหนือ</v>
          </cell>
          <cell r="P708" t="str">
            <v>07</v>
          </cell>
          <cell r="Q708" t="str">
            <v>โรงพยาบาลชุมชน</v>
          </cell>
          <cell r="R708">
            <v>5</v>
          </cell>
          <cell r="S708">
            <v>44</v>
          </cell>
          <cell r="T708" t="str">
            <v>30</v>
          </cell>
          <cell r="U708" t="str">
            <v>22</v>
          </cell>
          <cell r="V708" t="str">
            <v>2.2 ทุติยภูมิระดับกลาง</v>
          </cell>
        </row>
        <row r="709">
          <cell r="A709" t="str">
            <v>16</v>
          </cell>
          <cell r="B709" t="str">
            <v>21002</v>
          </cell>
          <cell r="C709" t="str">
            <v>กระทรวงสาธารณสุข สำนักงานปลัดกระทรวงสาธารณสุข</v>
          </cell>
          <cell r="D709" t="str">
            <v>001117100</v>
          </cell>
          <cell r="E709" t="str">
            <v>11171</v>
          </cell>
          <cell r="F709" t="str">
            <v>รพช.วังชิ้น</v>
          </cell>
          <cell r="G709" t="str">
            <v>โรงพยาบาลชุมชนวังชิ้น</v>
          </cell>
          <cell r="H709" t="str">
            <v>54070108</v>
          </cell>
          <cell r="I709">
            <v>54</v>
          </cell>
          <cell r="J709" t="str">
            <v>จังหวัดแพร่</v>
          </cell>
          <cell r="K709">
            <v>5407</v>
          </cell>
          <cell r="L709" t="str">
            <v>วังชิ้น</v>
          </cell>
          <cell r="M709">
            <v>540701</v>
          </cell>
          <cell r="N709" t="str">
            <v>วังชิ้น</v>
          </cell>
          <cell r="O709" t="str">
            <v>เหนือ</v>
          </cell>
          <cell r="P709" t="str">
            <v>07</v>
          </cell>
          <cell r="Q709" t="str">
            <v>โรงพยาบาลชุมชน</v>
          </cell>
          <cell r="R709">
            <v>5</v>
          </cell>
          <cell r="S709">
            <v>34</v>
          </cell>
          <cell r="T709" t="str">
            <v>30</v>
          </cell>
          <cell r="U709" t="str">
            <v>22</v>
          </cell>
          <cell r="V709" t="str">
            <v>2.2 ทุติยภูมิระดับกลาง</v>
          </cell>
        </row>
        <row r="710">
          <cell r="A710" t="str">
            <v>16</v>
          </cell>
          <cell r="B710" t="str">
            <v>21002</v>
          </cell>
          <cell r="C710" t="str">
            <v>กระทรวงสาธารณสุข สำนักงานปลัดกระทรวงสาธารณสุข</v>
          </cell>
          <cell r="D710" t="str">
            <v>001117200</v>
          </cell>
          <cell r="E710" t="str">
            <v>11172</v>
          </cell>
          <cell r="F710" t="str">
            <v>รพช.หนองม่วงไข่</v>
          </cell>
          <cell r="G710" t="str">
            <v>โรงพยาบาลชุมชนหนองม่วงไข่</v>
          </cell>
          <cell r="H710" t="str">
            <v>54080304</v>
          </cell>
          <cell r="I710">
            <v>54</v>
          </cell>
          <cell r="J710" t="str">
            <v>จังหวัดแพร่</v>
          </cell>
          <cell r="K710">
            <v>5408</v>
          </cell>
          <cell r="L710" t="str">
            <v>หนองม่วงไข่</v>
          </cell>
          <cell r="M710">
            <v>540803</v>
          </cell>
          <cell r="N710" t="str">
            <v>น้ำรัด</v>
          </cell>
          <cell r="O710" t="str">
            <v>เหนือ</v>
          </cell>
          <cell r="P710" t="str">
            <v>07</v>
          </cell>
          <cell r="Q710" t="str">
            <v>โรงพยาบาลชุมชน</v>
          </cell>
          <cell r="R710">
            <v>5</v>
          </cell>
          <cell r="S710">
            <v>34</v>
          </cell>
          <cell r="T710" t="str">
            <v>30</v>
          </cell>
          <cell r="U710" t="str">
            <v>22</v>
          </cell>
          <cell r="V710" t="str">
            <v>2.2 ทุติยภูมิระดับกลาง</v>
          </cell>
        </row>
        <row r="711">
          <cell r="A711" t="str">
            <v>16</v>
          </cell>
          <cell r="B711" t="str">
            <v>21002</v>
          </cell>
          <cell r="C711" t="str">
            <v>กระทรวงสาธารณสุข สำนักงานปลัดกระทรวงสาธารณสุข</v>
          </cell>
          <cell r="D711" t="str">
            <v>001145200</v>
          </cell>
          <cell r="E711" t="str">
            <v>11452</v>
          </cell>
          <cell r="F711" t="str">
            <v>รพร.เด่นชัย</v>
          </cell>
          <cell r="G711" t="str">
            <v>โรงพยาบาลสมเด็จพระยุพราชเด่นชัย</v>
          </cell>
          <cell r="H711" t="str">
            <v>54050109</v>
          </cell>
          <cell r="I711">
            <v>54</v>
          </cell>
          <cell r="J711" t="str">
            <v>จังหวัดแพร่</v>
          </cell>
          <cell r="K711">
            <v>5405</v>
          </cell>
          <cell r="L711" t="str">
            <v>เด่นชัย</v>
          </cell>
          <cell r="M711">
            <v>540501</v>
          </cell>
          <cell r="N711" t="str">
            <v>เด่นชัย</v>
          </cell>
          <cell r="O711" t="str">
            <v>เหนือ</v>
          </cell>
          <cell r="P711" t="str">
            <v>07</v>
          </cell>
          <cell r="Q711" t="str">
            <v>โรงพยาบาลชุมชน</v>
          </cell>
          <cell r="R711">
            <v>4</v>
          </cell>
          <cell r="S711">
            <v>38</v>
          </cell>
          <cell r="T711" t="str">
            <v>30</v>
          </cell>
          <cell r="U711" t="str">
            <v>22</v>
          </cell>
          <cell r="V711" t="str">
            <v>2.2 ทุติยภูมิระดับกลาง</v>
          </cell>
        </row>
        <row r="712">
          <cell r="A712" t="str">
            <v>16</v>
          </cell>
          <cell r="B712" t="str">
            <v>21002</v>
          </cell>
          <cell r="C712" t="str">
            <v>กระทรวงสาธารณสุข สำนักงานปลัดกระทรวงสาธารณสุข</v>
          </cell>
          <cell r="D712" t="str">
            <v>001071600</v>
          </cell>
          <cell r="E712" t="str">
            <v>10716</v>
          </cell>
          <cell r="F712" t="str">
            <v>รพท.น่าน</v>
          </cell>
          <cell r="G712" t="str">
            <v>โรงพยาบาลทั่วไปน่าน</v>
          </cell>
          <cell r="H712" t="str">
            <v>55010100</v>
          </cell>
          <cell r="I712">
            <v>55</v>
          </cell>
          <cell r="J712" t="str">
            <v>จังหวัดน่าน</v>
          </cell>
          <cell r="K712">
            <v>5501</v>
          </cell>
          <cell r="L712" t="str">
            <v>เมืองน่าน</v>
          </cell>
          <cell r="M712">
            <v>550101</v>
          </cell>
          <cell r="N712" t="str">
            <v>ในเวียง</v>
          </cell>
          <cell r="O712" t="str">
            <v>เหนือ</v>
          </cell>
          <cell r="P712" t="str">
            <v>06</v>
          </cell>
          <cell r="Q712" t="str">
            <v>โรงพยาบาลทั่วไป</v>
          </cell>
          <cell r="R712">
            <v>2</v>
          </cell>
          <cell r="S712">
            <v>500</v>
          </cell>
          <cell r="T712" t="str">
            <v>420</v>
          </cell>
          <cell r="U712" t="str">
            <v>23</v>
          </cell>
          <cell r="V712" t="str">
            <v>2.3 ทุติยภูมิระดับสูง</v>
          </cell>
        </row>
        <row r="713">
          <cell r="A713" t="str">
            <v>16</v>
          </cell>
          <cell r="B713" t="str">
            <v>21002</v>
          </cell>
          <cell r="C713" t="str">
            <v>กระทรวงสาธารณสุข สำนักงานปลัดกระทรวงสาธารณสุข</v>
          </cell>
          <cell r="D713" t="str">
            <v>001117300</v>
          </cell>
          <cell r="E713" t="str">
            <v>11173</v>
          </cell>
          <cell r="F713" t="str">
            <v>รพช.แม่จริม</v>
          </cell>
          <cell r="G713" t="str">
            <v>โรงพยาบาลชุมชนแม่จริม</v>
          </cell>
          <cell r="H713" t="str">
            <v>55020204</v>
          </cell>
          <cell r="I713">
            <v>55</v>
          </cell>
          <cell r="J713" t="str">
            <v>จังหวัดน่าน</v>
          </cell>
          <cell r="K713">
            <v>5502</v>
          </cell>
          <cell r="L713" t="str">
            <v>แม่จริม</v>
          </cell>
          <cell r="M713">
            <v>550202</v>
          </cell>
          <cell r="N713" t="str">
            <v>หนองแดง</v>
          </cell>
          <cell r="O713" t="str">
            <v>เหนือ</v>
          </cell>
          <cell r="P713" t="str">
            <v>07</v>
          </cell>
          <cell r="Q713" t="str">
            <v>โรงพยาบาลชุมชน</v>
          </cell>
          <cell r="R713">
            <v>5</v>
          </cell>
          <cell r="S713">
            <v>30</v>
          </cell>
          <cell r="T713" t="str">
            <v>30</v>
          </cell>
          <cell r="U713" t="str">
            <v>22</v>
          </cell>
          <cell r="V713" t="str">
            <v>2.2 ทุติยภูมิระดับกลาง</v>
          </cell>
        </row>
        <row r="714">
          <cell r="A714" t="str">
            <v>16</v>
          </cell>
          <cell r="B714" t="str">
            <v>21002</v>
          </cell>
          <cell r="C714" t="str">
            <v>กระทรวงสาธารณสุข สำนักงานปลัดกระทรวงสาธารณสุข</v>
          </cell>
          <cell r="D714" t="str">
            <v>001117400</v>
          </cell>
          <cell r="E714" t="str">
            <v>11174</v>
          </cell>
          <cell r="F714" t="str">
            <v>รพช.บ้านหลวง</v>
          </cell>
          <cell r="G714" t="str">
            <v>โรงพยาบาลชุมชนบ้านหลวง</v>
          </cell>
          <cell r="H714" t="str">
            <v>55030105</v>
          </cell>
          <cell r="I714">
            <v>55</v>
          </cell>
          <cell r="J714" t="str">
            <v>จังหวัดน่าน</v>
          </cell>
          <cell r="K714">
            <v>5503</v>
          </cell>
          <cell r="L714" t="str">
            <v>บ้านหลวง</v>
          </cell>
          <cell r="M714">
            <v>550302</v>
          </cell>
          <cell r="N714" t="str">
            <v>ป่าคาหลวง</v>
          </cell>
          <cell r="O714" t="str">
            <v>เหนือ</v>
          </cell>
          <cell r="P714" t="str">
            <v>07</v>
          </cell>
          <cell r="Q714" t="str">
            <v>โรงพยาบาลชุมชน</v>
          </cell>
          <cell r="R714">
            <v>5</v>
          </cell>
          <cell r="S714">
            <v>30</v>
          </cell>
          <cell r="T714" t="str">
            <v>30</v>
          </cell>
          <cell r="U714" t="str">
            <v>22</v>
          </cell>
          <cell r="V714" t="str">
            <v>2.2 ทุติยภูมิระดับกลาง</v>
          </cell>
        </row>
        <row r="715">
          <cell r="A715" t="str">
            <v>16</v>
          </cell>
          <cell r="B715" t="str">
            <v>21002</v>
          </cell>
          <cell r="C715" t="str">
            <v>กระทรวงสาธารณสุข สำนักงานปลัดกระทรวงสาธารณสุข</v>
          </cell>
          <cell r="D715" t="str">
            <v>001117500</v>
          </cell>
          <cell r="E715" t="str">
            <v>11175</v>
          </cell>
          <cell r="F715" t="str">
            <v>รพช.นาน้อย</v>
          </cell>
          <cell r="G715" t="str">
            <v>โรงพยาบาลชุมชนนาน้อย</v>
          </cell>
          <cell r="H715" t="str">
            <v>55040306</v>
          </cell>
          <cell r="I715">
            <v>55</v>
          </cell>
          <cell r="J715" t="str">
            <v>จังหวัดน่าน</v>
          </cell>
          <cell r="K715">
            <v>5504</v>
          </cell>
          <cell r="L715" t="str">
            <v>นาน้อย</v>
          </cell>
          <cell r="M715">
            <v>550403</v>
          </cell>
          <cell r="N715" t="str">
            <v>ศรีษะเกษ</v>
          </cell>
          <cell r="O715" t="str">
            <v>เหนือ</v>
          </cell>
          <cell r="P715" t="str">
            <v>07</v>
          </cell>
          <cell r="Q715" t="str">
            <v>โรงพยาบาลชุมชน</v>
          </cell>
          <cell r="R715">
            <v>4</v>
          </cell>
          <cell r="S715">
            <v>49</v>
          </cell>
          <cell r="T715" t="str">
            <v>30</v>
          </cell>
          <cell r="U715" t="str">
            <v>22</v>
          </cell>
          <cell r="V715" t="str">
            <v>2.2 ทุติยภูมิระดับกลาง</v>
          </cell>
        </row>
        <row r="716">
          <cell r="A716" t="str">
            <v>16</v>
          </cell>
          <cell r="B716" t="str">
            <v>21002</v>
          </cell>
          <cell r="C716" t="str">
            <v>กระทรวงสาธารณสุข สำนักงานปลัดกระทรวงสาธารณสุข</v>
          </cell>
          <cell r="D716" t="str">
            <v>001117600</v>
          </cell>
          <cell r="E716" t="str">
            <v>11176</v>
          </cell>
          <cell r="F716" t="str">
            <v>รพช.ท่าวังผา</v>
          </cell>
          <cell r="G716" t="str">
            <v>โรงพยาบาลชุมชนท่าวังผา</v>
          </cell>
          <cell r="H716" t="str">
            <v>55060906</v>
          </cell>
          <cell r="I716">
            <v>55</v>
          </cell>
          <cell r="J716" t="str">
            <v>จังหวัดน่าน</v>
          </cell>
          <cell r="K716">
            <v>5506</v>
          </cell>
          <cell r="L716" t="str">
            <v>ท่าวังผา</v>
          </cell>
          <cell r="M716">
            <v>550609</v>
          </cell>
          <cell r="N716" t="str">
            <v>ท่าวังผา</v>
          </cell>
          <cell r="O716" t="str">
            <v>เหนือ</v>
          </cell>
          <cell r="P716" t="str">
            <v>07</v>
          </cell>
          <cell r="Q716" t="str">
            <v>โรงพยาบาลชุมชน</v>
          </cell>
          <cell r="R716">
            <v>5</v>
          </cell>
          <cell r="S716">
            <v>30</v>
          </cell>
          <cell r="T716" t="str">
            <v>30</v>
          </cell>
          <cell r="U716" t="str">
            <v>22</v>
          </cell>
          <cell r="V716" t="str">
            <v>2.2 ทุติยภูมิระดับกลาง</v>
          </cell>
        </row>
        <row r="717">
          <cell r="A717" t="str">
            <v>16</v>
          </cell>
          <cell r="B717" t="str">
            <v>21002</v>
          </cell>
          <cell r="C717" t="str">
            <v>กระทรวงสาธารณสุข สำนักงานปลัดกระทรวงสาธารณสุข</v>
          </cell>
          <cell r="D717" t="str">
            <v>001117700</v>
          </cell>
          <cell r="E717" t="str">
            <v>11177</v>
          </cell>
          <cell r="F717" t="str">
            <v>รพช.เวียงสา</v>
          </cell>
          <cell r="G717" t="str">
            <v>โรงพยาบาลชุมชนเวียงสา</v>
          </cell>
          <cell r="H717" t="str">
            <v>55070111</v>
          </cell>
          <cell r="I717">
            <v>55</v>
          </cell>
          <cell r="J717" t="str">
            <v>จังหวัดน่าน</v>
          </cell>
          <cell r="K717">
            <v>5507</v>
          </cell>
          <cell r="L717" t="str">
            <v>เวียงสา</v>
          </cell>
          <cell r="M717">
            <v>550701</v>
          </cell>
          <cell r="N717" t="str">
            <v>กลางเวียง</v>
          </cell>
          <cell r="O717" t="str">
            <v>เหนือ</v>
          </cell>
          <cell r="P717" t="str">
            <v>07</v>
          </cell>
          <cell r="Q717" t="str">
            <v>โรงพยาบาลชุมชน</v>
          </cell>
          <cell r="R717">
            <v>4</v>
          </cell>
          <cell r="S717">
            <v>60</v>
          </cell>
          <cell r="T717" t="str">
            <v>60</v>
          </cell>
          <cell r="U717" t="str">
            <v>22</v>
          </cell>
          <cell r="V717" t="str">
            <v>2.2 ทุติยภูมิระดับกลาง</v>
          </cell>
        </row>
        <row r="718">
          <cell r="A718" t="str">
            <v>16</v>
          </cell>
          <cell r="B718" t="str">
            <v>21002</v>
          </cell>
          <cell r="C718" t="str">
            <v>กระทรวงสาธารณสุข สำนักงานปลัดกระทรวงสาธารณสุข</v>
          </cell>
          <cell r="D718" t="str">
            <v>001117800</v>
          </cell>
          <cell r="E718" t="str">
            <v>11178</v>
          </cell>
          <cell r="F718" t="str">
            <v>รพช.ทุ่งช้าง</v>
          </cell>
          <cell r="G718" t="str">
            <v>โรงพยาบาลชุมชนทุ่งช้าง</v>
          </cell>
          <cell r="H718" t="str">
            <v>55080402</v>
          </cell>
          <cell r="I718">
            <v>55</v>
          </cell>
          <cell r="J718" t="str">
            <v>จังหวัดน่าน</v>
          </cell>
          <cell r="K718">
            <v>5508</v>
          </cell>
          <cell r="L718" t="str">
            <v>ทุ่งช้าง</v>
          </cell>
          <cell r="M718">
            <v>550804</v>
          </cell>
          <cell r="N718" t="str">
            <v>ทุ่งช้าง</v>
          </cell>
          <cell r="O718" t="str">
            <v>เหนือ</v>
          </cell>
          <cell r="P718" t="str">
            <v>07</v>
          </cell>
          <cell r="Q718" t="str">
            <v>โรงพยาบาลชุมชน</v>
          </cell>
          <cell r="R718">
            <v>5</v>
          </cell>
          <cell r="S718">
            <v>30</v>
          </cell>
          <cell r="T718" t="str">
            <v>30</v>
          </cell>
          <cell r="U718" t="str">
            <v>22</v>
          </cell>
          <cell r="V718" t="str">
            <v>2.2 ทุติยภูมิระดับกลาง</v>
          </cell>
        </row>
        <row r="719">
          <cell r="A719" t="str">
            <v>16</v>
          </cell>
          <cell r="B719" t="str">
            <v>21002</v>
          </cell>
          <cell r="C719" t="str">
            <v>กระทรวงสาธารณสุข สำนักงานปลัดกระทรวงสาธารณสุข</v>
          </cell>
          <cell r="D719" t="str">
            <v>001117900</v>
          </cell>
          <cell r="E719" t="str">
            <v>11179</v>
          </cell>
          <cell r="F719" t="str">
            <v>รพช.เชียงกลาง</v>
          </cell>
          <cell r="G719" t="str">
            <v>โรงพยาบาลชุมชนเชียงกลาง</v>
          </cell>
          <cell r="H719" t="str">
            <v>55090105</v>
          </cell>
          <cell r="I719">
            <v>55</v>
          </cell>
          <cell r="J719" t="str">
            <v>จังหวัดน่าน</v>
          </cell>
          <cell r="K719">
            <v>5509</v>
          </cell>
          <cell r="L719" t="str">
            <v>เชียงกลาง</v>
          </cell>
          <cell r="M719">
            <v>550901</v>
          </cell>
          <cell r="N719" t="str">
            <v>เชียงกลาง</v>
          </cell>
          <cell r="O719" t="str">
            <v>เหนือ</v>
          </cell>
          <cell r="P719" t="str">
            <v>07</v>
          </cell>
          <cell r="Q719" t="str">
            <v>โรงพยาบาลชุมชน</v>
          </cell>
          <cell r="R719">
            <v>5</v>
          </cell>
          <cell r="S719">
            <v>30</v>
          </cell>
          <cell r="T719" t="str">
            <v>30</v>
          </cell>
          <cell r="U719" t="str">
            <v>22</v>
          </cell>
          <cell r="V719" t="str">
            <v>2.2 ทุติยภูมิระดับกลาง</v>
          </cell>
        </row>
        <row r="720">
          <cell r="A720" t="str">
            <v>16</v>
          </cell>
          <cell r="B720" t="str">
            <v>21002</v>
          </cell>
          <cell r="C720" t="str">
            <v>กระทรวงสาธารณสุข สำนักงานปลัดกระทรวงสาธารณสุข</v>
          </cell>
          <cell r="D720" t="str">
            <v>001118000</v>
          </cell>
          <cell r="E720" t="str">
            <v>11180</v>
          </cell>
          <cell r="F720" t="str">
            <v>รพช.นาหมื่น</v>
          </cell>
          <cell r="G720" t="str">
            <v>โรงพยาบาลชุมชนนาหมื่น</v>
          </cell>
          <cell r="H720" t="str">
            <v>55100114</v>
          </cell>
          <cell r="I720">
            <v>55</v>
          </cell>
          <cell r="J720" t="str">
            <v>จังหวัดน่าน</v>
          </cell>
          <cell r="K720">
            <v>5510</v>
          </cell>
          <cell r="L720" t="str">
            <v>นาหมื่น</v>
          </cell>
          <cell r="M720">
            <v>551002</v>
          </cell>
          <cell r="N720" t="str">
            <v>บ่อแก้ว</v>
          </cell>
          <cell r="O720" t="str">
            <v>เหนือ</v>
          </cell>
          <cell r="P720" t="str">
            <v>07</v>
          </cell>
          <cell r="Q720" t="str">
            <v>โรงพยาบาลชุมชน</v>
          </cell>
          <cell r="R720">
            <v>5</v>
          </cell>
          <cell r="S720">
            <v>30</v>
          </cell>
          <cell r="T720" t="str">
            <v>30</v>
          </cell>
          <cell r="U720" t="str">
            <v>22</v>
          </cell>
          <cell r="V720" t="str">
            <v>2.2 ทุติยภูมิระดับกลาง</v>
          </cell>
        </row>
        <row r="721">
          <cell r="A721" t="str">
            <v>16</v>
          </cell>
          <cell r="B721" t="str">
            <v>21002</v>
          </cell>
          <cell r="C721" t="str">
            <v>กระทรวงสาธารณสุข สำนักงานปลัดกระทรวงสาธารณสุข</v>
          </cell>
          <cell r="D721" t="str">
            <v>001118100</v>
          </cell>
          <cell r="E721" t="str">
            <v>11181</v>
          </cell>
          <cell r="F721" t="str">
            <v>รพช.สันติสุข</v>
          </cell>
          <cell r="G721" t="str">
            <v>โรงพยาบาลชุมชนสันติสุข</v>
          </cell>
          <cell r="H721" t="str">
            <v>55110104</v>
          </cell>
          <cell r="I721">
            <v>55</v>
          </cell>
          <cell r="J721" t="str">
            <v>จังหวัดน่าน</v>
          </cell>
          <cell r="K721">
            <v>5511</v>
          </cell>
          <cell r="L721" t="str">
            <v>สันติสุข</v>
          </cell>
          <cell r="M721">
            <v>551101</v>
          </cell>
          <cell r="N721" t="str">
            <v>ดู่พงษ์</v>
          </cell>
          <cell r="O721" t="str">
            <v>เหนือ</v>
          </cell>
          <cell r="P721" t="str">
            <v>07</v>
          </cell>
          <cell r="Q721" t="str">
            <v>โรงพยาบาลชุมชน</v>
          </cell>
          <cell r="R721">
            <v>5</v>
          </cell>
          <cell r="S721">
            <v>30</v>
          </cell>
          <cell r="T721" t="str">
            <v>30</v>
          </cell>
          <cell r="U721" t="str">
            <v>22</v>
          </cell>
          <cell r="V721" t="str">
            <v>2.2 ทุติยภูมิระดับกลาง</v>
          </cell>
        </row>
        <row r="722">
          <cell r="A722" t="str">
            <v>16</v>
          </cell>
          <cell r="B722" t="str">
            <v>21002</v>
          </cell>
          <cell r="C722" t="str">
            <v>กระทรวงสาธารณสุข สำนักงานปลัดกระทรวงสาธารณสุข</v>
          </cell>
          <cell r="D722" t="str">
            <v>001118200</v>
          </cell>
          <cell r="E722" t="str">
            <v>11182</v>
          </cell>
          <cell r="F722" t="str">
            <v>รพช.บ่อเกลือ</v>
          </cell>
          <cell r="G722" t="str">
            <v>โรงพยาบาลชุมชนบ่อเกลือ</v>
          </cell>
          <cell r="H722" t="str">
            <v>55120203</v>
          </cell>
          <cell r="I722">
            <v>55</v>
          </cell>
          <cell r="J722" t="str">
            <v>จังหวัดน่าน</v>
          </cell>
          <cell r="K722">
            <v>5512</v>
          </cell>
          <cell r="L722" t="str">
            <v>บ่อเกลือ</v>
          </cell>
          <cell r="M722">
            <v>551202</v>
          </cell>
          <cell r="N722" t="str">
            <v>บ่อเกลือใต้</v>
          </cell>
          <cell r="O722" t="str">
            <v>เหนือ</v>
          </cell>
          <cell r="P722" t="str">
            <v>07</v>
          </cell>
          <cell r="Q722" t="str">
            <v>โรงพยาบาลชุมชน</v>
          </cell>
          <cell r="R722">
            <v>5</v>
          </cell>
          <cell r="S722">
            <v>10</v>
          </cell>
          <cell r="T722" t="str">
            <v>10</v>
          </cell>
          <cell r="U722" t="str">
            <v>22</v>
          </cell>
          <cell r="V722" t="str">
            <v>2.2 ทุติยภูมิระดับกลาง</v>
          </cell>
        </row>
        <row r="723">
          <cell r="A723" t="str">
            <v>16</v>
          </cell>
          <cell r="B723" t="str">
            <v>21002</v>
          </cell>
          <cell r="C723" t="str">
            <v>กระทรวงสาธารณสุข สำนักงานปลัดกระทรวงสาธารณสุข</v>
          </cell>
          <cell r="D723" t="str">
            <v>001118300</v>
          </cell>
          <cell r="E723" t="str">
            <v>11183</v>
          </cell>
          <cell r="F723" t="str">
            <v>รพช.สองแคว</v>
          </cell>
          <cell r="G723" t="str">
            <v>โรงพยาบาลชุมชนสองแคว</v>
          </cell>
          <cell r="H723" t="str">
            <v>55130102</v>
          </cell>
          <cell r="I723">
            <v>55</v>
          </cell>
          <cell r="J723" t="str">
            <v>จังหวัดน่าน</v>
          </cell>
          <cell r="K723">
            <v>5513</v>
          </cell>
          <cell r="L723" t="str">
            <v>สองแคว</v>
          </cell>
          <cell r="M723">
            <v>551301</v>
          </cell>
          <cell r="N723" t="str">
            <v>นาไร่หลวง</v>
          </cell>
          <cell r="O723" t="str">
            <v>เหนือ</v>
          </cell>
          <cell r="P723" t="str">
            <v>07</v>
          </cell>
          <cell r="Q723" t="str">
            <v>โรงพยาบาลชุมชน</v>
          </cell>
          <cell r="R723">
            <v>5</v>
          </cell>
          <cell r="S723">
            <v>30</v>
          </cell>
          <cell r="T723" t="str">
            <v>10</v>
          </cell>
          <cell r="U723" t="str">
            <v>22</v>
          </cell>
          <cell r="V723" t="str">
            <v>2.2 ทุติยภูมิระดับกลาง</v>
          </cell>
        </row>
        <row r="724">
          <cell r="A724" t="str">
            <v>16</v>
          </cell>
          <cell r="B724" t="str">
            <v>21002</v>
          </cell>
          <cell r="C724" t="str">
            <v>กระทรวงสาธารณสุข สำนักงานปลัดกระทรวงสาธารณสุข</v>
          </cell>
          <cell r="D724" t="str">
            <v>001145300</v>
          </cell>
          <cell r="E724" t="str">
            <v>11453</v>
          </cell>
          <cell r="F724" t="str">
            <v>รพร.ปัว</v>
          </cell>
          <cell r="G724" t="str">
            <v>โรงพยาบาลสมเด็จพระยุพราชปัว</v>
          </cell>
          <cell r="H724" t="str">
            <v>55051406</v>
          </cell>
          <cell r="I724">
            <v>55</v>
          </cell>
          <cell r="J724" t="str">
            <v>จังหวัดน่าน</v>
          </cell>
          <cell r="K724">
            <v>5505</v>
          </cell>
          <cell r="L724" t="str">
            <v>ปัว</v>
          </cell>
          <cell r="M724">
            <v>550514</v>
          </cell>
          <cell r="N724" t="str">
            <v>วรนคร</v>
          </cell>
          <cell r="O724" t="str">
            <v>เหนือ</v>
          </cell>
          <cell r="P724" t="str">
            <v>07</v>
          </cell>
          <cell r="Q724" t="str">
            <v>โรงพยาบาลชุมชน</v>
          </cell>
          <cell r="R724">
            <v>4</v>
          </cell>
          <cell r="S724">
            <v>90</v>
          </cell>
          <cell r="T724" t="str">
            <v>90</v>
          </cell>
          <cell r="U724" t="str">
            <v>22</v>
          </cell>
          <cell r="V724" t="str">
            <v>2.2 ทุติยภูมิระดับกลาง</v>
          </cell>
        </row>
        <row r="725">
          <cell r="A725" t="str">
            <v>16</v>
          </cell>
          <cell r="B725" t="str">
            <v>21002</v>
          </cell>
          <cell r="C725" t="str">
            <v>กระทรวงสาธารณสุข สำนักงานปลัดกระทรวงสาธารณสุข</v>
          </cell>
          <cell r="D725" t="str">
            <v>001162500</v>
          </cell>
          <cell r="E725" t="str">
            <v>11625</v>
          </cell>
          <cell r="F725" t="str">
            <v>รพช.เฉลิมพระเกียรติ</v>
          </cell>
          <cell r="G725" t="str">
            <v>โรงพยาบาลชุมชนเฉลิมพระเกียรติ</v>
          </cell>
          <cell r="H725" t="str">
            <v>55150201</v>
          </cell>
          <cell r="I725">
            <v>55</v>
          </cell>
          <cell r="J725" t="str">
            <v>จังหวัดน่าน</v>
          </cell>
          <cell r="K725">
            <v>5515</v>
          </cell>
          <cell r="L725" t="str">
            <v>เฉลิมพระเกียรติ</v>
          </cell>
          <cell r="M725">
            <v>551502</v>
          </cell>
          <cell r="N725" t="str">
            <v>ขุนน่าน</v>
          </cell>
          <cell r="O725" t="str">
            <v>เหนือ</v>
          </cell>
          <cell r="P725" t="str">
            <v>07</v>
          </cell>
          <cell r="Q725" t="str">
            <v>โรงพยาบาลชุมชน</v>
          </cell>
          <cell r="R725">
            <v>5</v>
          </cell>
          <cell r="S725">
            <v>10</v>
          </cell>
          <cell r="T725" t="str">
            <v>30</v>
          </cell>
          <cell r="U725" t="str">
            <v>22</v>
          </cell>
          <cell r="V725" t="str">
            <v>2.2 ทุติยภูมิระดับกลาง</v>
          </cell>
        </row>
        <row r="726">
          <cell r="A726" t="str">
            <v>16</v>
          </cell>
          <cell r="B726" t="str">
            <v>21002</v>
          </cell>
          <cell r="C726" t="str">
            <v>กระทรวงสาธารณสุข สำนักงานปลัดกระทรวงสาธารณสุข</v>
          </cell>
          <cell r="D726" t="str">
            <v>001071700</v>
          </cell>
          <cell r="E726" t="str">
            <v>10717</v>
          </cell>
          <cell r="F726" t="str">
            <v>รพท.พะเยา</v>
          </cell>
          <cell r="G726" t="str">
            <v>โรงพยาบาลทั่วไปพะเยา</v>
          </cell>
          <cell r="H726" t="str">
            <v>56010700</v>
          </cell>
          <cell r="I726">
            <v>56</v>
          </cell>
          <cell r="J726" t="str">
            <v>จังหวัดพะเยา</v>
          </cell>
          <cell r="K726">
            <v>5601</v>
          </cell>
          <cell r="L726" t="str">
            <v>เมืองพะเยา</v>
          </cell>
          <cell r="M726">
            <v>560107</v>
          </cell>
          <cell r="N726" t="str">
            <v>บ้านต๋อม</v>
          </cell>
          <cell r="O726" t="str">
            <v>เหนือ</v>
          </cell>
          <cell r="P726" t="str">
            <v>06</v>
          </cell>
          <cell r="Q726" t="str">
            <v>โรงพยาบาลทั่วไป</v>
          </cell>
          <cell r="R726">
            <v>2</v>
          </cell>
          <cell r="S726">
            <v>377</v>
          </cell>
          <cell r="T726" t="str">
            <v>360</v>
          </cell>
          <cell r="U726" t="str">
            <v>23</v>
          </cell>
          <cell r="V726" t="str">
            <v>2.3 ทุติยภูมิระดับสูง</v>
          </cell>
        </row>
        <row r="727">
          <cell r="A727" t="str">
            <v>16</v>
          </cell>
          <cell r="B727" t="str">
            <v>21002</v>
          </cell>
          <cell r="C727" t="str">
            <v>กระทรวงสาธารณสุข สำนักงานปลัดกระทรวงสาธารณสุข</v>
          </cell>
          <cell r="D727" t="str">
            <v>001071800</v>
          </cell>
          <cell r="E727" t="str">
            <v>10718</v>
          </cell>
          <cell r="F727" t="str">
            <v>รพท.เชียงคำ</v>
          </cell>
          <cell r="G727" t="str">
            <v>โรงพยาบาลทั่วไปเชียงคำ</v>
          </cell>
          <cell r="H727" t="str">
            <v>56030100</v>
          </cell>
          <cell r="I727">
            <v>56</v>
          </cell>
          <cell r="J727" t="str">
            <v>จังหวัดพะเยา</v>
          </cell>
          <cell r="K727">
            <v>5603</v>
          </cell>
          <cell r="L727" t="str">
            <v>เชียงคำ</v>
          </cell>
          <cell r="M727">
            <v>560301</v>
          </cell>
          <cell r="N727" t="str">
            <v>หย่วน</v>
          </cell>
          <cell r="O727" t="str">
            <v>เหนือ</v>
          </cell>
          <cell r="P727" t="str">
            <v>06</v>
          </cell>
          <cell r="Q727" t="str">
            <v>โรงพยาบาลทั่วไป</v>
          </cell>
          <cell r="R727">
            <v>3</v>
          </cell>
          <cell r="S727">
            <v>225</v>
          </cell>
          <cell r="T727" t="str">
            <v>232</v>
          </cell>
          <cell r="U727" t="str">
            <v>23</v>
          </cell>
          <cell r="V727" t="str">
            <v>2.3 ทุติยภูมิระดับสูง</v>
          </cell>
        </row>
        <row r="728">
          <cell r="A728" t="str">
            <v>16</v>
          </cell>
          <cell r="B728" t="str">
            <v>21002</v>
          </cell>
          <cell r="C728" t="str">
            <v>กระทรวงสาธารณสุข สำนักงานปลัดกระทรวงสาธารณสุข</v>
          </cell>
          <cell r="D728" t="str">
            <v>001118400</v>
          </cell>
          <cell r="E728" t="str">
            <v>11184</v>
          </cell>
          <cell r="F728" t="str">
            <v>รพช.จุน</v>
          </cell>
          <cell r="G728" t="str">
            <v>โรงพยาบาลชุมชนจุน</v>
          </cell>
          <cell r="H728" t="str">
            <v>56020107</v>
          </cell>
          <cell r="I728">
            <v>56</v>
          </cell>
          <cell r="J728" t="str">
            <v>จังหวัดพะเยา</v>
          </cell>
          <cell r="K728">
            <v>5602</v>
          </cell>
          <cell r="L728" t="str">
            <v>จุน</v>
          </cell>
          <cell r="M728">
            <v>560201</v>
          </cell>
          <cell r="N728" t="str">
            <v>ห้วยข้าวก่ำ</v>
          </cell>
          <cell r="O728" t="str">
            <v>เหนือ</v>
          </cell>
          <cell r="P728" t="str">
            <v>07</v>
          </cell>
          <cell r="Q728" t="str">
            <v>โรงพยาบาลชุมชน</v>
          </cell>
          <cell r="R728">
            <v>5</v>
          </cell>
          <cell r="S728">
            <v>30</v>
          </cell>
          <cell r="T728" t="str">
            <v>30</v>
          </cell>
          <cell r="U728" t="str">
            <v>21</v>
          </cell>
          <cell r="V728" t="str">
            <v>2.1 ทุติยภูมิระดับต้น</v>
          </cell>
        </row>
        <row r="729">
          <cell r="A729" t="str">
            <v>16</v>
          </cell>
          <cell r="B729" t="str">
            <v>21002</v>
          </cell>
          <cell r="C729" t="str">
            <v>กระทรวงสาธารณสุข สำนักงานปลัดกระทรวงสาธารณสุข</v>
          </cell>
          <cell r="D729" t="str">
            <v>001118500</v>
          </cell>
          <cell r="E729" t="str">
            <v>11185</v>
          </cell>
          <cell r="F729" t="str">
            <v>รพช.เชียงม่วน</v>
          </cell>
          <cell r="G729" t="str">
            <v>โรงพยาบาลชุมชนเชียงม่วน</v>
          </cell>
          <cell r="H729" t="str">
            <v>56040201</v>
          </cell>
          <cell r="I729">
            <v>56</v>
          </cell>
          <cell r="J729" t="str">
            <v>จังหวัดพะเยา</v>
          </cell>
          <cell r="K729">
            <v>5604</v>
          </cell>
          <cell r="L729" t="str">
            <v>เชียงม่วน</v>
          </cell>
          <cell r="M729">
            <v>560402</v>
          </cell>
          <cell r="N729" t="str">
            <v>บ้านมาง</v>
          </cell>
          <cell r="O729" t="str">
            <v>เหนือ</v>
          </cell>
          <cell r="P729" t="str">
            <v>07</v>
          </cell>
          <cell r="Q729" t="str">
            <v>โรงพยาบาลชุมชน</v>
          </cell>
          <cell r="R729">
            <v>5</v>
          </cell>
          <cell r="S729">
            <v>30</v>
          </cell>
          <cell r="T729" t="str">
            <v>30</v>
          </cell>
          <cell r="U729" t="str">
            <v>21</v>
          </cell>
          <cell r="V729" t="str">
            <v>2.1 ทุติยภูมิระดับต้น</v>
          </cell>
        </row>
        <row r="730">
          <cell r="A730" t="str">
            <v>16</v>
          </cell>
          <cell r="B730" t="str">
            <v>21002</v>
          </cell>
          <cell r="C730" t="str">
            <v>กระทรวงสาธารณสุข สำนักงานปลัดกระทรวงสาธารณสุข</v>
          </cell>
          <cell r="D730" t="str">
            <v>001118600</v>
          </cell>
          <cell r="E730" t="str">
            <v>11186</v>
          </cell>
          <cell r="F730" t="str">
            <v>รพช.ดอกคำใต้</v>
          </cell>
          <cell r="G730" t="str">
            <v>โรงพยาบาลชุมชนดอกคำใต้</v>
          </cell>
          <cell r="H730" t="str">
            <v>56050208</v>
          </cell>
          <cell r="I730">
            <v>56</v>
          </cell>
          <cell r="J730" t="str">
            <v>จังหวัดพะเยา</v>
          </cell>
          <cell r="K730">
            <v>5605</v>
          </cell>
          <cell r="L730" t="str">
            <v>ดอกคำใต้</v>
          </cell>
          <cell r="M730">
            <v>560502</v>
          </cell>
          <cell r="N730" t="str">
            <v>ดอนศรีชุม</v>
          </cell>
          <cell r="O730" t="str">
            <v>เหนือ</v>
          </cell>
          <cell r="P730" t="str">
            <v>07</v>
          </cell>
          <cell r="Q730" t="str">
            <v>โรงพยาบาลชุมชน</v>
          </cell>
          <cell r="R730">
            <v>4</v>
          </cell>
          <cell r="S730">
            <v>60</v>
          </cell>
          <cell r="T730" t="str">
            <v>30</v>
          </cell>
          <cell r="U730" t="str">
            <v>21</v>
          </cell>
          <cell r="V730" t="str">
            <v>2.1 ทุติยภูมิระดับต้น</v>
          </cell>
        </row>
        <row r="731">
          <cell r="A731" t="str">
            <v>16</v>
          </cell>
          <cell r="B731" t="str">
            <v>21002</v>
          </cell>
          <cell r="C731" t="str">
            <v>กระทรวงสาธารณสุข สำนักงานปลัดกระทรวงสาธารณสุข</v>
          </cell>
          <cell r="D731" t="str">
            <v>001118700</v>
          </cell>
          <cell r="E731" t="str">
            <v>11187</v>
          </cell>
          <cell r="F731" t="str">
            <v>รพช.ปง</v>
          </cell>
          <cell r="G731" t="str">
            <v>โรงพยาบาลชุมชนปง</v>
          </cell>
          <cell r="H731" t="str">
            <v>56060601</v>
          </cell>
          <cell r="I731">
            <v>56</v>
          </cell>
          <cell r="J731" t="str">
            <v>จังหวัดพะเยา</v>
          </cell>
          <cell r="K731">
            <v>5606</v>
          </cell>
          <cell r="L731" t="str">
            <v>ปง</v>
          </cell>
          <cell r="M731">
            <v>560606</v>
          </cell>
          <cell r="N731" t="str">
            <v>นาปรัง</v>
          </cell>
          <cell r="O731" t="str">
            <v>เหนือ</v>
          </cell>
          <cell r="P731" t="str">
            <v>07</v>
          </cell>
          <cell r="Q731" t="str">
            <v>โรงพยาบาลชุมชน</v>
          </cell>
          <cell r="R731">
            <v>5</v>
          </cell>
          <cell r="S731">
            <v>30</v>
          </cell>
          <cell r="T731" t="str">
            <v>30</v>
          </cell>
          <cell r="U731" t="str">
            <v>21</v>
          </cell>
          <cell r="V731" t="str">
            <v>2.1 ทุติยภูมิระดับต้น</v>
          </cell>
        </row>
        <row r="732">
          <cell r="A732" t="str">
            <v>16</v>
          </cell>
          <cell r="B732" t="str">
            <v>21002</v>
          </cell>
          <cell r="C732" t="str">
            <v>กระทรวงสาธารณสุข สำนักงานปลัดกระทรวงสาธารณสุข</v>
          </cell>
          <cell r="D732" t="str">
            <v>001118800</v>
          </cell>
          <cell r="E732" t="str">
            <v>11188</v>
          </cell>
          <cell r="F732" t="str">
            <v>รพช.แม่ใจ</v>
          </cell>
          <cell r="G732" t="str">
            <v>โรงพยาบาลชุมชนแม่ใจ</v>
          </cell>
          <cell r="H732" t="str">
            <v>56070209</v>
          </cell>
          <cell r="I732">
            <v>56</v>
          </cell>
          <cell r="J732" t="str">
            <v>จังหวัดพะเยา</v>
          </cell>
          <cell r="K732">
            <v>5607</v>
          </cell>
          <cell r="L732" t="str">
            <v>แม่ใจ</v>
          </cell>
          <cell r="M732">
            <v>560702</v>
          </cell>
          <cell r="N732" t="str">
            <v>ศรีถ้อย</v>
          </cell>
          <cell r="O732" t="str">
            <v>เหนือ</v>
          </cell>
          <cell r="P732" t="str">
            <v>07</v>
          </cell>
          <cell r="Q732" t="str">
            <v>โรงพยาบาลชุมชน</v>
          </cell>
          <cell r="R732">
            <v>5</v>
          </cell>
          <cell r="S732">
            <v>30</v>
          </cell>
          <cell r="T732" t="str">
            <v>30</v>
          </cell>
          <cell r="U732" t="str">
            <v>21</v>
          </cell>
          <cell r="V732" t="str">
            <v>2.1 ทุติยภูมิระดับต้น</v>
          </cell>
        </row>
        <row r="733">
          <cell r="A733" t="str">
            <v>16</v>
          </cell>
          <cell r="B733" t="str">
            <v>21002</v>
          </cell>
          <cell r="C733" t="str">
            <v>กระทรวงสาธารณสุข สำนักงานปลัดกระทรวงสาธารณสุข</v>
          </cell>
          <cell r="D733" t="str">
            <v>001067400</v>
          </cell>
          <cell r="E733" t="str">
            <v>10674</v>
          </cell>
          <cell r="F733" t="str">
            <v>รพศ.เชียงรายประชานุเคราะห์</v>
          </cell>
          <cell r="G733" t="str">
            <v>โรงพยาบาลศูนย์เชียงรายประชานุเคราะห์</v>
          </cell>
          <cell r="H733" t="str">
            <v>57010100</v>
          </cell>
          <cell r="I733">
            <v>57</v>
          </cell>
          <cell r="J733" t="str">
            <v>จังหวัดเชียงราย</v>
          </cell>
          <cell r="K733">
            <v>5701</v>
          </cell>
          <cell r="L733" t="str">
            <v>เมืองเชียงราย</v>
          </cell>
          <cell r="M733">
            <v>570101</v>
          </cell>
          <cell r="N733" t="str">
            <v>เวียง</v>
          </cell>
          <cell r="O733" t="str">
            <v>เหนือ</v>
          </cell>
          <cell r="P733" t="str">
            <v>05</v>
          </cell>
          <cell r="Q733" t="str">
            <v>โรงพยาบาลศูนย์</v>
          </cell>
          <cell r="R733">
            <v>1</v>
          </cell>
          <cell r="S733">
            <v>756</v>
          </cell>
          <cell r="T733" t="str">
            <v>756</v>
          </cell>
          <cell r="U733" t="str">
            <v>31</v>
          </cell>
          <cell r="V733" t="str">
            <v>3.1 ตติยภูมิ</v>
          </cell>
        </row>
        <row r="734">
          <cell r="A734" t="str">
            <v>16</v>
          </cell>
          <cell r="B734" t="str">
            <v>21002</v>
          </cell>
          <cell r="C734" t="str">
            <v>กระทรวงสาธารณสุข สำนักงานปลัดกระทรวงสาธารณสุข</v>
          </cell>
          <cell r="D734" t="str">
            <v>001118900</v>
          </cell>
          <cell r="E734" t="str">
            <v>11189</v>
          </cell>
          <cell r="F734" t="str">
            <v>รพช.เทิง</v>
          </cell>
          <cell r="G734" t="str">
            <v>โรงพยาบาลชุมชนเทิง</v>
          </cell>
          <cell r="H734" t="str">
            <v>57040120</v>
          </cell>
          <cell r="I734">
            <v>57</v>
          </cell>
          <cell r="J734" t="str">
            <v>จังหวัดเชียงราย</v>
          </cell>
          <cell r="K734">
            <v>5704</v>
          </cell>
          <cell r="L734" t="str">
            <v>เทิง</v>
          </cell>
          <cell r="M734">
            <v>570401</v>
          </cell>
          <cell r="N734" t="str">
            <v>เวียง</v>
          </cell>
          <cell r="O734" t="str">
            <v>เหนือ</v>
          </cell>
          <cell r="P734" t="str">
            <v>07</v>
          </cell>
          <cell r="Q734" t="str">
            <v>โรงพยาบาลชุมชน</v>
          </cell>
          <cell r="R734">
            <v>4</v>
          </cell>
          <cell r="S734">
            <v>60</v>
          </cell>
          <cell r="T734" t="str">
            <v>60</v>
          </cell>
          <cell r="U734" t="str">
            <v>21</v>
          </cell>
          <cell r="V734" t="str">
            <v>2.1 ทุติยภูมิระดับต้น</v>
          </cell>
        </row>
        <row r="735">
          <cell r="A735" t="str">
            <v>16</v>
          </cell>
          <cell r="B735" t="str">
            <v>21002</v>
          </cell>
          <cell r="C735" t="str">
            <v>กระทรวงสาธารณสุข สำนักงานปลัดกระทรวงสาธารณสุข</v>
          </cell>
          <cell r="D735" t="str">
            <v>001119000</v>
          </cell>
          <cell r="E735" t="str">
            <v>11190</v>
          </cell>
          <cell r="F735" t="str">
            <v>รพช.พาน</v>
          </cell>
          <cell r="G735" t="str">
            <v>โรงพยาบาลชุมชนพาน</v>
          </cell>
          <cell r="H735" t="str">
            <v>57050901</v>
          </cell>
          <cell r="I735">
            <v>57</v>
          </cell>
          <cell r="J735" t="str">
            <v>จังหวัดเชียงราย</v>
          </cell>
          <cell r="K735">
            <v>5705</v>
          </cell>
          <cell r="L735" t="str">
            <v>พาน</v>
          </cell>
          <cell r="M735">
            <v>570509</v>
          </cell>
          <cell r="N735" t="str">
            <v>ม่วงคำ</v>
          </cell>
          <cell r="O735" t="str">
            <v>เหนือ</v>
          </cell>
          <cell r="P735" t="str">
            <v>07</v>
          </cell>
          <cell r="Q735" t="str">
            <v>โรงพยาบาลชุมชน</v>
          </cell>
          <cell r="R735">
            <v>4</v>
          </cell>
          <cell r="S735">
            <v>120</v>
          </cell>
          <cell r="T735" t="str">
            <v>90</v>
          </cell>
          <cell r="U735" t="str">
            <v>21</v>
          </cell>
          <cell r="V735" t="str">
            <v>2.1 ทุติยภูมิระดับต้น</v>
          </cell>
        </row>
        <row r="736">
          <cell r="A736" t="str">
            <v>16</v>
          </cell>
          <cell r="B736" t="str">
            <v>21002</v>
          </cell>
          <cell r="C736" t="str">
            <v>กระทรวงสาธารณสุข สำนักงานปลัดกระทรวงสาธารณสุข</v>
          </cell>
          <cell r="D736" t="str">
            <v>001119100</v>
          </cell>
          <cell r="E736" t="str">
            <v>11191</v>
          </cell>
          <cell r="F736" t="str">
            <v>รพช.ป่าแดด</v>
          </cell>
          <cell r="G736" t="str">
            <v>โรงพยาบาลชุมชนป่าแดด</v>
          </cell>
          <cell r="H736" t="str">
            <v>57060104</v>
          </cell>
          <cell r="I736">
            <v>57</v>
          </cell>
          <cell r="J736" t="str">
            <v>จังหวัดเชียงราย</v>
          </cell>
          <cell r="K736">
            <v>5706</v>
          </cell>
          <cell r="L736" t="str">
            <v>ป่าแดด</v>
          </cell>
          <cell r="M736">
            <v>570601</v>
          </cell>
          <cell r="N736" t="str">
            <v>ป่าแดด</v>
          </cell>
          <cell r="O736" t="str">
            <v>เหนือ</v>
          </cell>
          <cell r="P736" t="str">
            <v>07</v>
          </cell>
          <cell r="Q736" t="str">
            <v>โรงพยาบาลชุมชน</v>
          </cell>
          <cell r="R736">
            <v>5</v>
          </cell>
          <cell r="S736">
            <v>30</v>
          </cell>
          <cell r="T736" t="str">
            <v>30</v>
          </cell>
          <cell r="U736" t="str">
            <v>21</v>
          </cell>
          <cell r="V736" t="str">
            <v>2.1 ทุติยภูมิระดับต้น</v>
          </cell>
        </row>
        <row r="737">
          <cell r="A737" t="str">
            <v>16</v>
          </cell>
          <cell r="B737" t="str">
            <v>21002</v>
          </cell>
          <cell r="C737" t="str">
            <v>กระทรวงสาธารณสุข สำนักงานปลัดกระทรวงสาธารณสุข</v>
          </cell>
          <cell r="D737" t="str">
            <v>001119200</v>
          </cell>
          <cell r="E737" t="str">
            <v>11192</v>
          </cell>
          <cell r="F737" t="str">
            <v>รพช.แม่จัน</v>
          </cell>
          <cell r="G737" t="str">
            <v>โรงพยาบาลชุมชนแม่จัน</v>
          </cell>
          <cell r="H737" t="str">
            <v>57070105</v>
          </cell>
          <cell r="I737">
            <v>57</v>
          </cell>
          <cell r="J737" t="str">
            <v>จังหวัดเชียงราย</v>
          </cell>
          <cell r="K737">
            <v>5707</v>
          </cell>
          <cell r="L737" t="str">
            <v>แม่จัน</v>
          </cell>
          <cell r="M737">
            <v>570701</v>
          </cell>
          <cell r="N737" t="str">
            <v>แม่จัน</v>
          </cell>
          <cell r="O737" t="str">
            <v>เหนือ</v>
          </cell>
          <cell r="P737" t="str">
            <v>07</v>
          </cell>
          <cell r="Q737" t="str">
            <v>โรงพยาบาลชุมชน</v>
          </cell>
          <cell r="R737">
            <v>4</v>
          </cell>
          <cell r="S737">
            <v>90</v>
          </cell>
          <cell r="T737" t="str">
            <v>101</v>
          </cell>
          <cell r="U737" t="str">
            <v>21</v>
          </cell>
          <cell r="V737" t="str">
            <v>2.1 ทุติยภูมิระดับต้น</v>
          </cell>
        </row>
        <row r="738">
          <cell r="A738" t="str">
            <v>16</v>
          </cell>
          <cell r="B738" t="str">
            <v>21002</v>
          </cell>
          <cell r="C738" t="str">
            <v>กระทรวงสาธารณสุข สำนักงานปลัดกระทรวงสาธารณสุข</v>
          </cell>
          <cell r="D738" t="str">
            <v>001119300</v>
          </cell>
          <cell r="E738" t="str">
            <v>11193</v>
          </cell>
          <cell r="F738" t="str">
            <v>รพช.เชียงแสน</v>
          </cell>
          <cell r="G738" t="str">
            <v>โรงพยาบาลชุมชนเชียงแสน</v>
          </cell>
          <cell r="H738" t="str">
            <v>57080106</v>
          </cell>
          <cell r="I738">
            <v>57</v>
          </cell>
          <cell r="J738" t="str">
            <v>จังหวัดเชียงราย</v>
          </cell>
          <cell r="K738">
            <v>5708</v>
          </cell>
          <cell r="L738" t="str">
            <v>เชียงแสน</v>
          </cell>
          <cell r="M738">
            <v>570801</v>
          </cell>
          <cell r="N738" t="str">
            <v>เวียง</v>
          </cell>
          <cell r="O738" t="str">
            <v>เหนือ</v>
          </cell>
          <cell r="P738" t="str">
            <v>07</v>
          </cell>
          <cell r="Q738" t="str">
            <v>โรงพยาบาลชุมชน</v>
          </cell>
          <cell r="R738">
            <v>4</v>
          </cell>
          <cell r="S738">
            <v>60</v>
          </cell>
          <cell r="T738" t="str">
            <v>60</v>
          </cell>
          <cell r="U738" t="str">
            <v>21</v>
          </cell>
          <cell r="V738" t="str">
            <v>2.1 ทุติยภูมิระดับต้น</v>
          </cell>
        </row>
        <row r="739">
          <cell r="A739" t="str">
            <v>16</v>
          </cell>
          <cell r="B739" t="str">
            <v>21002</v>
          </cell>
          <cell r="C739" t="str">
            <v>กระทรวงสาธารณสุข สำนักงานปลัดกระทรวงสาธารณสุข</v>
          </cell>
          <cell r="D739" t="str">
            <v>001119400</v>
          </cell>
          <cell r="E739" t="str">
            <v>11194</v>
          </cell>
          <cell r="F739" t="str">
            <v>รพช.แม่สาย</v>
          </cell>
          <cell r="G739" t="str">
            <v>โรงพยาบาลชุมชนแม่สาย</v>
          </cell>
          <cell r="H739" t="str">
            <v>57090610</v>
          </cell>
          <cell r="I739">
            <v>57</v>
          </cell>
          <cell r="J739" t="str">
            <v>จังหวัดเชียงราย</v>
          </cell>
          <cell r="K739">
            <v>5709</v>
          </cell>
          <cell r="L739" t="str">
            <v>แม่สาย</v>
          </cell>
          <cell r="M739">
            <v>570906</v>
          </cell>
          <cell r="N739" t="str">
            <v>เวียงพางคำ</v>
          </cell>
          <cell r="O739" t="str">
            <v>เหนือ</v>
          </cell>
          <cell r="P739" t="str">
            <v>07</v>
          </cell>
          <cell r="Q739" t="str">
            <v>โรงพยาบาลชุมชน</v>
          </cell>
          <cell r="R739">
            <v>4</v>
          </cell>
          <cell r="S739">
            <v>90</v>
          </cell>
          <cell r="T739" t="str">
            <v>90</v>
          </cell>
          <cell r="U739" t="str">
            <v>21</v>
          </cell>
          <cell r="V739" t="str">
            <v>2.1 ทุติยภูมิระดับต้น</v>
          </cell>
        </row>
        <row r="740">
          <cell r="A740" t="str">
            <v>16</v>
          </cell>
          <cell r="B740" t="str">
            <v>21002</v>
          </cell>
          <cell r="C740" t="str">
            <v>กระทรวงสาธารณสุข สำนักงานปลัดกระทรวงสาธารณสุข</v>
          </cell>
          <cell r="D740" t="str">
            <v>001119500</v>
          </cell>
          <cell r="E740" t="str">
            <v>11195</v>
          </cell>
          <cell r="F740" t="str">
            <v>รพช.แม่สรวย</v>
          </cell>
          <cell r="G740" t="str">
            <v>โรงพยาบาลชุมชนแม่สรวย</v>
          </cell>
          <cell r="H740" t="str">
            <v>57100313</v>
          </cell>
          <cell r="I740">
            <v>57</v>
          </cell>
          <cell r="J740" t="str">
            <v>จังหวัดเชียงราย</v>
          </cell>
          <cell r="K740">
            <v>5710</v>
          </cell>
          <cell r="L740" t="str">
            <v>แม่สรวย</v>
          </cell>
          <cell r="M740">
            <v>571003</v>
          </cell>
          <cell r="N740" t="str">
            <v>แม่พริก</v>
          </cell>
          <cell r="O740" t="str">
            <v>เหนือ</v>
          </cell>
          <cell r="P740" t="str">
            <v>07</v>
          </cell>
          <cell r="Q740" t="str">
            <v>โรงพยาบาลชุมชน</v>
          </cell>
          <cell r="R740">
            <v>4</v>
          </cell>
          <cell r="S740">
            <v>48</v>
          </cell>
          <cell r="T740" t="str">
            <v>60</v>
          </cell>
          <cell r="U740" t="str">
            <v>21</v>
          </cell>
          <cell r="V740" t="str">
            <v>2.1 ทุติยภูมิระดับต้น</v>
          </cell>
        </row>
        <row r="741">
          <cell r="A741" t="str">
            <v>16</v>
          </cell>
          <cell r="B741" t="str">
            <v>21002</v>
          </cell>
          <cell r="C741" t="str">
            <v>กระทรวงสาธารณสุข สำนักงานปลัดกระทรวงสาธารณสุข</v>
          </cell>
          <cell r="D741" t="str">
            <v>001119600</v>
          </cell>
          <cell r="E741" t="str">
            <v>11196</v>
          </cell>
          <cell r="F741" t="str">
            <v>รพช.เวียงป่าเป้า</v>
          </cell>
          <cell r="G741" t="str">
            <v>โรงพยาบาลชุมชนเวียงป่าเป้า</v>
          </cell>
          <cell r="H741" t="str">
            <v>57110211</v>
          </cell>
          <cell r="I741">
            <v>57</v>
          </cell>
          <cell r="J741" t="str">
            <v>จังหวัดเชียงราย</v>
          </cell>
          <cell r="K741">
            <v>5711</v>
          </cell>
          <cell r="L741" t="str">
            <v>เวียงป่าเป้า</v>
          </cell>
          <cell r="M741">
            <v>571102</v>
          </cell>
          <cell r="N741" t="str">
            <v>เวียง</v>
          </cell>
          <cell r="O741" t="str">
            <v>เหนือ</v>
          </cell>
          <cell r="P741" t="str">
            <v>07</v>
          </cell>
          <cell r="Q741" t="str">
            <v>โรงพยาบาลชุมชน</v>
          </cell>
          <cell r="R741">
            <v>4</v>
          </cell>
          <cell r="S741">
            <v>60</v>
          </cell>
          <cell r="T741" t="str">
            <v>60</v>
          </cell>
          <cell r="U741" t="str">
            <v>21</v>
          </cell>
          <cell r="V741" t="str">
            <v>2.1 ทุติยภูมิระดับต้น</v>
          </cell>
        </row>
        <row r="742">
          <cell r="A742" t="str">
            <v>16</v>
          </cell>
          <cell r="B742" t="str">
            <v>21002</v>
          </cell>
          <cell r="C742" t="str">
            <v>กระทรวงสาธารณสุข สำนักงานปลัดกระทรวงสาธารณสุข</v>
          </cell>
          <cell r="D742" t="str">
            <v>001119700</v>
          </cell>
          <cell r="E742" t="str">
            <v>11197</v>
          </cell>
          <cell r="F742" t="str">
            <v>รพช.พญาเม็งราย</v>
          </cell>
          <cell r="G742" t="str">
            <v>โรงพยาบาลชุมชนพญาเม็งราย</v>
          </cell>
          <cell r="H742" t="str">
            <v>57120110</v>
          </cell>
          <cell r="I742">
            <v>57</v>
          </cell>
          <cell r="J742" t="str">
            <v>จังหวัดเชียงราย</v>
          </cell>
          <cell r="K742">
            <v>5712</v>
          </cell>
          <cell r="L742" t="str">
            <v>พญาเม็งราย</v>
          </cell>
          <cell r="M742">
            <v>571201</v>
          </cell>
          <cell r="N742" t="str">
            <v>แม่เปา</v>
          </cell>
          <cell r="O742" t="str">
            <v>เหนือ</v>
          </cell>
          <cell r="P742" t="str">
            <v>07</v>
          </cell>
          <cell r="Q742" t="str">
            <v>โรงพยาบาลชุมชน</v>
          </cell>
          <cell r="R742">
            <v>5</v>
          </cell>
          <cell r="S742">
            <v>30</v>
          </cell>
          <cell r="T742" t="str">
            <v>30</v>
          </cell>
          <cell r="U742" t="str">
            <v>21</v>
          </cell>
          <cell r="V742" t="str">
            <v>2.1 ทุติยภูมิระดับต้น</v>
          </cell>
        </row>
        <row r="743">
          <cell r="A743" t="str">
            <v>16</v>
          </cell>
          <cell r="B743" t="str">
            <v>21002</v>
          </cell>
          <cell r="C743" t="str">
            <v>กระทรวงสาธารณสุข สำนักงานปลัดกระทรวงสาธารณสุข</v>
          </cell>
          <cell r="D743" t="str">
            <v>001119800</v>
          </cell>
          <cell r="E743" t="str">
            <v>11198</v>
          </cell>
          <cell r="F743" t="str">
            <v>รพช.เวียงแก่น</v>
          </cell>
          <cell r="G743" t="str">
            <v>โรงพยาบาลชุมชนเวียงแก่น</v>
          </cell>
          <cell r="H743" t="str">
            <v>57130106</v>
          </cell>
          <cell r="I743">
            <v>57</v>
          </cell>
          <cell r="J743" t="str">
            <v>จังหวัดเชียงราย</v>
          </cell>
          <cell r="K743">
            <v>5713</v>
          </cell>
          <cell r="L743" t="str">
            <v>เวียงแก่น</v>
          </cell>
          <cell r="M743">
            <v>571304</v>
          </cell>
          <cell r="N743" t="str">
            <v>ท่าข้าม</v>
          </cell>
          <cell r="O743" t="str">
            <v>เหนือ</v>
          </cell>
          <cell r="P743" t="str">
            <v>07</v>
          </cell>
          <cell r="Q743" t="str">
            <v>โรงพยาบาลชุมชน</v>
          </cell>
          <cell r="R743">
            <v>5</v>
          </cell>
          <cell r="S743">
            <v>30</v>
          </cell>
          <cell r="T743" t="str">
            <v>30</v>
          </cell>
          <cell r="U743" t="str">
            <v>21</v>
          </cell>
          <cell r="V743" t="str">
            <v>2.1 ทุติยภูมิระดับต้น</v>
          </cell>
        </row>
        <row r="744">
          <cell r="A744" t="str">
            <v>16</v>
          </cell>
          <cell r="B744" t="str">
            <v>21002</v>
          </cell>
          <cell r="C744" t="str">
            <v>กระทรวงสาธารณสุข สำนักงานปลัดกระทรวงสาธารณสุข</v>
          </cell>
          <cell r="D744" t="str">
            <v>001119900</v>
          </cell>
          <cell r="E744" t="str">
            <v>11199</v>
          </cell>
          <cell r="F744" t="str">
            <v>รพช.ขุนตาล</v>
          </cell>
          <cell r="G744" t="str">
            <v>โรงพยาบาลชุมชนขุนตาล</v>
          </cell>
          <cell r="H744" t="str">
            <v>57140112</v>
          </cell>
          <cell r="I744">
            <v>57</v>
          </cell>
          <cell r="J744" t="str">
            <v>จังหวัดเชียงราย</v>
          </cell>
          <cell r="K744">
            <v>5714</v>
          </cell>
          <cell r="L744" t="str">
            <v>ขุนตาล</v>
          </cell>
          <cell r="M744">
            <v>571403</v>
          </cell>
          <cell r="N744" t="str">
            <v>ยางฮอม</v>
          </cell>
          <cell r="O744" t="str">
            <v>เหนือ</v>
          </cell>
          <cell r="P744" t="str">
            <v>07</v>
          </cell>
          <cell r="Q744" t="str">
            <v>โรงพยาบาลชุมชน</v>
          </cell>
          <cell r="R744">
            <v>5</v>
          </cell>
          <cell r="S744">
            <v>30</v>
          </cell>
          <cell r="T744" t="str">
            <v>30</v>
          </cell>
          <cell r="U744" t="str">
            <v>21</v>
          </cell>
          <cell r="V744" t="str">
            <v>2.1 ทุติยภูมิระดับต้น</v>
          </cell>
        </row>
        <row r="745">
          <cell r="A745" t="str">
            <v>16</v>
          </cell>
          <cell r="B745" t="str">
            <v>21002</v>
          </cell>
          <cell r="C745" t="str">
            <v>กระทรวงสาธารณสุข สำนักงานปลัดกระทรวงสาธารณสุข</v>
          </cell>
          <cell r="D745" t="str">
            <v>001120000</v>
          </cell>
          <cell r="E745" t="str">
            <v>11200</v>
          </cell>
          <cell r="F745" t="str">
            <v>รพช.แม่ฟ้าหลวง</v>
          </cell>
          <cell r="G745" t="str">
            <v>โรงพยาบาลชุมชนแม่ฟ้าหลวง</v>
          </cell>
          <cell r="H745" t="str">
            <v>57150201</v>
          </cell>
          <cell r="I745">
            <v>57</v>
          </cell>
          <cell r="J745" t="str">
            <v>จังหวัดเชียงราย</v>
          </cell>
          <cell r="K745">
            <v>5715</v>
          </cell>
          <cell r="L745" t="str">
            <v>แม่ฟ้าหลวง</v>
          </cell>
          <cell r="M745">
            <v>571502</v>
          </cell>
          <cell r="N745" t="str">
            <v>แม่สลองใน</v>
          </cell>
          <cell r="O745" t="str">
            <v>เหนือ</v>
          </cell>
          <cell r="P745" t="str">
            <v>07</v>
          </cell>
          <cell r="Q745" t="str">
            <v>โรงพยาบาลชุมชน</v>
          </cell>
          <cell r="R745">
            <v>5</v>
          </cell>
          <cell r="S745">
            <v>27</v>
          </cell>
          <cell r="T745" t="str">
            <v>30</v>
          </cell>
          <cell r="U745" t="str">
            <v>21</v>
          </cell>
          <cell r="V745" t="str">
            <v>2.1 ทุติยภูมิระดับต้น</v>
          </cell>
        </row>
        <row r="746">
          <cell r="A746" t="str">
            <v>16</v>
          </cell>
          <cell r="B746" t="str">
            <v>21002</v>
          </cell>
          <cell r="C746" t="str">
            <v>กระทรวงสาธารณสุข สำนักงานปลัดกระทรวงสาธารณสุข</v>
          </cell>
          <cell r="D746" t="str">
            <v>001120100</v>
          </cell>
          <cell r="E746" t="str">
            <v>11201</v>
          </cell>
          <cell r="F746" t="str">
            <v>รพช.แม่ลาว</v>
          </cell>
          <cell r="G746" t="str">
            <v>โรงพยาบาลชุมชนแม่ลาว</v>
          </cell>
          <cell r="H746" t="str">
            <v>57160203</v>
          </cell>
          <cell r="I746">
            <v>57</v>
          </cell>
          <cell r="J746" t="str">
            <v>จังหวัดเชียงราย</v>
          </cell>
          <cell r="K746">
            <v>5716</v>
          </cell>
          <cell r="L746" t="str">
            <v>แม่ลาว</v>
          </cell>
          <cell r="M746">
            <v>571602</v>
          </cell>
          <cell r="N746" t="str">
            <v>จอมหมอกแก้ว</v>
          </cell>
          <cell r="O746" t="str">
            <v>เหนือ</v>
          </cell>
          <cell r="P746" t="str">
            <v>07</v>
          </cell>
          <cell r="Q746" t="str">
            <v>โรงพยาบาลชุมชน</v>
          </cell>
          <cell r="R746">
            <v>5</v>
          </cell>
          <cell r="S746">
            <v>30</v>
          </cell>
          <cell r="T746" t="str">
            <v>30</v>
          </cell>
          <cell r="U746" t="str">
            <v>21</v>
          </cell>
          <cell r="V746" t="str">
            <v>2.1 ทุติยภูมิระดับต้น</v>
          </cell>
        </row>
        <row r="747">
          <cell r="A747" t="str">
            <v>16</v>
          </cell>
          <cell r="B747" t="str">
            <v>21002</v>
          </cell>
          <cell r="C747" t="str">
            <v>กระทรวงสาธารณสุข สำนักงานปลัดกระทรวงสาธารณสุข</v>
          </cell>
          <cell r="D747" t="str">
            <v>001120200</v>
          </cell>
          <cell r="E747" t="str">
            <v>11202</v>
          </cell>
          <cell r="F747" t="str">
            <v>รพช.เวียงเชียงรุ้ง</v>
          </cell>
          <cell r="G747" t="str">
            <v>โรงพยาบาลชุมชนเวียงเชียงรุ้ง</v>
          </cell>
          <cell r="H747" t="str">
            <v>57170101</v>
          </cell>
          <cell r="I747">
            <v>57</v>
          </cell>
          <cell r="J747" t="str">
            <v>จังหวัดเชียงราย</v>
          </cell>
          <cell r="K747">
            <v>5717</v>
          </cell>
          <cell r="L747" t="str">
            <v>เวียงเชียงรุ้ง</v>
          </cell>
          <cell r="M747">
            <v>571701</v>
          </cell>
          <cell r="N747" t="str">
            <v>ทุ่งก่อ</v>
          </cell>
          <cell r="O747" t="str">
            <v>เหนือ</v>
          </cell>
          <cell r="P747" t="str">
            <v>07</v>
          </cell>
          <cell r="Q747" t="str">
            <v>โรงพยาบาลชุมชน</v>
          </cell>
          <cell r="R747">
            <v>5</v>
          </cell>
          <cell r="S747">
            <v>30</v>
          </cell>
          <cell r="T747" t="str">
            <v>30</v>
          </cell>
          <cell r="U747" t="str">
            <v>21</v>
          </cell>
          <cell r="V747" t="str">
            <v>2.1 ทุติยภูมิระดับต้น</v>
          </cell>
        </row>
        <row r="748">
          <cell r="A748" t="str">
            <v>16</v>
          </cell>
          <cell r="B748" t="str">
            <v>21002</v>
          </cell>
          <cell r="C748" t="str">
            <v>กระทรวงสาธารณสุข สำนักงานปลัดกระทรวงสาธารณสุข</v>
          </cell>
          <cell r="D748" t="str">
            <v>001145400</v>
          </cell>
          <cell r="E748" t="str">
            <v>11454</v>
          </cell>
          <cell r="F748" t="str">
            <v>รพร.เชียงของ</v>
          </cell>
          <cell r="G748" t="str">
            <v>โรงพยาบาลสมเด็จพระยุพราชเชียงของ</v>
          </cell>
          <cell r="H748" t="str">
            <v>57030110</v>
          </cell>
          <cell r="I748">
            <v>57</v>
          </cell>
          <cell r="J748" t="str">
            <v>จังหวัดเชียงราย</v>
          </cell>
          <cell r="K748">
            <v>5703</v>
          </cell>
          <cell r="L748" t="str">
            <v>เชียงของ</v>
          </cell>
          <cell r="M748">
            <v>570301</v>
          </cell>
          <cell r="N748" t="str">
            <v>เวียง</v>
          </cell>
          <cell r="O748" t="str">
            <v>เหนือ</v>
          </cell>
          <cell r="P748" t="str">
            <v>07</v>
          </cell>
          <cell r="Q748" t="str">
            <v>โรงพยาบาลชุมชน</v>
          </cell>
          <cell r="R748">
            <v>4</v>
          </cell>
          <cell r="S748">
            <v>69</v>
          </cell>
          <cell r="T748" t="str">
            <v>90</v>
          </cell>
          <cell r="U748" t="str">
            <v>21</v>
          </cell>
          <cell r="V748" t="str">
            <v>2.1 ทุติยภูมิระดับต้น</v>
          </cell>
        </row>
        <row r="749">
          <cell r="A749" t="str">
            <v>16</v>
          </cell>
          <cell r="B749" t="str">
            <v>21002</v>
          </cell>
          <cell r="C749" t="str">
            <v>กระทรวงสาธารณสุข สำนักงานปลัดกระทรวงสาธารณสุข</v>
          </cell>
          <cell r="D749" t="str">
            <v>001501200</v>
          </cell>
          <cell r="E749" t="str">
            <v>15012</v>
          </cell>
          <cell r="F749" t="str">
            <v>รพช.สมเด็จพระญาณสังวร</v>
          </cell>
          <cell r="G749" t="str">
            <v>โรงพยาบาลชุมชนสมเด็จพระญาณสังวร</v>
          </cell>
          <cell r="H749" t="str">
            <v>57020203</v>
          </cell>
          <cell r="I749">
            <v>57</v>
          </cell>
          <cell r="J749" t="str">
            <v>จังหวัดเชียงราย</v>
          </cell>
          <cell r="K749">
            <v>5701</v>
          </cell>
          <cell r="L749" t="str">
            <v>เมืองเชียงราย</v>
          </cell>
          <cell r="M749">
            <v>570116</v>
          </cell>
          <cell r="N749" t="str">
            <v>ป่าอ้อดอนชัย</v>
          </cell>
          <cell r="O749" t="str">
            <v>เหนือ</v>
          </cell>
          <cell r="P749" t="str">
            <v>07</v>
          </cell>
          <cell r="Q749" t="str">
            <v>โรงพยาบาลชุมชน</v>
          </cell>
          <cell r="R749">
            <v>5</v>
          </cell>
          <cell r="S749">
            <v>30</v>
          </cell>
          <cell r="T749" t="str">
            <v>30</v>
          </cell>
          <cell r="U749" t="str">
            <v>21</v>
          </cell>
          <cell r="V749" t="str">
            <v>2.1 ทุติยภูมิระดับต้น</v>
          </cell>
        </row>
        <row r="750">
          <cell r="A750" t="str">
            <v>17</v>
          </cell>
          <cell r="B750" t="str">
            <v>21002</v>
          </cell>
          <cell r="C750" t="str">
            <v>กระทรวงสาธารณสุข สำนักงานปลัดกระทรวงสาธารณสุข</v>
          </cell>
          <cell r="D750" t="str">
            <v>001067300</v>
          </cell>
          <cell r="E750" t="str">
            <v>10673</v>
          </cell>
          <cell r="F750" t="str">
            <v>รพศ.อุตรดิตถ์</v>
          </cell>
          <cell r="G750" t="str">
            <v>โรงพยาบาลศูนย์อุตรดิตถ์</v>
          </cell>
          <cell r="H750" t="str">
            <v>53010100</v>
          </cell>
          <cell r="I750">
            <v>53</v>
          </cell>
          <cell r="J750" t="str">
            <v>จังหวัดอุตรดิตถ์</v>
          </cell>
          <cell r="K750">
            <v>5301</v>
          </cell>
          <cell r="L750" t="str">
            <v>เมืองอุตรดิตถ์</v>
          </cell>
          <cell r="M750">
            <v>530101</v>
          </cell>
          <cell r="N750" t="str">
            <v>ท่าอิฐ</v>
          </cell>
          <cell r="O750" t="str">
            <v>เหนือ</v>
          </cell>
          <cell r="P750" t="str">
            <v>05</v>
          </cell>
          <cell r="Q750" t="str">
            <v>โรงพยาบาลศูนย์</v>
          </cell>
          <cell r="R750">
            <v>1</v>
          </cell>
          <cell r="S750">
            <v>561</v>
          </cell>
          <cell r="T750" t="str">
            <v>561</v>
          </cell>
          <cell r="U750" t="str">
            <v>31</v>
          </cell>
          <cell r="V750" t="str">
            <v>3.1 ตติยภูมิ</v>
          </cell>
        </row>
        <row r="751">
          <cell r="A751" t="str">
            <v>17</v>
          </cell>
          <cell r="B751" t="str">
            <v>21002</v>
          </cell>
          <cell r="C751" t="str">
            <v>กระทรวงสาธารณสุข สำนักงานปลัดกระทรวงสาธารณสุข</v>
          </cell>
          <cell r="D751" t="str">
            <v>001115800</v>
          </cell>
          <cell r="E751" t="str">
            <v>11158</v>
          </cell>
          <cell r="F751" t="str">
            <v>รพช.ตรอน</v>
          </cell>
          <cell r="G751" t="str">
            <v>โรงพยาบาลชุมชนตรอน</v>
          </cell>
          <cell r="H751" t="str">
            <v>53020202</v>
          </cell>
          <cell r="I751">
            <v>53</v>
          </cell>
          <cell r="J751" t="str">
            <v>จังหวัดอุตรดิตถ์</v>
          </cell>
          <cell r="K751">
            <v>5302</v>
          </cell>
          <cell r="L751" t="str">
            <v>ตรอน</v>
          </cell>
          <cell r="M751">
            <v>530202</v>
          </cell>
          <cell r="N751" t="str">
            <v>บ้านแก่ง</v>
          </cell>
          <cell r="O751" t="str">
            <v>เหนือ</v>
          </cell>
          <cell r="P751" t="str">
            <v>07</v>
          </cell>
          <cell r="Q751" t="str">
            <v>โรงพยาบาลชุมชน</v>
          </cell>
          <cell r="R751">
            <v>5</v>
          </cell>
          <cell r="S751">
            <v>30</v>
          </cell>
          <cell r="T751" t="str">
            <v>30</v>
          </cell>
          <cell r="U751" t="str">
            <v>22</v>
          </cell>
          <cell r="V751" t="str">
            <v>2.2 ทุติยภูมิระดับกลาง</v>
          </cell>
        </row>
        <row r="752">
          <cell r="A752" t="str">
            <v>17</v>
          </cell>
          <cell r="B752" t="str">
            <v>21002</v>
          </cell>
          <cell r="C752" t="str">
            <v>กระทรวงสาธารณสุข สำนักงานปลัดกระทรวงสาธารณสุข</v>
          </cell>
          <cell r="D752" t="str">
            <v>001115900</v>
          </cell>
          <cell r="E752" t="str">
            <v>11159</v>
          </cell>
          <cell r="F752" t="str">
            <v>รพช.ท่าปลา</v>
          </cell>
          <cell r="G752" t="str">
            <v>โรงพยาบาลชุมชนท่าปลา</v>
          </cell>
          <cell r="H752" t="str">
            <v>53030101</v>
          </cell>
          <cell r="I752">
            <v>53</v>
          </cell>
          <cell r="J752" t="str">
            <v>จังหวัดอุตรดิตถ์</v>
          </cell>
          <cell r="K752">
            <v>5303</v>
          </cell>
          <cell r="L752" t="str">
            <v>ท่าปลา</v>
          </cell>
          <cell r="M752">
            <v>530301</v>
          </cell>
          <cell r="N752" t="str">
            <v>ท่าปลา</v>
          </cell>
          <cell r="O752" t="str">
            <v>เหนือ</v>
          </cell>
          <cell r="P752" t="str">
            <v>07</v>
          </cell>
          <cell r="Q752" t="str">
            <v>โรงพยาบาลชุมชน</v>
          </cell>
          <cell r="R752">
            <v>5</v>
          </cell>
          <cell r="S752">
            <v>30</v>
          </cell>
          <cell r="T752" t="str">
            <v>30</v>
          </cell>
          <cell r="U752" t="str">
            <v>22</v>
          </cell>
          <cell r="V752" t="str">
            <v>2.2 ทุติยภูมิระดับกลาง</v>
          </cell>
        </row>
        <row r="753">
          <cell r="A753" t="str">
            <v>17</v>
          </cell>
          <cell r="B753" t="str">
            <v>21002</v>
          </cell>
          <cell r="C753" t="str">
            <v>กระทรวงสาธารณสุข สำนักงานปลัดกระทรวงสาธารณสุข</v>
          </cell>
          <cell r="D753" t="str">
            <v>001116000</v>
          </cell>
          <cell r="E753" t="str">
            <v>11160</v>
          </cell>
          <cell r="F753" t="str">
            <v>รพช.น้ำปาด</v>
          </cell>
          <cell r="G753" t="str">
            <v>โรงพยาบาลชุมชนน้ำปาด</v>
          </cell>
          <cell r="H753" t="str">
            <v>53040104</v>
          </cell>
          <cell r="I753">
            <v>53</v>
          </cell>
          <cell r="J753" t="str">
            <v>จังหวัดอุตรดิตถ์</v>
          </cell>
          <cell r="K753">
            <v>5304</v>
          </cell>
          <cell r="L753" t="str">
            <v>น้ำปาด</v>
          </cell>
          <cell r="M753">
            <v>530401</v>
          </cell>
          <cell r="N753" t="str">
            <v>แสนตอ</v>
          </cell>
          <cell r="O753" t="str">
            <v>เหนือ</v>
          </cell>
          <cell r="P753" t="str">
            <v>07</v>
          </cell>
          <cell r="Q753" t="str">
            <v>โรงพยาบาลชุมชน</v>
          </cell>
          <cell r="R753">
            <v>5</v>
          </cell>
          <cell r="S753">
            <v>30</v>
          </cell>
          <cell r="T753" t="str">
            <v>30</v>
          </cell>
          <cell r="U753" t="str">
            <v>22</v>
          </cell>
          <cell r="V753" t="str">
            <v>2.2 ทุติยภูมิระดับกลาง</v>
          </cell>
        </row>
        <row r="754">
          <cell r="A754" t="str">
            <v>17</v>
          </cell>
          <cell r="B754" t="str">
            <v>21002</v>
          </cell>
          <cell r="C754" t="str">
            <v>กระทรวงสาธารณสุข สำนักงานปลัดกระทรวงสาธารณสุข</v>
          </cell>
          <cell r="D754" t="str">
            <v>001116100</v>
          </cell>
          <cell r="E754" t="str">
            <v>11161</v>
          </cell>
          <cell r="F754" t="str">
            <v>รพช.ฟากท่า</v>
          </cell>
          <cell r="G754" t="str">
            <v>โรงพยาบาลชุมชนฟากท่า</v>
          </cell>
          <cell r="H754" t="str">
            <v>53050101</v>
          </cell>
          <cell r="I754">
            <v>53</v>
          </cell>
          <cell r="J754" t="str">
            <v>จังหวัดอุตรดิตถ์</v>
          </cell>
          <cell r="K754">
            <v>5305</v>
          </cell>
          <cell r="L754" t="str">
            <v>ฟากท่า</v>
          </cell>
          <cell r="M754">
            <v>530501</v>
          </cell>
          <cell r="N754" t="str">
            <v>ฟากท่า</v>
          </cell>
          <cell r="O754" t="str">
            <v>เหนือ</v>
          </cell>
          <cell r="P754" t="str">
            <v>07</v>
          </cell>
          <cell r="Q754" t="str">
            <v>โรงพยาบาลชุมชน</v>
          </cell>
          <cell r="R754">
            <v>5</v>
          </cell>
          <cell r="S754">
            <v>30</v>
          </cell>
          <cell r="T754" t="str">
            <v>30</v>
          </cell>
          <cell r="U754" t="str">
            <v>22</v>
          </cell>
          <cell r="V754" t="str">
            <v>2.2 ทุติยภูมิระดับกลาง</v>
          </cell>
        </row>
        <row r="755">
          <cell r="A755" t="str">
            <v>17</v>
          </cell>
          <cell r="B755" t="str">
            <v>21002</v>
          </cell>
          <cell r="C755" t="str">
            <v>กระทรวงสาธารณสุข สำนักงานปลัดกระทรวงสาธารณสุข</v>
          </cell>
          <cell r="D755" t="str">
            <v>001116200</v>
          </cell>
          <cell r="E755" t="str">
            <v>11162</v>
          </cell>
          <cell r="F755" t="str">
            <v>รพช.บ้านโคก</v>
          </cell>
          <cell r="G755" t="str">
            <v>โรงพยาบาลชุมชนบ้านโคก</v>
          </cell>
          <cell r="H755" t="str">
            <v>53060203</v>
          </cell>
          <cell r="I755">
            <v>53</v>
          </cell>
          <cell r="J755" t="str">
            <v>จังหวัดอุตรดิตถ์</v>
          </cell>
          <cell r="K755">
            <v>5306</v>
          </cell>
          <cell r="L755" t="str">
            <v>บ้านโคก</v>
          </cell>
          <cell r="M755">
            <v>530602</v>
          </cell>
          <cell r="N755" t="str">
            <v>บ้านโคก</v>
          </cell>
          <cell r="O755" t="str">
            <v>เหนือ</v>
          </cell>
          <cell r="P755" t="str">
            <v>07</v>
          </cell>
          <cell r="Q755" t="str">
            <v>โรงพยาบาลชุมชน</v>
          </cell>
          <cell r="R755">
            <v>5</v>
          </cell>
          <cell r="S755">
            <v>30</v>
          </cell>
          <cell r="T755" t="str">
            <v>30</v>
          </cell>
          <cell r="U755" t="str">
            <v>22</v>
          </cell>
          <cell r="V755" t="str">
            <v>2.2 ทุติยภูมิระดับกลาง</v>
          </cell>
        </row>
        <row r="756">
          <cell r="A756" t="str">
            <v>17</v>
          </cell>
          <cell r="B756" t="str">
            <v>21002</v>
          </cell>
          <cell r="C756" t="str">
            <v>กระทรวงสาธารณสุข สำนักงานปลัดกระทรวงสาธารณสุข</v>
          </cell>
          <cell r="D756" t="str">
            <v>001116300</v>
          </cell>
          <cell r="E756" t="str">
            <v>11163</v>
          </cell>
          <cell r="F756" t="str">
            <v>รพช.พิชัย</v>
          </cell>
          <cell r="G756" t="str">
            <v>โรงพยาบาลชุมชนพิชัย</v>
          </cell>
          <cell r="H756" t="str">
            <v>53070101</v>
          </cell>
          <cell r="I756">
            <v>53</v>
          </cell>
          <cell r="J756" t="str">
            <v>จังหวัดอุตรดิตถ์</v>
          </cell>
          <cell r="K756">
            <v>5307</v>
          </cell>
          <cell r="L756" t="str">
            <v>พิชัย</v>
          </cell>
          <cell r="M756">
            <v>530701</v>
          </cell>
          <cell r="N756" t="str">
            <v>ในเมือง</v>
          </cell>
          <cell r="O756" t="str">
            <v>เหนือ</v>
          </cell>
          <cell r="P756" t="str">
            <v>07</v>
          </cell>
          <cell r="Q756" t="str">
            <v>โรงพยาบาลชุมชน</v>
          </cell>
          <cell r="R756">
            <v>4</v>
          </cell>
          <cell r="S756">
            <v>60</v>
          </cell>
          <cell r="T756" t="str">
            <v>60</v>
          </cell>
          <cell r="U756" t="str">
            <v>22</v>
          </cell>
          <cell r="V756" t="str">
            <v>2.2 ทุติยภูมิระดับกลาง</v>
          </cell>
        </row>
        <row r="757">
          <cell r="A757" t="str">
            <v>17</v>
          </cell>
          <cell r="B757" t="str">
            <v>21002</v>
          </cell>
          <cell r="C757" t="str">
            <v>กระทรวงสาธารณสุข สำนักงานปลัดกระทรวงสาธารณสุข</v>
          </cell>
          <cell r="D757" t="str">
            <v>001116400</v>
          </cell>
          <cell r="E757" t="str">
            <v>11164</v>
          </cell>
          <cell r="F757" t="str">
            <v>รพช.ลับแล</v>
          </cell>
          <cell r="G757" t="str">
            <v>โรงพยาบาลชุมชนลับแล</v>
          </cell>
          <cell r="H757" t="str">
            <v>53080501</v>
          </cell>
          <cell r="I757">
            <v>53</v>
          </cell>
          <cell r="J757" t="str">
            <v>จังหวัดอุตรดิตถ์</v>
          </cell>
          <cell r="K757">
            <v>5308</v>
          </cell>
          <cell r="L757" t="str">
            <v>ลับแล</v>
          </cell>
          <cell r="M757">
            <v>530805</v>
          </cell>
          <cell r="N757" t="str">
            <v>ชัยจุมพล</v>
          </cell>
          <cell r="O757" t="str">
            <v>เหนือ</v>
          </cell>
          <cell r="P757" t="str">
            <v>07</v>
          </cell>
          <cell r="Q757" t="str">
            <v>โรงพยาบาลชุมชน</v>
          </cell>
          <cell r="R757">
            <v>5</v>
          </cell>
          <cell r="S757">
            <v>30</v>
          </cell>
          <cell r="T757" t="str">
            <v>30</v>
          </cell>
          <cell r="U757" t="str">
            <v>22</v>
          </cell>
          <cell r="V757" t="str">
            <v>2.2 ทุติยภูมิระดับกลาง</v>
          </cell>
        </row>
        <row r="758">
          <cell r="A758" t="str">
            <v>17</v>
          </cell>
          <cell r="B758" t="str">
            <v>21002</v>
          </cell>
          <cell r="C758" t="str">
            <v>กระทรวงสาธารณสุข สำนักงานปลัดกระทรวงสาธารณสุข</v>
          </cell>
          <cell r="D758" t="str">
            <v>001116500</v>
          </cell>
          <cell r="E758" t="str">
            <v>11165</v>
          </cell>
          <cell r="F758" t="str">
            <v>รพช.ทองแสนขัน</v>
          </cell>
          <cell r="G758" t="str">
            <v>โรงพยาบาลชุมชนทองแสนขัน</v>
          </cell>
          <cell r="H758" t="str">
            <v>53090209</v>
          </cell>
          <cell r="I758">
            <v>53</v>
          </cell>
          <cell r="J758" t="str">
            <v>จังหวัดอุตรดิตถ์</v>
          </cell>
          <cell r="K758">
            <v>5309</v>
          </cell>
          <cell r="L758" t="str">
            <v>ทองแสนขัน</v>
          </cell>
          <cell r="M758">
            <v>530902</v>
          </cell>
          <cell r="N758" t="str">
            <v>บ่อทอง</v>
          </cell>
          <cell r="O758" t="str">
            <v>เหนือ</v>
          </cell>
          <cell r="P758" t="str">
            <v>07</v>
          </cell>
          <cell r="Q758" t="str">
            <v>โรงพยาบาลชุมชน</v>
          </cell>
          <cell r="R758">
            <v>5</v>
          </cell>
          <cell r="S758">
            <v>30</v>
          </cell>
          <cell r="T758" t="str">
            <v>30</v>
          </cell>
          <cell r="U758" t="str">
            <v>22</v>
          </cell>
          <cell r="V758" t="str">
            <v>2.2 ทุติยภูมิระดับกลาง</v>
          </cell>
        </row>
        <row r="759">
          <cell r="A759" t="str">
            <v>17</v>
          </cell>
          <cell r="B759" t="str">
            <v>21002</v>
          </cell>
          <cell r="C759" t="str">
            <v>กระทรวงสาธารณสุข สำนักงานปลัดกระทรวงสาธารณสุข</v>
          </cell>
          <cell r="D759" t="str">
            <v>001072200</v>
          </cell>
          <cell r="E759" t="str">
            <v>10722</v>
          </cell>
          <cell r="F759" t="str">
            <v>รพท.สมเด็จพระเจ้าตากสินมหาราช</v>
          </cell>
          <cell r="G759" t="str">
            <v>โรงพยาบาลทั่วไปสมเด็จพระเจ้าตากสินมหาราช</v>
          </cell>
          <cell r="H759" t="str">
            <v>63010100</v>
          </cell>
          <cell r="I759">
            <v>63</v>
          </cell>
          <cell r="J759" t="str">
            <v>จังหวัดตาก</v>
          </cell>
          <cell r="K759">
            <v>6301</v>
          </cell>
          <cell r="L759" t="str">
            <v>เมืองตาก</v>
          </cell>
          <cell r="M759">
            <v>630101</v>
          </cell>
          <cell r="N759" t="str">
            <v>ระแหง</v>
          </cell>
          <cell r="O759" t="str">
            <v>เหนือ</v>
          </cell>
          <cell r="P759" t="str">
            <v>06</v>
          </cell>
          <cell r="Q759" t="str">
            <v>โรงพยาบาลทั่วไป</v>
          </cell>
          <cell r="R759">
            <v>2</v>
          </cell>
          <cell r="S759">
            <v>410</v>
          </cell>
          <cell r="T759" t="str">
            <v>320</v>
          </cell>
          <cell r="U759" t="str">
            <v>23</v>
          </cell>
          <cell r="V759" t="str">
            <v>2.3 ทุติยภูมิระดับสูง</v>
          </cell>
        </row>
        <row r="760">
          <cell r="A760" t="str">
            <v>17</v>
          </cell>
          <cell r="B760" t="str">
            <v>21002</v>
          </cell>
          <cell r="C760" t="str">
            <v>กระทรวงสาธารณสุข สำนักงานปลัดกระทรวงสาธารณสุข</v>
          </cell>
          <cell r="D760" t="str">
            <v>001072300</v>
          </cell>
          <cell r="E760" t="str">
            <v>10723</v>
          </cell>
          <cell r="F760" t="str">
            <v>รพท.แม่สอด</v>
          </cell>
          <cell r="G760" t="str">
            <v>โรงพยาบาลทั่วไปแม่สอด</v>
          </cell>
          <cell r="H760" t="str">
            <v>63060100</v>
          </cell>
          <cell r="I760">
            <v>63</v>
          </cell>
          <cell r="J760" t="str">
            <v>จังหวัดตาก</v>
          </cell>
          <cell r="K760">
            <v>6306</v>
          </cell>
          <cell r="L760" t="str">
            <v>แม่สอด</v>
          </cell>
          <cell r="M760">
            <v>630601</v>
          </cell>
          <cell r="N760" t="str">
            <v>แม่สอด</v>
          </cell>
          <cell r="O760" t="str">
            <v>เหนือ</v>
          </cell>
          <cell r="P760" t="str">
            <v>06</v>
          </cell>
          <cell r="Q760" t="str">
            <v>โรงพยาบาลทั่วไป</v>
          </cell>
          <cell r="R760">
            <v>2</v>
          </cell>
          <cell r="S760">
            <v>406</v>
          </cell>
          <cell r="T760" t="str">
            <v>310</v>
          </cell>
          <cell r="U760" t="str">
            <v>23</v>
          </cell>
          <cell r="V760" t="str">
            <v>2.3 ทุติยภูมิระดับสูง</v>
          </cell>
        </row>
        <row r="761">
          <cell r="A761" t="str">
            <v>17</v>
          </cell>
          <cell r="B761" t="str">
            <v>21002</v>
          </cell>
          <cell r="C761" t="str">
            <v>กระทรวงสาธารณสุข สำนักงานปลัดกระทรวงสาธารณสุข</v>
          </cell>
          <cell r="D761" t="str">
            <v>001123800</v>
          </cell>
          <cell r="E761" t="str">
            <v>11238</v>
          </cell>
          <cell r="F761" t="str">
            <v>รพช.บ้านตาก</v>
          </cell>
          <cell r="G761" t="str">
            <v>โรงพยาบาลชุมชนบ้านตาก</v>
          </cell>
          <cell r="H761" t="str">
            <v>63020107</v>
          </cell>
          <cell r="I761">
            <v>63</v>
          </cell>
          <cell r="J761" t="str">
            <v>จังหวัดตาก</v>
          </cell>
          <cell r="K761">
            <v>6302</v>
          </cell>
          <cell r="L761" t="str">
            <v>บ้านตาก</v>
          </cell>
          <cell r="M761">
            <v>630201</v>
          </cell>
          <cell r="N761" t="str">
            <v>ตากออก</v>
          </cell>
          <cell r="O761" t="str">
            <v>เหนือ</v>
          </cell>
          <cell r="P761" t="str">
            <v>07</v>
          </cell>
          <cell r="Q761" t="str">
            <v>โรงพยาบาลชุมชน</v>
          </cell>
          <cell r="R761">
            <v>4</v>
          </cell>
          <cell r="S761">
            <v>70</v>
          </cell>
          <cell r="T761" t="str">
            <v>60</v>
          </cell>
          <cell r="U761" t="str">
            <v>21</v>
          </cell>
          <cell r="V761" t="str">
            <v>2.1 ทุติยภูมิระดับต้น</v>
          </cell>
        </row>
        <row r="762">
          <cell r="A762" t="str">
            <v>17</v>
          </cell>
          <cell r="B762" t="str">
            <v>21002</v>
          </cell>
          <cell r="C762" t="str">
            <v>กระทรวงสาธารณสุข สำนักงานปลัดกระทรวงสาธารณสุข</v>
          </cell>
          <cell r="D762" t="str">
            <v>001123900</v>
          </cell>
          <cell r="E762" t="str">
            <v>11239</v>
          </cell>
          <cell r="F762" t="str">
            <v>รพช.สามเงา</v>
          </cell>
          <cell r="G762" t="str">
            <v>โรงพยาบาลชุมชนสามเงา</v>
          </cell>
          <cell r="H762" t="str">
            <v>63030104</v>
          </cell>
          <cell r="I762">
            <v>63</v>
          </cell>
          <cell r="J762" t="str">
            <v>จังหวัดตาก</v>
          </cell>
          <cell r="K762">
            <v>6303</v>
          </cell>
          <cell r="L762" t="str">
            <v>สามเงา</v>
          </cell>
          <cell r="M762">
            <v>630301</v>
          </cell>
          <cell r="N762" t="str">
            <v>สามเงา</v>
          </cell>
          <cell r="O762" t="str">
            <v>เหนือ</v>
          </cell>
          <cell r="P762" t="str">
            <v>07</v>
          </cell>
          <cell r="Q762" t="str">
            <v>โรงพยาบาลชุมชน</v>
          </cell>
          <cell r="R762">
            <v>5</v>
          </cell>
          <cell r="S762">
            <v>41</v>
          </cell>
          <cell r="T762" t="str">
            <v>30</v>
          </cell>
          <cell r="U762" t="str">
            <v>21</v>
          </cell>
          <cell r="V762" t="str">
            <v>2.1 ทุติยภูมิระดับต้น</v>
          </cell>
        </row>
        <row r="763">
          <cell r="A763" t="str">
            <v>17</v>
          </cell>
          <cell r="B763" t="str">
            <v>21002</v>
          </cell>
          <cell r="C763" t="str">
            <v>กระทรวงสาธารณสุข สำนักงานปลัดกระทรวงสาธารณสุข</v>
          </cell>
          <cell r="D763" t="str">
            <v>001124000</v>
          </cell>
          <cell r="E763" t="str">
            <v>11240</v>
          </cell>
          <cell r="F763" t="str">
            <v>รพช.แม่ระมาด</v>
          </cell>
          <cell r="G763" t="str">
            <v>โรงพยาบาลชุมชนแม่ระมาด</v>
          </cell>
          <cell r="H763" t="str">
            <v>63040104</v>
          </cell>
          <cell r="I763">
            <v>63</v>
          </cell>
          <cell r="J763" t="str">
            <v>จังหวัดตาก</v>
          </cell>
          <cell r="K763">
            <v>6304</v>
          </cell>
          <cell r="L763" t="str">
            <v>แม่ระมาด</v>
          </cell>
          <cell r="M763">
            <v>630401</v>
          </cell>
          <cell r="N763" t="str">
            <v>แม่ระมาด</v>
          </cell>
          <cell r="O763" t="str">
            <v>เหนือ</v>
          </cell>
          <cell r="P763" t="str">
            <v>07</v>
          </cell>
          <cell r="Q763" t="str">
            <v>โรงพยาบาลชุมชน</v>
          </cell>
          <cell r="R763">
            <v>4</v>
          </cell>
          <cell r="S763">
            <v>84</v>
          </cell>
          <cell r="T763" t="str">
            <v>60</v>
          </cell>
          <cell r="U763" t="str">
            <v>21</v>
          </cell>
          <cell r="V763" t="str">
            <v>2.1 ทุติยภูมิระดับต้น</v>
          </cell>
        </row>
        <row r="764">
          <cell r="A764" t="str">
            <v>17</v>
          </cell>
          <cell r="B764" t="str">
            <v>21002</v>
          </cell>
          <cell r="C764" t="str">
            <v>กระทรวงสาธารณสุข สำนักงานปลัดกระทรวงสาธารณสุข</v>
          </cell>
          <cell r="D764" t="str">
            <v>001124100</v>
          </cell>
          <cell r="E764" t="str">
            <v>11241</v>
          </cell>
          <cell r="F764" t="str">
            <v>รพช.ท่าสองยาง</v>
          </cell>
          <cell r="G764" t="str">
            <v>โรงพยาบาลชุมชนท่าสองยาง</v>
          </cell>
          <cell r="H764" t="str">
            <v>63050202</v>
          </cell>
          <cell r="I764">
            <v>63</v>
          </cell>
          <cell r="J764" t="str">
            <v>จังหวัดตาก</v>
          </cell>
          <cell r="K764">
            <v>6305</v>
          </cell>
          <cell r="L764" t="str">
            <v>ท่าสองยาง</v>
          </cell>
          <cell r="M764">
            <v>630502</v>
          </cell>
          <cell r="N764" t="str">
            <v>แม่ต้าน</v>
          </cell>
          <cell r="O764" t="str">
            <v>เหนือ</v>
          </cell>
          <cell r="P764" t="str">
            <v>07</v>
          </cell>
          <cell r="Q764" t="str">
            <v>โรงพยาบาลชุมชน</v>
          </cell>
          <cell r="R764">
            <v>4</v>
          </cell>
          <cell r="S764">
            <v>52</v>
          </cell>
          <cell r="T764" t="str">
            <v>30</v>
          </cell>
          <cell r="U764" t="str">
            <v>21</v>
          </cell>
          <cell r="V764" t="str">
            <v>2.1 ทุติยภูมิระดับต้น</v>
          </cell>
        </row>
        <row r="765">
          <cell r="A765" t="str">
            <v>17</v>
          </cell>
          <cell r="B765" t="str">
            <v>21002</v>
          </cell>
          <cell r="C765" t="str">
            <v>กระทรวงสาธารณสุข สำนักงานปลัดกระทรวงสาธารณสุข</v>
          </cell>
          <cell r="D765" t="str">
            <v>001124200</v>
          </cell>
          <cell r="E765" t="str">
            <v>11242</v>
          </cell>
          <cell r="F765" t="str">
            <v>รพช.พบพระ</v>
          </cell>
          <cell r="G765" t="str">
            <v>โรงพยาบาลชุมชนพบพระ</v>
          </cell>
          <cell r="H765" t="str">
            <v>63070102</v>
          </cell>
          <cell r="I765">
            <v>63</v>
          </cell>
          <cell r="J765" t="str">
            <v>จังหวัดตาก</v>
          </cell>
          <cell r="K765">
            <v>6307</v>
          </cell>
          <cell r="L765" t="str">
            <v>พบพระ</v>
          </cell>
          <cell r="M765">
            <v>630701</v>
          </cell>
          <cell r="N765" t="str">
            <v>พบพระ</v>
          </cell>
          <cell r="O765" t="str">
            <v>เหนือ</v>
          </cell>
          <cell r="P765" t="str">
            <v>07</v>
          </cell>
          <cell r="Q765" t="str">
            <v>โรงพยาบาลชุมชน</v>
          </cell>
          <cell r="R765">
            <v>5</v>
          </cell>
          <cell r="S765">
            <v>73</v>
          </cell>
          <cell r="T765" t="str">
            <v>30</v>
          </cell>
          <cell r="U765" t="str">
            <v>21</v>
          </cell>
          <cell r="V765" t="str">
            <v>2.1 ทุติยภูมิระดับต้น</v>
          </cell>
        </row>
        <row r="766">
          <cell r="A766" t="str">
            <v>17</v>
          </cell>
          <cell r="B766" t="str">
            <v>21002</v>
          </cell>
          <cell r="C766" t="str">
            <v>กระทรวงสาธารณสุข สำนักงานปลัดกระทรวงสาธารณสุข</v>
          </cell>
          <cell r="D766" t="str">
            <v>001124300</v>
          </cell>
          <cell r="E766" t="str">
            <v>11243</v>
          </cell>
          <cell r="F766" t="str">
            <v>รพช.อุ้มผาง</v>
          </cell>
          <cell r="G766" t="str">
            <v>โรงพยาบาลชุมชนอุ้มผาง</v>
          </cell>
          <cell r="H766" t="str">
            <v>63080101</v>
          </cell>
          <cell r="I766">
            <v>63</v>
          </cell>
          <cell r="J766" t="str">
            <v>จังหวัดตาก</v>
          </cell>
          <cell r="K766">
            <v>6308</v>
          </cell>
          <cell r="L766" t="str">
            <v>อุ้มผาง</v>
          </cell>
          <cell r="M766">
            <v>630801</v>
          </cell>
          <cell r="N766" t="str">
            <v>อุ้มผาง</v>
          </cell>
          <cell r="O766" t="str">
            <v>เหนือ</v>
          </cell>
          <cell r="P766" t="str">
            <v>07</v>
          </cell>
          <cell r="Q766" t="str">
            <v>โรงพยาบาลชุมชน</v>
          </cell>
          <cell r="R766">
            <v>4</v>
          </cell>
          <cell r="S766">
            <v>80</v>
          </cell>
          <cell r="T766" t="str">
            <v>30</v>
          </cell>
          <cell r="U766" t="str">
            <v>21</v>
          </cell>
          <cell r="V766" t="str">
            <v>2.1 ทุติยภูมิระดับต้น</v>
          </cell>
        </row>
        <row r="767">
          <cell r="A767" t="str">
            <v>17</v>
          </cell>
          <cell r="B767" t="str">
            <v>21002</v>
          </cell>
          <cell r="C767" t="str">
            <v>กระทรวงสาธารณสุข สำนักงานปลัดกระทรวงสาธารณสุข</v>
          </cell>
          <cell r="D767" t="str">
            <v>001072400</v>
          </cell>
          <cell r="E767" t="str">
            <v>10724</v>
          </cell>
          <cell r="F767" t="str">
            <v>รพท.สุโขทัย</v>
          </cell>
          <cell r="G767" t="str">
            <v>โรงพยาบาลทั่วไปสุโขทัย</v>
          </cell>
          <cell r="H767" t="str">
            <v>64010601</v>
          </cell>
          <cell r="I767">
            <v>64</v>
          </cell>
          <cell r="J767" t="str">
            <v>จังหวัดสุโขทัย</v>
          </cell>
          <cell r="K767">
            <v>6401</v>
          </cell>
          <cell r="L767" t="str">
            <v>เมืองสุโขทัย</v>
          </cell>
          <cell r="M767">
            <v>640106</v>
          </cell>
          <cell r="N767" t="str">
            <v>บ้านกล้วย</v>
          </cell>
          <cell r="O767" t="str">
            <v>เหนือ</v>
          </cell>
          <cell r="P767" t="str">
            <v>06</v>
          </cell>
          <cell r="Q767" t="str">
            <v>โรงพยาบาลทั่วไป</v>
          </cell>
          <cell r="R767">
            <v>2</v>
          </cell>
          <cell r="S767">
            <v>320</v>
          </cell>
          <cell r="T767" t="str">
            <v>320</v>
          </cell>
          <cell r="U767" t="str">
            <v>23</v>
          </cell>
          <cell r="V767" t="str">
            <v>2.3 ทุติยภูมิระดับสูง</v>
          </cell>
        </row>
        <row r="768">
          <cell r="A768" t="str">
            <v>17</v>
          </cell>
          <cell r="B768" t="str">
            <v>21002</v>
          </cell>
          <cell r="C768" t="str">
            <v>กระทรวงสาธารณสุข สำนักงานปลัดกระทรวงสาธารณสุข</v>
          </cell>
          <cell r="D768" t="str">
            <v>001072500</v>
          </cell>
          <cell r="E768" t="str">
            <v>10725</v>
          </cell>
          <cell r="F768" t="str">
            <v>รพท.ศรีสังวรสุโขทัย</v>
          </cell>
          <cell r="G768" t="str">
            <v>โรงพยาบาลทั่วไปศรีสังวรสุโขทัย</v>
          </cell>
          <cell r="H768" t="str">
            <v>64060108</v>
          </cell>
          <cell r="I768">
            <v>64</v>
          </cell>
          <cell r="J768" t="str">
            <v>จังหวัดสุโขทัย</v>
          </cell>
          <cell r="K768">
            <v>6406</v>
          </cell>
          <cell r="L768" t="str">
            <v>ศรีสำโรง</v>
          </cell>
          <cell r="M768">
            <v>640601</v>
          </cell>
          <cell r="N768" t="str">
            <v>คลองตาล</v>
          </cell>
          <cell r="O768" t="str">
            <v>เหนือ</v>
          </cell>
          <cell r="P768" t="str">
            <v>06</v>
          </cell>
          <cell r="Q768" t="str">
            <v>โรงพยาบาลทั่วไป</v>
          </cell>
          <cell r="R768">
            <v>2</v>
          </cell>
          <cell r="S768">
            <v>307</v>
          </cell>
          <cell r="T768" t="str">
            <v>307</v>
          </cell>
          <cell r="U768" t="str">
            <v>23</v>
          </cell>
          <cell r="V768" t="str">
            <v>2.3 ทุติยภูมิระดับสูง</v>
          </cell>
        </row>
        <row r="769">
          <cell r="A769" t="str">
            <v>17</v>
          </cell>
          <cell r="B769" t="str">
            <v>21002</v>
          </cell>
          <cell r="C769" t="str">
            <v>กระทรวงสาธารณสุข สำนักงานปลัดกระทรวงสาธารณสุข</v>
          </cell>
          <cell r="D769" t="str">
            <v>001124400</v>
          </cell>
          <cell r="E769" t="str">
            <v>11244</v>
          </cell>
          <cell r="F769" t="str">
            <v>รพช.บ้านด่านลานหอย</v>
          </cell>
          <cell r="G769" t="str">
            <v>โรงพยาบาลชุมชนบ้านด่านลานหอย</v>
          </cell>
          <cell r="H769" t="str">
            <v>64020202</v>
          </cell>
          <cell r="I769">
            <v>64</v>
          </cell>
          <cell r="J769" t="str">
            <v>จังหวัดสุโขทัย</v>
          </cell>
          <cell r="K769">
            <v>6402</v>
          </cell>
          <cell r="L769" t="str">
            <v>บ้านด่านลานหอย</v>
          </cell>
          <cell r="M769">
            <v>640202</v>
          </cell>
          <cell r="N769" t="str">
            <v>บ้านด่าน</v>
          </cell>
          <cell r="O769" t="str">
            <v>เหนือ</v>
          </cell>
          <cell r="P769" t="str">
            <v>07</v>
          </cell>
          <cell r="Q769" t="str">
            <v>โรงพยาบาลชุมชน</v>
          </cell>
          <cell r="R769">
            <v>5</v>
          </cell>
          <cell r="S769">
            <v>30</v>
          </cell>
          <cell r="T769" t="str">
            <v>30</v>
          </cell>
          <cell r="U769" t="str">
            <v>21</v>
          </cell>
          <cell r="V769" t="str">
            <v>2.1 ทุติยภูมิระดับต้น</v>
          </cell>
        </row>
        <row r="770">
          <cell r="A770" t="str">
            <v>17</v>
          </cell>
          <cell r="B770" t="str">
            <v>21002</v>
          </cell>
          <cell r="C770" t="str">
            <v>กระทรวงสาธารณสุข สำนักงานปลัดกระทรวงสาธารณสุข</v>
          </cell>
          <cell r="D770" t="str">
            <v>001124500</v>
          </cell>
          <cell r="E770" t="str">
            <v>11245</v>
          </cell>
          <cell r="F770" t="str">
            <v>รพช.คีรีมาศ</v>
          </cell>
          <cell r="G770" t="str">
            <v>โรงพยาบาลชุมชนคีรีมาศ</v>
          </cell>
          <cell r="H770" t="str">
            <v>64030107</v>
          </cell>
          <cell r="I770">
            <v>64</v>
          </cell>
          <cell r="J770" t="str">
            <v>จังหวัดสุโขทัย</v>
          </cell>
          <cell r="K770">
            <v>6403</v>
          </cell>
          <cell r="L770" t="str">
            <v>คีรีมาศ</v>
          </cell>
          <cell r="M770">
            <v>640301</v>
          </cell>
          <cell r="N770" t="str">
            <v>โตนด</v>
          </cell>
          <cell r="O770" t="str">
            <v>เหนือ</v>
          </cell>
          <cell r="P770" t="str">
            <v>07</v>
          </cell>
          <cell r="Q770" t="str">
            <v>โรงพยาบาลชุมชน</v>
          </cell>
          <cell r="R770">
            <v>5</v>
          </cell>
          <cell r="S770">
            <v>30</v>
          </cell>
          <cell r="T770" t="str">
            <v>30</v>
          </cell>
          <cell r="U770" t="str">
            <v>21</v>
          </cell>
          <cell r="V770" t="str">
            <v>2.1 ทุติยภูมิระดับต้น</v>
          </cell>
        </row>
        <row r="771">
          <cell r="A771" t="str">
            <v>17</v>
          </cell>
          <cell r="B771" t="str">
            <v>21002</v>
          </cell>
          <cell r="C771" t="str">
            <v>กระทรวงสาธารณสุข สำนักงานปลัดกระทรวงสาธารณสุข</v>
          </cell>
          <cell r="D771" t="str">
            <v>001124600</v>
          </cell>
          <cell r="E771" t="str">
            <v>11246</v>
          </cell>
          <cell r="F771" t="str">
            <v>รพช.กงไกรลาศ</v>
          </cell>
          <cell r="G771" t="str">
            <v>โรงพยาบาลชุมชนกงไกรลาศ</v>
          </cell>
          <cell r="H771" t="str">
            <v>64040102</v>
          </cell>
          <cell r="I771">
            <v>64</v>
          </cell>
          <cell r="J771" t="str">
            <v>จังหวัดสุโขทัย</v>
          </cell>
          <cell r="K771">
            <v>6404</v>
          </cell>
          <cell r="L771" t="str">
            <v>กงไกรลาศ</v>
          </cell>
          <cell r="M771">
            <v>640402</v>
          </cell>
          <cell r="N771" t="str">
            <v>บ้านกร่าง</v>
          </cell>
          <cell r="O771" t="str">
            <v>เหนือ</v>
          </cell>
          <cell r="P771" t="str">
            <v>07</v>
          </cell>
          <cell r="Q771" t="str">
            <v>โรงพยาบาลชุมชน</v>
          </cell>
          <cell r="R771">
            <v>5</v>
          </cell>
          <cell r="S771">
            <v>30</v>
          </cell>
          <cell r="T771" t="str">
            <v>30</v>
          </cell>
          <cell r="U771" t="str">
            <v>21</v>
          </cell>
          <cell r="V771" t="str">
            <v>2.1 ทุติยภูมิระดับต้น</v>
          </cell>
        </row>
        <row r="772">
          <cell r="A772" t="str">
            <v>17</v>
          </cell>
          <cell r="B772" t="str">
            <v>21002</v>
          </cell>
          <cell r="C772" t="str">
            <v>กระทรวงสาธารณสุข สำนักงานปลัดกระทรวงสาธารณสุข</v>
          </cell>
          <cell r="D772" t="str">
            <v>001124700</v>
          </cell>
          <cell r="E772" t="str">
            <v>11247</v>
          </cell>
          <cell r="F772" t="str">
            <v>รพช.ศรีสัชนาลัย</v>
          </cell>
          <cell r="G772" t="str">
            <v>โรงพยาบาลชุมชนศรีสัชนาลัย</v>
          </cell>
          <cell r="H772" t="str">
            <v>64050103</v>
          </cell>
          <cell r="I772">
            <v>64</v>
          </cell>
          <cell r="J772" t="str">
            <v>จังหวัดสุโขทัย</v>
          </cell>
          <cell r="K772">
            <v>6405</v>
          </cell>
          <cell r="L772" t="str">
            <v>ศรีสัชนาลัย</v>
          </cell>
          <cell r="M772">
            <v>640501</v>
          </cell>
          <cell r="N772" t="str">
            <v>หาดเสี้ยว</v>
          </cell>
          <cell r="O772" t="str">
            <v>เหนือ</v>
          </cell>
          <cell r="P772" t="str">
            <v>07</v>
          </cell>
          <cell r="Q772" t="str">
            <v>โรงพยาบาลชุมชน</v>
          </cell>
          <cell r="R772">
            <v>4</v>
          </cell>
          <cell r="S772">
            <v>60</v>
          </cell>
          <cell r="T772" t="str">
            <v>60</v>
          </cell>
          <cell r="U772" t="str">
            <v>21</v>
          </cell>
          <cell r="V772" t="str">
            <v>2.1 ทุติยภูมิระดับต้น</v>
          </cell>
        </row>
        <row r="773">
          <cell r="A773" t="str">
            <v>17</v>
          </cell>
          <cell r="B773" t="str">
            <v>21002</v>
          </cell>
          <cell r="C773" t="str">
            <v>กระทรวงสาธารณสุข สำนักงานปลัดกระทรวงสาธารณสุข</v>
          </cell>
          <cell r="D773" t="str">
            <v>001124800</v>
          </cell>
          <cell r="E773" t="str">
            <v>11248</v>
          </cell>
          <cell r="F773" t="str">
            <v>รพช.สวรรคโลก</v>
          </cell>
          <cell r="G773" t="str">
            <v>โรงพยาบาลชุมชนสวรรคโลก</v>
          </cell>
          <cell r="H773" t="str">
            <v>64070104</v>
          </cell>
          <cell r="I773">
            <v>64</v>
          </cell>
          <cell r="J773" t="str">
            <v>จังหวัดสุโขทัย</v>
          </cell>
          <cell r="K773">
            <v>6407</v>
          </cell>
          <cell r="L773" t="str">
            <v>สวรรคโลก</v>
          </cell>
          <cell r="M773">
            <v>640702</v>
          </cell>
          <cell r="N773" t="str">
            <v>ในเมือง</v>
          </cell>
          <cell r="O773" t="str">
            <v>เหนือ</v>
          </cell>
          <cell r="P773" t="str">
            <v>07</v>
          </cell>
          <cell r="Q773" t="str">
            <v>โรงพยาบาลชุมชน</v>
          </cell>
          <cell r="R773">
            <v>4</v>
          </cell>
          <cell r="S773">
            <v>120</v>
          </cell>
          <cell r="T773" t="str">
            <v>120</v>
          </cell>
          <cell r="U773" t="str">
            <v>21</v>
          </cell>
          <cell r="V773" t="str">
            <v>2.1 ทุติยภูมิระดับต้น</v>
          </cell>
        </row>
        <row r="774">
          <cell r="A774" t="str">
            <v>17</v>
          </cell>
          <cell r="B774" t="str">
            <v>21002</v>
          </cell>
          <cell r="C774" t="str">
            <v>กระทรวงสาธารณสุข สำนักงานปลัดกระทรวงสาธารณสุข</v>
          </cell>
          <cell r="D774" t="str">
            <v>001124900</v>
          </cell>
          <cell r="E774" t="str">
            <v>11249</v>
          </cell>
          <cell r="F774" t="str">
            <v>รพช.ศรีนคร</v>
          </cell>
          <cell r="G774" t="str">
            <v>โรงพยาบาลชุมชนศรีนคร</v>
          </cell>
          <cell r="H774" t="str">
            <v>64080103</v>
          </cell>
          <cell r="I774">
            <v>64</v>
          </cell>
          <cell r="J774" t="str">
            <v>จังหวัดสุโขทัย</v>
          </cell>
          <cell r="K774">
            <v>6408</v>
          </cell>
          <cell r="L774" t="str">
            <v>ศรีนคร</v>
          </cell>
          <cell r="M774">
            <v>640801</v>
          </cell>
          <cell r="N774" t="str">
            <v>ศรีนคร</v>
          </cell>
          <cell r="O774" t="str">
            <v>เหนือ</v>
          </cell>
          <cell r="P774" t="str">
            <v>07</v>
          </cell>
          <cell r="Q774" t="str">
            <v>โรงพยาบาลชุมชน</v>
          </cell>
          <cell r="R774">
            <v>5</v>
          </cell>
          <cell r="S774">
            <v>30</v>
          </cell>
          <cell r="T774" t="str">
            <v>30</v>
          </cell>
          <cell r="U774" t="str">
            <v>21</v>
          </cell>
          <cell r="V774" t="str">
            <v>2.1 ทุติยภูมิระดับต้น</v>
          </cell>
        </row>
        <row r="775">
          <cell r="A775" t="str">
            <v>17</v>
          </cell>
          <cell r="B775" t="str">
            <v>21002</v>
          </cell>
          <cell r="C775" t="str">
            <v>กระทรวงสาธารณสุข สำนักงานปลัดกระทรวงสาธารณสุข</v>
          </cell>
          <cell r="D775" t="str">
            <v>001125000</v>
          </cell>
          <cell r="E775" t="str">
            <v>11250</v>
          </cell>
          <cell r="F775" t="str">
            <v>รพช.ทุ่งเสลี่ยม</v>
          </cell>
          <cell r="G775" t="str">
            <v>โรงพยาบาลชุมชนทุ่งเสลี่ยม</v>
          </cell>
          <cell r="H775" t="str">
            <v>64090308</v>
          </cell>
          <cell r="I775">
            <v>64</v>
          </cell>
          <cell r="J775" t="str">
            <v>จังหวัดสุโขทัย</v>
          </cell>
          <cell r="K775">
            <v>6409</v>
          </cell>
          <cell r="L775" t="str">
            <v>ทุ่งเสลี่ยม</v>
          </cell>
          <cell r="M775">
            <v>640903</v>
          </cell>
          <cell r="N775" t="str">
            <v>ทุ่งเสลี่ยม</v>
          </cell>
          <cell r="O775" t="str">
            <v>เหนือ</v>
          </cell>
          <cell r="P775" t="str">
            <v>07</v>
          </cell>
          <cell r="Q775" t="str">
            <v>โรงพยาบาลชุมชน</v>
          </cell>
          <cell r="R775">
            <v>5</v>
          </cell>
          <cell r="S775">
            <v>30</v>
          </cell>
          <cell r="T775" t="str">
            <v>30</v>
          </cell>
          <cell r="U775" t="str">
            <v>21</v>
          </cell>
          <cell r="V775" t="str">
            <v>2.1 ทุติยภูมิระดับต้น</v>
          </cell>
        </row>
        <row r="776">
          <cell r="A776" t="str">
            <v>17</v>
          </cell>
          <cell r="B776" t="str">
            <v>21002</v>
          </cell>
          <cell r="C776" t="str">
            <v>กระทรวงสาธารณสุข สำนักงานปลัดกระทรวงสาธารณสุข</v>
          </cell>
          <cell r="D776" t="str">
            <v>001067600</v>
          </cell>
          <cell r="E776" t="str">
            <v>10676</v>
          </cell>
          <cell r="F776" t="str">
            <v>รพศ.พุทธชินราช</v>
          </cell>
          <cell r="G776" t="str">
            <v>โรงพยาบาลศูนย์พุทธชินราช</v>
          </cell>
          <cell r="H776" t="str">
            <v>65010100</v>
          </cell>
          <cell r="I776">
            <v>65</v>
          </cell>
          <cell r="J776" t="str">
            <v>จังหวัดพิษณุโลก</v>
          </cell>
          <cell r="K776">
            <v>6501</v>
          </cell>
          <cell r="L776" t="str">
            <v>เมืองพิษณุโลก</v>
          </cell>
          <cell r="M776">
            <v>650101</v>
          </cell>
          <cell r="N776" t="str">
            <v>ในเมือง</v>
          </cell>
          <cell r="O776" t="str">
            <v>เหนือ</v>
          </cell>
          <cell r="P776" t="str">
            <v>05</v>
          </cell>
          <cell r="Q776" t="str">
            <v>โรงพยาบาลศูนย์</v>
          </cell>
          <cell r="R776">
            <v>1</v>
          </cell>
          <cell r="S776">
            <v>905</v>
          </cell>
          <cell r="T776" t="str">
            <v>878</v>
          </cell>
          <cell r="U776" t="str">
            <v>31</v>
          </cell>
          <cell r="V776" t="str">
            <v>3.1 ตติยภูมิ</v>
          </cell>
        </row>
        <row r="777">
          <cell r="A777" t="str">
            <v>17</v>
          </cell>
          <cell r="B777" t="str">
            <v>21002</v>
          </cell>
          <cell r="C777" t="str">
            <v>กระทรวงสาธารณสุข สำนักงานปลัดกระทรวงสาธารณสุข</v>
          </cell>
          <cell r="D777" t="str">
            <v>001125100</v>
          </cell>
          <cell r="E777" t="str">
            <v>11251</v>
          </cell>
          <cell r="F777" t="str">
            <v>รพช.ชาติตระการ</v>
          </cell>
          <cell r="G777" t="str">
            <v>โรงพยาบาลชุมชนชาติตระการ</v>
          </cell>
          <cell r="H777" t="str">
            <v>65030105</v>
          </cell>
          <cell r="I777">
            <v>65</v>
          </cell>
          <cell r="J777" t="str">
            <v>จังหวัดพิษณุโลก</v>
          </cell>
          <cell r="K777">
            <v>6503</v>
          </cell>
          <cell r="L777" t="str">
            <v>ชาติตระการ</v>
          </cell>
          <cell r="M777">
            <v>650301</v>
          </cell>
          <cell r="N777" t="str">
            <v>ป่าแดง</v>
          </cell>
          <cell r="O777" t="str">
            <v>เหนือ</v>
          </cell>
          <cell r="P777" t="str">
            <v>07</v>
          </cell>
          <cell r="Q777" t="str">
            <v>โรงพยาบาลชุมชน</v>
          </cell>
          <cell r="R777">
            <v>5</v>
          </cell>
          <cell r="S777">
            <v>30</v>
          </cell>
          <cell r="T777" t="str">
            <v>30</v>
          </cell>
          <cell r="U777" t="str">
            <v>21</v>
          </cell>
          <cell r="V777" t="str">
            <v>2.1 ทุติยภูมิระดับต้น</v>
          </cell>
        </row>
        <row r="778">
          <cell r="A778" t="str">
            <v>17</v>
          </cell>
          <cell r="B778" t="str">
            <v>21002</v>
          </cell>
          <cell r="C778" t="str">
            <v>กระทรวงสาธารณสุข สำนักงานปลัดกระทรวงสาธารณสุข</v>
          </cell>
          <cell r="D778" t="str">
            <v>001125200</v>
          </cell>
          <cell r="E778" t="str">
            <v>11252</v>
          </cell>
          <cell r="F778" t="str">
            <v>รพช.บางระกำ</v>
          </cell>
          <cell r="G778" t="str">
            <v>โรงพยาบาลชุมชนบางระกำ</v>
          </cell>
          <cell r="H778" t="str">
            <v>65040107</v>
          </cell>
          <cell r="I778">
            <v>65</v>
          </cell>
          <cell r="J778" t="str">
            <v>จังหวัดพิษณุโลก</v>
          </cell>
          <cell r="K778">
            <v>6504</v>
          </cell>
          <cell r="L778" t="str">
            <v>บางระกำ</v>
          </cell>
          <cell r="M778">
            <v>650401</v>
          </cell>
          <cell r="N778" t="str">
            <v>บางระกำ</v>
          </cell>
          <cell r="O778" t="str">
            <v>เหนือ</v>
          </cell>
          <cell r="P778" t="str">
            <v>07</v>
          </cell>
          <cell r="Q778" t="str">
            <v>โรงพยาบาลชุมชน</v>
          </cell>
          <cell r="R778">
            <v>5</v>
          </cell>
          <cell r="S778">
            <v>30</v>
          </cell>
          <cell r="T778" t="str">
            <v>30</v>
          </cell>
          <cell r="U778" t="str">
            <v>21</v>
          </cell>
          <cell r="V778" t="str">
            <v>2.1 ทุติยภูมิระดับต้น</v>
          </cell>
        </row>
        <row r="779">
          <cell r="A779" t="str">
            <v>17</v>
          </cell>
          <cell r="B779" t="str">
            <v>21002</v>
          </cell>
          <cell r="C779" t="str">
            <v>กระทรวงสาธารณสุข สำนักงานปลัดกระทรวงสาธารณสุข</v>
          </cell>
          <cell r="D779" t="str">
            <v>001125300</v>
          </cell>
          <cell r="E779" t="str">
            <v>11253</v>
          </cell>
          <cell r="F779" t="str">
            <v>รพช.บางกระทุ่ม</v>
          </cell>
          <cell r="G779" t="str">
            <v>โรงพยาบาลชุมชนบางกระทุ่ม</v>
          </cell>
          <cell r="H779" t="str">
            <v>65050611</v>
          </cell>
          <cell r="I779">
            <v>65</v>
          </cell>
          <cell r="J779" t="str">
            <v>จังหวัดพิษณุโลก</v>
          </cell>
          <cell r="K779">
            <v>6505</v>
          </cell>
          <cell r="L779" t="str">
            <v>บางกระทุ่ม</v>
          </cell>
          <cell r="M779">
            <v>650506</v>
          </cell>
          <cell r="N779" t="str">
            <v>ไผ่ล้อม</v>
          </cell>
          <cell r="O779" t="str">
            <v>เหนือ</v>
          </cell>
          <cell r="P779" t="str">
            <v>07</v>
          </cell>
          <cell r="Q779" t="str">
            <v>โรงพยาบาลชุมชน</v>
          </cell>
          <cell r="R779">
            <v>5</v>
          </cell>
          <cell r="S779">
            <v>30</v>
          </cell>
          <cell r="T779" t="str">
            <v>30</v>
          </cell>
          <cell r="U779" t="str">
            <v>21</v>
          </cell>
          <cell r="V779" t="str">
            <v>2.1 ทุติยภูมิระดับต้น</v>
          </cell>
        </row>
        <row r="780">
          <cell r="A780" t="str">
            <v>17</v>
          </cell>
          <cell r="B780" t="str">
            <v>21002</v>
          </cell>
          <cell r="C780" t="str">
            <v>กระทรวงสาธารณสุข สำนักงานปลัดกระทรวงสาธารณสุข</v>
          </cell>
          <cell r="D780" t="str">
            <v>001125400</v>
          </cell>
          <cell r="E780" t="str">
            <v>11254</v>
          </cell>
          <cell r="F780" t="str">
            <v>รพช.พรหมพิราม</v>
          </cell>
          <cell r="G780" t="str">
            <v>โรงพยาบาลชุมชนพรหมพิราม</v>
          </cell>
          <cell r="H780" t="str">
            <v>65060101</v>
          </cell>
          <cell r="I780">
            <v>65</v>
          </cell>
          <cell r="J780" t="str">
            <v>จังหวัดพิษณุโลก</v>
          </cell>
          <cell r="K780">
            <v>6506</v>
          </cell>
          <cell r="L780" t="str">
            <v>พรหมพิราม</v>
          </cell>
          <cell r="M780">
            <v>650601</v>
          </cell>
          <cell r="N780" t="str">
            <v>พรหมพิราม</v>
          </cell>
          <cell r="O780" t="str">
            <v>เหนือ</v>
          </cell>
          <cell r="P780" t="str">
            <v>07</v>
          </cell>
          <cell r="Q780" t="str">
            <v>โรงพยาบาลชุมชน</v>
          </cell>
          <cell r="R780">
            <v>5</v>
          </cell>
          <cell r="S780">
            <v>30</v>
          </cell>
          <cell r="T780" t="str">
            <v>30</v>
          </cell>
          <cell r="U780" t="str">
            <v>21</v>
          </cell>
          <cell r="V780" t="str">
            <v>2.1 ทุติยภูมิระดับต้น</v>
          </cell>
        </row>
        <row r="781">
          <cell r="A781" t="str">
            <v>17</v>
          </cell>
          <cell r="B781" t="str">
            <v>21002</v>
          </cell>
          <cell r="C781" t="str">
            <v>กระทรวงสาธารณสุข สำนักงานปลัดกระทรวงสาธารณสุข</v>
          </cell>
          <cell r="D781" t="str">
            <v>001125500</v>
          </cell>
          <cell r="E781" t="str">
            <v>11255</v>
          </cell>
          <cell r="F781" t="str">
            <v>รพช.วัดโบสถ์</v>
          </cell>
          <cell r="G781" t="str">
            <v>โรงพยาบาลชุมชนวัดโบสถ์</v>
          </cell>
          <cell r="H781" t="str">
            <v>65070101</v>
          </cell>
          <cell r="I781">
            <v>65</v>
          </cell>
          <cell r="J781" t="str">
            <v>จังหวัดพิษณุโลก</v>
          </cell>
          <cell r="K781">
            <v>6507</v>
          </cell>
          <cell r="L781" t="str">
            <v>วัดโบสถ์</v>
          </cell>
          <cell r="M781">
            <v>650701</v>
          </cell>
          <cell r="N781" t="str">
            <v>วัดโบสถ์</v>
          </cell>
          <cell r="O781" t="str">
            <v>เหนือ</v>
          </cell>
          <cell r="P781" t="str">
            <v>07</v>
          </cell>
          <cell r="Q781" t="str">
            <v>โรงพยาบาลชุมชน</v>
          </cell>
          <cell r="R781">
            <v>5</v>
          </cell>
          <cell r="S781">
            <v>30</v>
          </cell>
          <cell r="T781" t="str">
            <v>30</v>
          </cell>
          <cell r="U781" t="str">
            <v>21</v>
          </cell>
          <cell r="V781" t="str">
            <v>2.1 ทุติยภูมิระดับต้น</v>
          </cell>
        </row>
        <row r="782">
          <cell r="A782" t="str">
            <v>17</v>
          </cell>
          <cell r="B782" t="str">
            <v>21002</v>
          </cell>
          <cell r="C782" t="str">
            <v>กระทรวงสาธารณสุข สำนักงานปลัดกระทรวงสาธารณสุข</v>
          </cell>
          <cell r="D782" t="str">
            <v>001125600</v>
          </cell>
          <cell r="E782" t="str">
            <v>11256</v>
          </cell>
          <cell r="F782" t="str">
            <v>รพช.วังทอง</v>
          </cell>
          <cell r="G782" t="str">
            <v>โรงพยาบาลชุมชนวังทอง</v>
          </cell>
          <cell r="H782" t="str">
            <v>65080105</v>
          </cell>
          <cell r="I782">
            <v>65</v>
          </cell>
          <cell r="J782" t="str">
            <v>จังหวัดพิษณุโลก</v>
          </cell>
          <cell r="K782">
            <v>6508</v>
          </cell>
          <cell r="L782" t="str">
            <v>วังทอง</v>
          </cell>
          <cell r="M782">
            <v>650801</v>
          </cell>
          <cell r="N782" t="str">
            <v>วังทอง</v>
          </cell>
          <cell r="O782" t="str">
            <v>เหนือ</v>
          </cell>
          <cell r="P782" t="str">
            <v>07</v>
          </cell>
          <cell r="Q782" t="str">
            <v>โรงพยาบาลชุมชน</v>
          </cell>
          <cell r="R782">
            <v>5</v>
          </cell>
          <cell r="S782">
            <v>30</v>
          </cell>
          <cell r="T782" t="str">
            <v>30</v>
          </cell>
          <cell r="U782" t="str">
            <v>21</v>
          </cell>
          <cell r="V782" t="str">
            <v>2.1 ทุติยภูมิระดับต้น</v>
          </cell>
        </row>
        <row r="783">
          <cell r="A783" t="str">
            <v>17</v>
          </cell>
          <cell r="B783" t="str">
            <v>21002</v>
          </cell>
          <cell r="C783" t="str">
            <v>กระทรวงสาธารณสุข สำนักงานปลัดกระทรวงสาธารณสุข</v>
          </cell>
          <cell r="D783" t="str">
            <v>001125700</v>
          </cell>
          <cell r="E783" t="str">
            <v>11257</v>
          </cell>
          <cell r="F783" t="str">
            <v>รพช.เนินมะปราง</v>
          </cell>
          <cell r="G783" t="str">
            <v>โรงพยาบาลชุมชนเนินมะปราง</v>
          </cell>
          <cell r="H783" t="str">
            <v>65090602</v>
          </cell>
          <cell r="I783">
            <v>65</v>
          </cell>
          <cell r="J783" t="str">
            <v>จังหวัดพิษณุโลก</v>
          </cell>
          <cell r="K783">
            <v>6509</v>
          </cell>
          <cell r="L783" t="str">
            <v>เนินมะปราง</v>
          </cell>
          <cell r="M783">
            <v>650906</v>
          </cell>
          <cell r="N783" t="str">
            <v>เนินมะปราง</v>
          </cell>
          <cell r="O783" t="str">
            <v>เหนือ</v>
          </cell>
          <cell r="P783" t="str">
            <v>07</v>
          </cell>
          <cell r="Q783" t="str">
            <v>โรงพยาบาลชุมชน</v>
          </cell>
          <cell r="R783">
            <v>5</v>
          </cell>
          <cell r="S783">
            <v>30</v>
          </cell>
          <cell r="T783" t="str">
            <v>30</v>
          </cell>
          <cell r="U783" t="str">
            <v>21</v>
          </cell>
          <cell r="V783" t="str">
            <v>2.1 ทุติยภูมิระดับต้น</v>
          </cell>
        </row>
        <row r="784">
          <cell r="A784" t="str">
            <v>17</v>
          </cell>
          <cell r="B784" t="str">
            <v>21002</v>
          </cell>
          <cell r="C784" t="str">
            <v>กระทรวงสาธารณสุข สำนักงานปลัดกระทรวงสาธารณสุข</v>
          </cell>
          <cell r="D784" t="str">
            <v>001145500</v>
          </cell>
          <cell r="E784" t="str">
            <v>11455</v>
          </cell>
          <cell r="F784" t="str">
            <v>รพร.นครไทย</v>
          </cell>
          <cell r="G784" t="str">
            <v>โรงพยาบาลสมเด็จพระยุพราชนครไทย</v>
          </cell>
          <cell r="H784" t="str">
            <v>65020107</v>
          </cell>
          <cell r="I784">
            <v>65</v>
          </cell>
          <cell r="J784" t="str">
            <v>จังหวัดพิษณุโลก</v>
          </cell>
          <cell r="K784">
            <v>6502</v>
          </cell>
          <cell r="L784" t="str">
            <v>นครไทย</v>
          </cell>
          <cell r="M784">
            <v>650201</v>
          </cell>
          <cell r="N784" t="str">
            <v>นครไทย</v>
          </cell>
          <cell r="O784" t="str">
            <v>เหนือ</v>
          </cell>
          <cell r="P784" t="str">
            <v>07</v>
          </cell>
          <cell r="Q784" t="str">
            <v>โรงพยาบาลชุมชน</v>
          </cell>
          <cell r="R784">
            <v>4</v>
          </cell>
          <cell r="S784">
            <v>60</v>
          </cell>
          <cell r="T784" t="str">
            <v>60</v>
          </cell>
          <cell r="U784" t="str">
            <v>21</v>
          </cell>
          <cell r="V784" t="str">
            <v>2.1 ทุติยภูมิระดับต้น</v>
          </cell>
        </row>
        <row r="785">
          <cell r="A785" t="str">
            <v>17</v>
          </cell>
          <cell r="B785" t="str">
            <v>21002</v>
          </cell>
          <cell r="C785" t="str">
            <v>กระทรวงสาธารณสุข สำนักงานปลัดกระทรวงสาธารณสุข</v>
          </cell>
          <cell r="D785" t="str">
            <v>001072700</v>
          </cell>
          <cell r="E785" t="str">
            <v>10727</v>
          </cell>
          <cell r="F785" t="str">
            <v>รพท.เพชรบูรณ์</v>
          </cell>
          <cell r="G785" t="str">
            <v>โรงพยาบาลทั่วไปเพชรบูรณ์</v>
          </cell>
          <cell r="H785" t="str">
            <v>67010100</v>
          </cell>
          <cell r="I785">
            <v>67</v>
          </cell>
          <cell r="J785" t="str">
            <v>จังหวัดเพชรบูรณ์</v>
          </cell>
          <cell r="K785">
            <v>6701</v>
          </cell>
          <cell r="L785" t="str">
            <v>เมืองเพชรบูรณ์</v>
          </cell>
          <cell r="M785">
            <v>670101</v>
          </cell>
          <cell r="N785" t="str">
            <v>ในเมือง</v>
          </cell>
          <cell r="O785" t="str">
            <v>เหนือ</v>
          </cell>
          <cell r="P785" t="str">
            <v>06</v>
          </cell>
          <cell r="Q785" t="str">
            <v>โรงพยาบาลทั่วไป</v>
          </cell>
          <cell r="R785">
            <v>2</v>
          </cell>
          <cell r="S785">
            <v>509</v>
          </cell>
          <cell r="T785" t="str">
            <v>344</v>
          </cell>
          <cell r="U785" t="str">
            <v>23</v>
          </cell>
          <cell r="V785" t="str">
            <v>2.3 ทุติยภูมิระดับสูง</v>
          </cell>
        </row>
        <row r="786">
          <cell r="A786" t="str">
            <v>17</v>
          </cell>
          <cell r="B786" t="str">
            <v>21002</v>
          </cell>
          <cell r="C786" t="str">
            <v>กระทรวงสาธารณสุข สำนักงานปลัดกระทรวงสาธารณสุข</v>
          </cell>
          <cell r="D786" t="str">
            <v>001126400</v>
          </cell>
          <cell r="E786" t="str">
            <v>11264</v>
          </cell>
          <cell r="F786" t="str">
            <v>รพช.ชนแดน</v>
          </cell>
          <cell r="G786" t="str">
            <v>โรงพยาบาลชุมชนชนแดน</v>
          </cell>
          <cell r="H786" t="str">
            <v>67020107</v>
          </cell>
          <cell r="I786">
            <v>67</v>
          </cell>
          <cell r="J786" t="str">
            <v>จังหวัดเพชรบูรณ์</v>
          </cell>
          <cell r="K786">
            <v>6702</v>
          </cell>
          <cell r="L786" t="str">
            <v>ชนแดน</v>
          </cell>
          <cell r="M786">
            <v>670201</v>
          </cell>
          <cell r="N786" t="str">
            <v>ชนแดน</v>
          </cell>
          <cell r="O786" t="str">
            <v>เหนือ</v>
          </cell>
          <cell r="P786" t="str">
            <v>07</v>
          </cell>
          <cell r="Q786" t="str">
            <v>โรงพยาบาลชุมชน</v>
          </cell>
          <cell r="R786">
            <v>4</v>
          </cell>
          <cell r="S786">
            <v>60</v>
          </cell>
          <cell r="T786" t="str">
            <v>60</v>
          </cell>
          <cell r="U786" t="str">
            <v>21</v>
          </cell>
          <cell r="V786" t="str">
            <v>2.1 ทุติยภูมิระดับต้น</v>
          </cell>
        </row>
        <row r="787">
          <cell r="A787" t="str">
            <v>17</v>
          </cell>
          <cell r="B787" t="str">
            <v>21002</v>
          </cell>
          <cell r="C787" t="str">
            <v>กระทรวงสาธารณสุข สำนักงานปลัดกระทรวงสาธารณสุข</v>
          </cell>
          <cell r="D787" t="str">
            <v>001126500</v>
          </cell>
          <cell r="E787" t="str">
            <v>11265</v>
          </cell>
          <cell r="F787" t="str">
            <v>รพช.หล่มสัก</v>
          </cell>
          <cell r="G787" t="str">
            <v>โรงพยาบาลชุมชนหล่มสัก</v>
          </cell>
          <cell r="H787" t="str">
            <v>67030100</v>
          </cell>
          <cell r="I787">
            <v>67</v>
          </cell>
          <cell r="J787" t="str">
            <v>จังหวัดเพชรบูรณ์</v>
          </cell>
          <cell r="K787">
            <v>6703</v>
          </cell>
          <cell r="L787" t="str">
            <v>หล่มสัก</v>
          </cell>
          <cell r="M787">
            <v>670301</v>
          </cell>
          <cell r="N787" t="str">
            <v>หล่มสัก</v>
          </cell>
          <cell r="O787" t="str">
            <v>เหนือ</v>
          </cell>
          <cell r="P787" t="str">
            <v>07</v>
          </cell>
          <cell r="Q787" t="str">
            <v>โรงพยาบาลชุมชน</v>
          </cell>
          <cell r="R787">
            <v>4</v>
          </cell>
          <cell r="S787">
            <v>90</v>
          </cell>
          <cell r="T787" t="str">
            <v>90</v>
          </cell>
          <cell r="U787" t="str">
            <v>22</v>
          </cell>
          <cell r="V787" t="str">
            <v>2.2 ทุติยภูมิระดับกลาง</v>
          </cell>
        </row>
        <row r="788">
          <cell r="A788" t="str">
            <v>17</v>
          </cell>
          <cell r="B788" t="str">
            <v>21002</v>
          </cell>
          <cell r="C788" t="str">
            <v>กระทรวงสาธารณสุข สำนักงานปลัดกระทรวงสาธารณสุข</v>
          </cell>
          <cell r="D788" t="str">
            <v>001126600</v>
          </cell>
          <cell r="E788" t="str">
            <v>11266</v>
          </cell>
          <cell r="F788" t="str">
            <v>รพช.วิเชียรบุรี</v>
          </cell>
          <cell r="G788" t="str">
            <v>โรงพยาบาลชุมชนวิเชียรบุรี</v>
          </cell>
          <cell r="H788" t="str">
            <v>67050201</v>
          </cell>
          <cell r="I788">
            <v>67</v>
          </cell>
          <cell r="J788" t="str">
            <v>จังหวัดเพชรบูรณ์</v>
          </cell>
          <cell r="K788">
            <v>6705</v>
          </cell>
          <cell r="L788" t="str">
            <v>วิเชียรบุรี</v>
          </cell>
          <cell r="M788">
            <v>670502</v>
          </cell>
          <cell r="N788" t="str">
            <v>สระประดู่</v>
          </cell>
          <cell r="O788" t="str">
            <v>เหนือ</v>
          </cell>
          <cell r="P788" t="str">
            <v>07</v>
          </cell>
          <cell r="Q788" t="str">
            <v>โรงพยาบาลชุมชน</v>
          </cell>
          <cell r="R788">
            <v>4</v>
          </cell>
          <cell r="S788">
            <v>150</v>
          </cell>
          <cell r="T788" t="str">
            <v>90</v>
          </cell>
          <cell r="U788" t="str">
            <v>23</v>
          </cell>
          <cell r="V788" t="str">
            <v>2.3 ทุติยภูมิระดับสูง</v>
          </cell>
        </row>
        <row r="789">
          <cell r="A789" t="str">
            <v>17</v>
          </cell>
          <cell r="B789" t="str">
            <v>21002</v>
          </cell>
          <cell r="C789" t="str">
            <v>กระทรวงสาธารณสุข สำนักงานปลัดกระทรวงสาธารณสุข</v>
          </cell>
          <cell r="D789" t="str">
            <v>001126700</v>
          </cell>
          <cell r="E789" t="str">
            <v>11267</v>
          </cell>
          <cell r="F789" t="str">
            <v>รพช.ศรีเทพ</v>
          </cell>
          <cell r="G789" t="str">
            <v>โรงพยาบาลชุมชนศรีเทพ</v>
          </cell>
          <cell r="H789" t="str">
            <v>67060212</v>
          </cell>
          <cell r="I789">
            <v>67</v>
          </cell>
          <cell r="J789" t="str">
            <v>จังหวัดเพชรบูรณ์</v>
          </cell>
          <cell r="K789">
            <v>6706</v>
          </cell>
          <cell r="L789" t="str">
            <v>ศรีเทพ</v>
          </cell>
          <cell r="M789">
            <v>670602</v>
          </cell>
          <cell r="N789" t="str">
            <v>สระกรวด</v>
          </cell>
          <cell r="O789" t="str">
            <v>เหนือ</v>
          </cell>
          <cell r="P789" t="str">
            <v>07</v>
          </cell>
          <cell r="Q789" t="str">
            <v>โรงพยาบาลชุมชน</v>
          </cell>
          <cell r="R789">
            <v>5</v>
          </cell>
          <cell r="S789">
            <v>30</v>
          </cell>
          <cell r="T789" t="str">
            <v>30</v>
          </cell>
          <cell r="U789" t="str">
            <v>21</v>
          </cell>
          <cell r="V789" t="str">
            <v>2.1 ทุติยภูมิระดับต้น</v>
          </cell>
        </row>
        <row r="790">
          <cell r="A790" t="str">
            <v>17</v>
          </cell>
          <cell r="B790" t="str">
            <v>21002</v>
          </cell>
          <cell r="C790" t="str">
            <v>กระทรวงสาธารณสุข สำนักงานปลัดกระทรวงสาธารณสุข</v>
          </cell>
          <cell r="D790" t="str">
            <v>001126800</v>
          </cell>
          <cell r="E790" t="str">
            <v>11268</v>
          </cell>
          <cell r="F790" t="str">
            <v>รพช.หนองไผ่</v>
          </cell>
          <cell r="G790" t="str">
            <v>โรงพยาบาลชุมชนหนองไผ่</v>
          </cell>
          <cell r="H790" t="str">
            <v>67071006</v>
          </cell>
          <cell r="I790">
            <v>67</v>
          </cell>
          <cell r="J790" t="str">
            <v>จังหวัดเพชรบูรณ์</v>
          </cell>
          <cell r="K790">
            <v>6707</v>
          </cell>
          <cell r="L790" t="str">
            <v>หนองไผ่</v>
          </cell>
          <cell r="M790">
            <v>670710</v>
          </cell>
          <cell r="N790" t="str">
            <v>หนองไผ่</v>
          </cell>
          <cell r="O790" t="str">
            <v>เหนือ</v>
          </cell>
          <cell r="P790" t="str">
            <v>07</v>
          </cell>
          <cell r="Q790" t="str">
            <v>โรงพยาบาลชุมชน</v>
          </cell>
          <cell r="R790">
            <v>4</v>
          </cell>
          <cell r="S790">
            <v>60</v>
          </cell>
          <cell r="T790" t="str">
            <v>60</v>
          </cell>
          <cell r="U790" t="str">
            <v>21</v>
          </cell>
          <cell r="V790" t="str">
            <v>2.1 ทุติยภูมิระดับต้น</v>
          </cell>
        </row>
        <row r="791">
          <cell r="A791" t="str">
            <v>17</v>
          </cell>
          <cell r="B791" t="str">
            <v>21002</v>
          </cell>
          <cell r="C791" t="str">
            <v>กระทรวงสาธารณสุข สำนักงานปลัดกระทรวงสาธารณสุข</v>
          </cell>
          <cell r="D791" t="str">
            <v>001126900</v>
          </cell>
          <cell r="E791" t="str">
            <v>11269</v>
          </cell>
          <cell r="F791" t="str">
            <v>รพช.บึงสามพัน</v>
          </cell>
          <cell r="G791" t="str">
            <v>โรงพยาบาลชุมชนบึงสามพัน</v>
          </cell>
          <cell r="H791" t="str">
            <v>67080109</v>
          </cell>
          <cell r="I791">
            <v>67</v>
          </cell>
          <cell r="J791" t="str">
            <v>จังหวัดเพชรบูรณ์</v>
          </cell>
          <cell r="K791">
            <v>6708</v>
          </cell>
          <cell r="L791" t="str">
            <v>บึงสามพัน</v>
          </cell>
          <cell r="M791">
            <v>670801</v>
          </cell>
          <cell r="N791" t="str">
            <v>ซับสมอทอด</v>
          </cell>
          <cell r="O791" t="str">
            <v>เหนือ</v>
          </cell>
          <cell r="P791" t="str">
            <v>07</v>
          </cell>
          <cell r="Q791" t="str">
            <v>โรงพยาบาลชุมชน</v>
          </cell>
          <cell r="R791">
            <v>4</v>
          </cell>
          <cell r="S791">
            <v>60</v>
          </cell>
          <cell r="T791" t="str">
            <v>60</v>
          </cell>
          <cell r="U791" t="str">
            <v>21</v>
          </cell>
          <cell r="V791" t="str">
            <v>2.1 ทุติยภูมิระดับต้น</v>
          </cell>
        </row>
        <row r="792">
          <cell r="A792" t="str">
            <v>17</v>
          </cell>
          <cell r="B792" t="str">
            <v>21002</v>
          </cell>
          <cell r="C792" t="str">
            <v>กระทรวงสาธารณสุข สำนักงานปลัดกระทรวงสาธารณสุข</v>
          </cell>
          <cell r="D792" t="str">
            <v>001127000</v>
          </cell>
          <cell r="E792" t="str">
            <v>11270</v>
          </cell>
          <cell r="F792" t="str">
            <v>รพช.น้ำหนาว</v>
          </cell>
          <cell r="G792" t="str">
            <v>โรงพยาบาลชุมชนน้ำหนาว</v>
          </cell>
          <cell r="H792" t="str">
            <v>67090105</v>
          </cell>
          <cell r="I792">
            <v>67</v>
          </cell>
          <cell r="J792" t="str">
            <v>จังหวัดเพชรบูรณ์</v>
          </cell>
          <cell r="K792">
            <v>6709</v>
          </cell>
          <cell r="L792" t="str">
            <v>น้ำหนาว</v>
          </cell>
          <cell r="M792">
            <v>670901</v>
          </cell>
          <cell r="N792" t="str">
            <v>น้ำหนาว</v>
          </cell>
          <cell r="O792" t="str">
            <v>เหนือ</v>
          </cell>
          <cell r="P792" t="str">
            <v>07</v>
          </cell>
          <cell r="Q792" t="str">
            <v>โรงพยาบาลชุมชน</v>
          </cell>
          <cell r="R792">
            <v>5</v>
          </cell>
          <cell r="S792">
            <v>10</v>
          </cell>
          <cell r="T792" t="str">
            <v>10</v>
          </cell>
          <cell r="U792" t="str">
            <v>21</v>
          </cell>
          <cell r="V792" t="str">
            <v>2.1 ทุติยภูมิระดับต้น</v>
          </cell>
        </row>
        <row r="793">
          <cell r="A793" t="str">
            <v>17</v>
          </cell>
          <cell r="B793" t="str">
            <v>21002</v>
          </cell>
          <cell r="C793" t="str">
            <v>กระทรวงสาธารณสุข สำนักงานปลัดกระทรวงสาธารณสุข</v>
          </cell>
          <cell r="D793" t="str">
            <v>001127100</v>
          </cell>
          <cell r="E793" t="str">
            <v>11271</v>
          </cell>
          <cell r="F793" t="str">
            <v>รพช.วังโป่ง</v>
          </cell>
          <cell r="G793" t="str">
            <v>โรงพยาบาลชุมชนวังโป่ง</v>
          </cell>
          <cell r="H793" t="str">
            <v>67100101</v>
          </cell>
          <cell r="I793">
            <v>67</v>
          </cell>
          <cell r="J793" t="str">
            <v>จังหวัดเพชรบูรณ์</v>
          </cell>
          <cell r="K793">
            <v>6710</v>
          </cell>
          <cell r="L793" t="str">
            <v>วังโป่ง</v>
          </cell>
          <cell r="M793">
            <v>671001</v>
          </cell>
          <cell r="N793" t="str">
            <v>วังโป่ง</v>
          </cell>
          <cell r="O793" t="str">
            <v>เหนือ</v>
          </cell>
          <cell r="P793" t="str">
            <v>07</v>
          </cell>
          <cell r="Q793" t="str">
            <v>โรงพยาบาลชุมชน</v>
          </cell>
          <cell r="R793">
            <v>5</v>
          </cell>
          <cell r="S793">
            <v>30</v>
          </cell>
          <cell r="T793" t="str">
            <v>30</v>
          </cell>
          <cell r="U793" t="str">
            <v>21</v>
          </cell>
          <cell r="V793" t="str">
            <v>2.1 ทุติยภูมิระดับต้น</v>
          </cell>
        </row>
        <row r="794">
          <cell r="A794" t="str">
            <v>17</v>
          </cell>
          <cell r="B794" t="str">
            <v>21002</v>
          </cell>
          <cell r="C794" t="str">
            <v>กระทรวงสาธารณสุข สำนักงานปลัดกระทรวงสาธารณสุข</v>
          </cell>
          <cell r="D794" t="str">
            <v>001127200</v>
          </cell>
          <cell r="E794" t="str">
            <v>11272</v>
          </cell>
          <cell r="F794" t="str">
            <v>รพช.เขาค้อ</v>
          </cell>
          <cell r="G794" t="str">
            <v>โรงพยาบาลชุมชนเขาค้อ</v>
          </cell>
          <cell r="H794" t="str">
            <v>67110301</v>
          </cell>
          <cell r="I794">
            <v>67</v>
          </cell>
          <cell r="J794" t="str">
            <v>จังหวัดเพชรบูรณ์</v>
          </cell>
          <cell r="K794">
            <v>6711</v>
          </cell>
          <cell r="L794" t="str">
            <v>เขาค้อ</v>
          </cell>
          <cell r="M794">
            <v>671103</v>
          </cell>
          <cell r="N794" t="str">
            <v>เขาค้อ</v>
          </cell>
          <cell r="O794" t="str">
            <v>เหนือ</v>
          </cell>
          <cell r="P794" t="str">
            <v>07</v>
          </cell>
          <cell r="Q794" t="str">
            <v>โรงพยาบาลชุมชน</v>
          </cell>
          <cell r="R794">
            <v>5</v>
          </cell>
          <cell r="S794">
            <v>30</v>
          </cell>
          <cell r="T794" t="str">
            <v>30</v>
          </cell>
          <cell r="U794" t="str">
            <v>22</v>
          </cell>
          <cell r="V794" t="str">
            <v>2.2 ทุติยภูมิระดับกลาง</v>
          </cell>
        </row>
        <row r="795">
          <cell r="A795" t="str">
            <v>17</v>
          </cell>
          <cell r="B795" t="str">
            <v>21002</v>
          </cell>
          <cell r="C795" t="str">
            <v>กระทรวงสาธารณสุข สำนักงานปลัดกระทรวงสาธารณสุข</v>
          </cell>
          <cell r="D795" t="str">
            <v>001145700</v>
          </cell>
          <cell r="E795" t="str">
            <v>11457</v>
          </cell>
          <cell r="F795" t="str">
            <v>รพร.หล่มเก่า</v>
          </cell>
          <cell r="G795" t="str">
            <v>โรงพยาบาลสมเด็จพระยุพราชหล่มเก่า</v>
          </cell>
          <cell r="H795" t="str">
            <v>67040105</v>
          </cell>
          <cell r="I795">
            <v>67</v>
          </cell>
          <cell r="J795" t="str">
            <v>จังหวัดเพชรบูรณ์</v>
          </cell>
          <cell r="K795">
            <v>6704</v>
          </cell>
          <cell r="L795" t="str">
            <v>หล่มเก่า</v>
          </cell>
          <cell r="M795">
            <v>670401</v>
          </cell>
          <cell r="N795" t="str">
            <v>หล่มเก่า</v>
          </cell>
          <cell r="O795" t="str">
            <v>เหนือ</v>
          </cell>
          <cell r="P795" t="str">
            <v>07</v>
          </cell>
          <cell r="Q795" t="str">
            <v>โรงพยาบาลชุมชน</v>
          </cell>
          <cell r="R795">
            <v>4</v>
          </cell>
          <cell r="S795">
            <v>60</v>
          </cell>
          <cell r="T795" t="str">
            <v>60</v>
          </cell>
          <cell r="U795" t="str">
            <v>22</v>
          </cell>
          <cell r="V795" t="str">
            <v>2.2 ทุติยภูมิระดับกลาง</v>
          </cell>
        </row>
        <row r="796">
          <cell r="A796" t="str">
            <v>18</v>
          </cell>
          <cell r="B796" t="str">
            <v>21002</v>
          </cell>
          <cell r="C796" t="str">
            <v>กระทรวงสาธารณสุข สำนักงานปลัดกระทรวงสาธารณสุข</v>
          </cell>
          <cell r="D796" t="str">
            <v>001067500</v>
          </cell>
          <cell r="E796" t="str">
            <v>10675</v>
          </cell>
          <cell r="F796" t="str">
            <v>รพศ.สวรรค์ประชารักษ์</v>
          </cell>
          <cell r="G796" t="str">
            <v>โรงพยาบาลศูนย์สวรรค์ประชารักษ์</v>
          </cell>
          <cell r="H796" t="str">
            <v>60010100</v>
          </cell>
          <cell r="I796">
            <v>60</v>
          </cell>
          <cell r="J796" t="str">
            <v>จังหวัดนครสวรรค์</v>
          </cell>
          <cell r="K796">
            <v>6001</v>
          </cell>
          <cell r="L796" t="str">
            <v>เมืองนครสวรรค์</v>
          </cell>
          <cell r="M796">
            <v>600101</v>
          </cell>
          <cell r="N796" t="str">
            <v>ปากน้ำโพ</v>
          </cell>
          <cell r="O796" t="str">
            <v>เหนือ</v>
          </cell>
          <cell r="P796" t="str">
            <v>05</v>
          </cell>
          <cell r="Q796" t="str">
            <v>โรงพยาบาลศูนย์</v>
          </cell>
          <cell r="R796">
            <v>1</v>
          </cell>
          <cell r="S796">
            <v>653</v>
          </cell>
          <cell r="T796" t="str">
            <v>672</v>
          </cell>
          <cell r="U796" t="str">
            <v>31</v>
          </cell>
          <cell r="V796" t="str">
            <v>3.1 ตติยภูมิ</v>
          </cell>
        </row>
        <row r="797">
          <cell r="A797" t="str">
            <v>18</v>
          </cell>
          <cell r="B797" t="str">
            <v>21002</v>
          </cell>
          <cell r="C797" t="str">
            <v>กระทรวงสาธารณสุข สำนักงานปลัดกระทรวงสาธารณสุข</v>
          </cell>
          <cell r="D797" t="str">
            <v>001120900</v>
          </cell>
          <cell r="E797" t="str">
            <v>11209</v>
          </cell>
          <cell r="F797" t="str">
            <v>รพช.โกรกพระ</v>
          </cell>
          <cell r="G797" t="str">
            <v>โรงพยาบาลชุมชนโกรกพระ</v>
          </cell>
          <cell r="H797" t="str">
            <v>60020107</v>
          </cell>
          <cell r="I797">
            <v>60</v>
          </cell>
          <cell r="J797" t="str">
            <v>จังหวัดนครสวรรค์</v>
          </cell>
          <cell r="K797">
            <v>6002</v>
          </cell>
          <cell r="L797" t="str">
            <v>โกรกพระ</v>
          </cell>
          <cell r="M797">
            <v>600201</v>
          </cell>
          <cell r="N797" t="str">
            <v>โกรกพระ</v>
          </cell>
          <cell r="O797" t="str">
            <v>เหนือ</v>
          </cell>
          <cell r="P797" t="str">
            <v>07</v>
          </cell>
          <cell r="Q797" t="str">
            <v>โรงพยาบาลชุมชน</v>
          </cell>
          <cell r="R797">
            <v>5</v>
          </cell>
          <cell r="S797">
            <v>30</v>
          </cell>
          <cell r="T797" t="str">
            <v>30</v>
          </cell>
          <cell r="U797" t="str">
            <v>21</v>
          </cell>
          <cell r="V797" t="str">
            <v>2.1 ทุติยภูมิระดับต้น</v>
          </cell>
        </row>
        <row r="798">
          <cell r="A798" t="str">
            <v>18</v>
          </cell>
          <cell r="B798" t="str">
            <v>21002</v>
          </cell>
          <cell r="C798" t="str">
            <v>กระทรวงสาธารณสุข สำนักงานปลัดกระทรวงสาธารณสุข</v>
          </cell>
          <cell r="D798" t="str">
            <v>001121000</v>
          </cell>
          <cell r="E798" t="str">
            <v>11210</v>
          </cell>
          <cell r="F798" t="str">
            <v>รพช.ชุมแสง</v>
          </cell>
          <cell r="G798" t="str">
            <v>โรงพยาบาลชุมชนชุมแสง</v>
          </cell>
          <cell r="H798" t="str">
            <v>60030404</v>
          </cell>
          <cell r="I798">
            <v>60</v>
          </cell>
          <cell r="J798" t="str">
            <v>จังหวัดนครสวรรค์</v>
          </cell>
          <cell r="K798">
            <v>6003</v>
          </cell>
          <cell r="L798" t="str">
            <v>ชุมแสง</v>
          </cell>
          <cell r="M798">
            <v>600304</v>
          </cell>
          <cell r="N798" t="str">
            <v>เกยไชย</v>
          </cell>
          <cell r="O798" t="str">
            <v>เหนือ</v>
          </cell>
          <cell r="P798" t="str">
            <v>07</v>
          </cell>
          <cell r="Q798" t="str">
            <v>โรงพยาบาลชุมชน</v>
          </cell>
          <cell r="R798">
            <v>4</v>
          </cell>
          <cell r="S798">
            <v>60</v>
          </cell>
          <cell r="T798" t="str">
            <v>30</v>
          </cell>
          <cell r="U798" t="str">
            <v>22</v>
          </cell>
          <cell r="V798" t="str">
            <v>2.2 ทุติยภูมิระดับกลาง</v>
          </cell>
        </row>
        <row r="799">
          <cell r="A799" t="str">
            <v>18</v>
          </cell>
          <cell r="B799" t="str">
            <v>21002</v>
          </cell>
          <cell r="C799" t="str">
            <v>กระทรวงสาธารณสุข สำนักงานปลัดกระทรวงสาธารณสุข</v>
          </cell>
          <cell r="D799" t="str">
            <v>001121100</v>
          </cell>
          <cell r="E799" t="str">
            <v>11211</v>
          </cell>
          <cell r="F799" t="str">
            <v>รพช.หนองบัว</v>
          </cell>
          <cell r="G799" t="str">
            <v>โรงพยาบาลชุมชนหนองบัว</v>
          </cell>
          <cell r="H799" t="str">
            <v>60040103</v>
          </cell>
          <cell r="I799">
            <v>60</v>
          </cell>
          <cell r="J799" t="str">
            <v>จังหวัดนครสวรรค์</v>
          </cell>
          <cell r="K799">
            <v>6004</v>
          </cell>
          <cell r="L799" t="str">
            <v>หนองบัว</v>
          </cell>
          <cell r="M799">
            <v>600401</v>
          </cell>
          <cell r="N799" t="str">
            <v>หนองบัว</v>
          </cell>
          <cell r="O799" t="str">
            <v>เหนือ</v>
          </cell>
          <cell r="P799" t="str">
            <v>07</v>
          </cell>
          <cell r="Q799" t="str">
            <v>โรงพยาบาลชุมชน</v>
          </cell>
          <cell r="R799">
            <v>4</v>
          </cell>
          <cell r="S799">
            <v>60</v>
          </cell>
          <cell r="T799" t="str">
            <v>60</v>
          </cell>
          <cell r="U799" t="str">
            <v>21</v>
          </cell>
          <cell r="V799" t="str">
            <v>2.1 ทุติยภูมิระดับต้น</v>
          </cell>
        </row>
        <row r="800">
          <cell r="A800" t="str">
            <v>18</v>
          </cell>
          <cell r="B800" t="str">
            <v>21002</v>
          </cell>
          <cell r="C800" t="str">
            <v>กระทรวงสาธารณสุข สำนักงานปลัดกระทรวงสาธารณสุข</v>
          </cell>
          <cell r="D800" t="str">
            <v>001121200</v>
          </cell>
          <cell r="E800" t="str">
            <v>11212</v>
          </cell>
          <cell r="F800" t="str">
            <v>รพช.บรรพตพิสัย</v>
          </cell>
          <cell r="G800" t="str">
            <v>โรงพยาบาลชุมชนบรรพตพิสัย</v>
          </cell>
          <cell r="H800" t="str">
            <v>60051302</v>
          </cell>
          <cell r="I800">
            <v>60</v>
          </cell>
          <cell r="J800" t="str">
            <v>จังหวัดนครสวรรค์</v>
          </cell>
          <cell r="K800">
            <v>6005</v>
          </cell>
          <cell r="L800" t="str">
            <v>บรรพตพิสัย</v>
          </cell>
          <cell r="M800">
            <v>600513</v>
          </cell>
          <cell r="N800" t="str">
            <v>เจริญผล</v>
          </cell>
          <cell r="O800" t="str">
            <v>เหนือ</v>
          </cell>
          <cell r="P800" t="str">
            <v>07</v>
          </cell>
          <cell r="Q800" t="str">
            <v>โรงพยาบาลชุมชน</v>
          </cell>
          <cell r="R800">
            <v>4</v>
          </cell>
          <cell r="S800">
            <v>60</v>
          </cell>
          <cell r="T800" t="str">
            <v>60</v>
          </cell>
          <cell r="U800" t="str">
            <v>21</v>
          </cell>
          <cell r="V800" t="str">
            <v>2.1 ทุติยภูมิระดับต้น</v>
          </cell>
        </row>
        <row r="801">
          <cell r="A801" t="str">
            <v>18</v>
          </cell>
          <cell r="B801" t="str">
            <v>21002</v>
          </cell>
          <cell r="C801" t="str">
            <v>กระทรวงสาธารณสุข สำนักงานปลัดกระทรวงสาธารณสุข</v>
          </cell>
          <cell r="D801" t="str">
            <v>001121300</v>
          </cell>
          <cell r="E801" t="str">
            <v>11213</v>
          </cell>
          <cell r="F801" t="str">
            <v>รพช.เก้าเลี้ยว</v>
          </cell>
          <cell r="G801" t="str">
            <v>โรงพยาบาลชุมชนเก้าเลี้ยว</v>
          </cell>
          <cell r="H801" t="str">
            <v>60060201</v>
          </cell>
          <cell r="I801">
            <v>60</v>
          </cell>
          <cell r="J801" t="str">
            <v>จังหวัดนครสวรรค์</v>
          </cell>
          <cell r="K801">
            <v>6006</v>
          </cell>
          <cell r="L801" t="str">
            <v>เก้าเลี้ยว</v>
          </cell>
          <cell r="M801">
            <v>600602</v>
          </cell>
          <cell r="N801" t="str">
            <v>เก้าเลี้ยว</v>
          </cell>
          <cell r="O801" t="str">
            <v>เหนือ</v>
          </cell>
          <cell r="P801" t="str">
            <v>07</v>
          </cell>
          <cell r="Q801" t="str">
            <v>โรงพยาบาลชุมชน</v>
          </cell>
          <cell r="R801">
            <v>5</v>
          </cell>
          <cell r="S801">
            <v>30</v>
          </cell>
          <cell r="T801" t="str">
            <v>30</v>
          </cell>
          <cell r="U801" t="str">
            <v>21</v>
          </cell>
          <cell r="V801" t="str">
            <v>2.1 ทุติยภูมิระดับต้น</v>
          </cell>
        </row>
        <row r="802">
          <cell r="A802" t="str">
            <v>18</v>
          </cell>
          <cell r="B802" t="str">
            <v>21002</v>
          </cell>
          <cell r="C802" t="str">
            <v>กระทรวงสาธารณสุข สำนักงานปลัดกระทรวงสาธารณสุข</v>
          </cell>
          <cell r="D802" t="str">
            <v>001121400</v>
          </cell>
          <cell r="E802" t="str">
            <v>11214</v>
          </cell>
          <cell r="F802" t="str">
            <v>รพช.ตาคลี</v>
          </cell>
          <cell r="G802" t="str">
            <v>โรงพยาบาลชุมชนตาคลี</v>
          </cell>
          <cell r="H802" t="str">
            <v>60070114</v>
          </cell>
          <cell r="I802">
            <v>60</v>
          </cell>
          <cell r="J802" t="str">
            <v>จังหวัดนครสวรรค์</v>
          </cell>
          <cell r="K802">
            <v>6007</v>
          </cell>
          <cell r="L802" t="str">
            <v>ตาคลี</v>
          </cell>
          <cell r="M802">
            <v>600701</v>
          </cell>
          <cell r="N802" t="str">
            <v>ตาคลี</v>
          </cell>
          <cell r="O802" t="str">
            <v>เหนือ</v>
          </cell>
          <cell r="P802" t="str">
            <v>07</v>
          </cell>
          <cell r="Q802" t="str">
            <v>โรงพยาบาลชุมชน</v>
          </cell>
          <cell r="R802">
            <v>4</v>
          </cell>
          <cell r="S802">
            <v>90</v>
          </cell>
          <cell r="T802" t="str">
            <v>90</v>
          </cell>
          <cell r="U802" t="str">
            <v>22</v>
          </cell>
          <cell r="V802" t="str">
            <v>2.2 ทุติยภูมิระดับกลาง</v>
          </cell>
        </row>
        <row r="803">
          <cell r="A803" t="str">
            <v>18</v>
          </cell>
          <cell r="B803" t="str">
            <v>21002</v>
          </cell>
          <cell r="C803" t="str">
            <v>กระทรวงสาธารณสุข สำนักงานปลัดกระทรวงสาธารณสุข</v>
          </cell>
          <cell r="D803" t="str">
            <v>001121500</v>
          </cell>
          <cell r="E803" t="str">
            <v>11215</v>
          </cell>
          <cell r="F803" t="str">
            <v>รพช.ท่าตะโก</v>
          </cell>
          <cell r="G803" t="str">
            <v>โรงพยาบาลชุมชนท่าตะโก</v>
          </cell>
          <cell r="H803" t="str">
            <v>60080101</v>
          </cell>
          <cell r="I803">
            <v>60</v>
          </cell>
          <cell r="J803" t="str">
            <v>จังหวัดนครสวรรค์</v>
          </cell>
          <cell r="K803">
            <v>6008</v>
          </cell>
          <cell r="L803" t="str">
            <v>ท่าตะโก</v>
          </cell>
          <cell r="M803">
            <v>600801</v>
          </cell>
          <cell r="N803" t="str">
            <v>ท่าตะโก</v>
          </cell>
          <cell r="O803" t="str">
            <v>เหนือ</v>
          </cell>
          <cell r="P803" t="str">
            <v>07</v>
          </cell>
          <cell r="Q803" t="str">
            <v>โรงพยาบาลชุมชน</v>
          </cell>
          <cell r="R803">
            <v>4</v>
          </cell>
          <cell r="S803">
            <v>60</v>
          </cell>
          <cell r="T803" t="str">
            <v>60</v>
          </cell>
          <cell r="U803" t="str">
            <v>22</v>
          </cell>
          <cell r="V803" t="str">
            <v>2.2 ทุติยภูมิระดับกลาง</v>
          </cell>
        </row>
        <row r="804">
          <cell r="A804" t="str">
            <v>18</v>
          </cell>
          <cell r="B804" t="str">
            <v>21002</v>
          </cell>
          <cell r="C804" t="str">
            <v>กระทรวงสาธารณสุข สำนักงานปลัดกระทรวงสาธารณสุข</v>
          </cell>
          <cell r="D804" t="str">
            <v>001121600</v>
          </cell>
          <cell r="E804" t="str">
            <v>11216</v>
          </cell>
          <cell r="F804" t="str">
            <v>รพช.ไพศาลี</v>
          </cell>
          <cell r="G804" t="str">
            <v>โรงพยาบาลชุมชนไพศาลี</v>
          </cell>
          <cell r="H804" t="str">
            <v>60090808</v>
          </cell>
          <cell r="I804">
            <v>60</v>
          </cell>
          <cell r="J804" t="str">
            <v>จังหวัดนครสวรรค์</v>
          </cell>
          <cell r="K804">
            <v>6009</v>
          </cell>
          <cell r="L804" t="str">
            <v>ไพศาลี</v>
          </cell>
          <cell r="M804">
            <v>600908</v>
          </cell>
          <cell r="N804" t="str">
            <v>ไพศาลี</v>
          </cell>
          <cell r="O804" t="str">
            <v>เหนือ</v>
          </cell>
          <cell r="P804" t="str">
            <v>07</v>
          </cell>
          <cell r="Q804" t="str">
            <v>โรงพยาบาลชุมชน</v>
          </cell>
          <cell r="R804">
            <v>4</v>
          </cell>
          <cell r="S804">
            <v>60</v>
          </cell>
          <cell r="T804" t="str">
            <v>30</v>
          </cell>
          <cell r="U804" t="str">
            <v>21</v>
          </cell>
          <cell r="V804" t="str">
            <v>2.1 ทุติยภูมิระดับต้น</v>
          </cell>
        </row>
        <row r="805">
          <cell r="A805" t="str">
            <v>18</v>
          </cell>
          <cell r="B805" t="str">
            <v>21002</v>
          </cell>
          <cell r="C805" t="str">
            <v>กระทรวงสาธารณสุข สำนักงานปลัดกระทรวงสาธารณสุข</v>
          </cell>
          <cell r="D805" t="str">
            <v>001121700</v>
          </cell>
          <cell r="E805" t="str">
            <v>11217</v>
          </cell>
          <cell r="F805" t="str">
            <v>รพช.พยุหะคีรี</v>
          </cell>
          <cell r="G805" t="str">
            <v>โรงพยาบาลชุมชนพยุหะคีรี</v>
          </cell>
          <cell r="H805" t="str">
            <v>60100108</v>
          </cell>
          <cell r="I805">
            <v>60</v>
          </cell>
          <cell r="J805" t="str">
            <v>จังหวัดนครสวรรค์</v>
          </cell>
          <cell r="K805">
            <v>6010</v>
          </cell>
          <cell r="L805" t="str">
            <v>พยุหะคีรี</v>
          </cell>
          <cell r="M805">
            <v>601001</v>
          </cell>
          <cell r="N805" t="str">
            <v>พยุหะ</v>
          </cell>
          <cell r="O805" t="str">
            <v>เหนือ</v>
          </cell>
          <cell r="P805" t="str">
            <v>07</v>
          </cell>
          <cell r="Q805" t="str">
            <v>โรงพยาบาลชุมชน</v>
          </cell>
          <cell r="R805">
            <v>4</v>
          </cell>
          <cell r="S805">
            <v>42</v>
          </cell>
          <cell r="T805" t="str">
            <v>30</v>
          </cell>
          <cell r="U805" t="str">
            <v>21</v>
          </cell>
          <cell r="V805" t="str">
            <v>2.1 ทุติยภูมิระดับต้น</v>
          </cell>
        </row>
        <row r="806">
          <cell r="A806" t="str">
            <v>18</v>
          </cell>
          <cell r="B806" t="str">
            <v>21002</v>
          </cell>
          <cell r="C806" t="str">
            <v>กระทรวงสาธารณสุข สำนักงานปลัดกระทรวงสาธารณสุข</v>
          </cell>
          <cell r="D806" t="str">
            <v>001121800</v>
          </cell>
          <cell r="E806" t="str">
            <v>11218</v>
          </cell>
          <cell r="F806" t="str">
            <v>รพช.ลาดยาว</v>
          </cell>
          <cell r="G806" t="str">
            <v>โรงพยาบาลชุมชนลาดยาว</v>
          </cell>
          <cell r="H806" t="str">
            <v>60110108</v>
          </cell>
          <cell r="I806">
            <v>60</v>
          </cell>
          <cell r="J806" t="str">
            <v>จังหวัดนครสวรรค์</v>
          </cell>
          <cell r="K806">
            <v>6011</v>
          </cell>
          <cell r="L806" t="str">
            <v>ลาดยาว</v>
          </cell>
          <cell r="M806">
            <v>601101</v>
          </cell>
          <cell r="N806" t="str">
            <v>ลาดยาว</v>
          </cell>
          <cell r="O806" t="str">
            <v>เหนือ</v>
          </cell>
          <cell r="P806" t="str">
            <v>07</v>
          </cell>
          <cell r="Q806" t="str">
            <v>โรงพยาบาลชุมชน</v>
          </cell>
          <cell r="R806">
            <v>4</v>
          </cell>
          <cell r="S806">
            <v>60</v>
          </cell>
          <cell r="T806" t="str">
            <v>60</v>
          </cell>
          <cell r="U806" t="str">
            <v>22</v>
          </cell>
          <cell r="V806" t="str">
            <v>2.2 ทุติยภูมิระดับกลาง</v>
          </cell>
        </row>
        <row r="807">
          <cell r="A807" t="str">
            <v>18</v>
          </cell>
          <cell r="B807" t="str">
            <v>21002</v>
          </cell>
          <cell r="C807" t="str">
            <v>กระทรวงสาธารณสุข สำนักงานปลัดกระทรวงสาธารณสุข</v>
          </cell>
          <cell r="D807" t="str">
            <v>001121900</v>
          </cell>
          <cell r="E807" t="str">
            <v>11219</v>
          </cell>
          <cell r="F807" t="str">
            <v>รพช.ตากฟ้า</v>
          </cell>
          <cell r="G807" t="str">
            <v>โรงพยาบาลชุมชนตากฟ้า</v>
          </cell>
          <cell r="H807" t="str">
            <v>60120101</v>
          </cell>
          <cell r="I807">
            <v>60</v>
          </cell>
          <cell r="J807" t="str">
            <v>จังหวัดนครสวรรค์</v>
          </cell>
          <cell r="K807">
            <v>6012</v>
          </cell>
          <cell r="L807" t="str">
            <v>ตากฟ้า</v>
          </cell>
          <cell r="M807">
            <v>601201</v>
          </cell>
          <cell r="N807" t="str">
            <v>ตากฟ้า</v>
          </cell>
          <cell r="O807" t="str">
            <v>เหนือ</v>
          </cell>
          <cell r="P807" t="str">
            <v>07</v>
          </cell>
          <cell r="Q807" t="str">
            <v>โรงพยาบาลชุมชน</v>
          </cell>
          <cell r="R807">
            <v>5</v>
          </cell>
          <cell r="S807">
            <v>30</v>
          </cell>
          <cell r="T807" t="str">
            <v>30</v>
          </cell>
          <cell r="U807" t="str">
            <v>21</v>
          </cell>
          <cell r="V807" t="str">
            <v>2.1 ทุติยภูมิระดับต้น</v>
          </cell>
        </row>
        <row r="808">
          <cell r="A808" t="str">
            <v>18</v>
          </cell>
          <cell r="B808" t="str">
            <v>21002</v>
          </cell>
          <cell r="C808" t="str">
            <v>กระทรวงสาธารณสุข สำนักงานปลัดกระทรวงสาธารณสุข</v>
          </cell>
          <cell r="D808" t="str">
            <v>001122000</v>
          </cell>
          <cell r="E808" t="str">
            <v>11220</v>
          </cell>
          <cell r="F808" t="str">
            <v>รพช.แม่วงก์</v>
          </cell>
          <cell r="G808" t="str">
            <v>โรงพยาบาลชุมชนแม่วงก์</v>
          </cell>
          <cell r="H808" t="str">
            <v>60130109</v>
          </cell>
          <cell r="I808">
            <v>60</v>
          </cell>
          <cell r="J808" t="str">
            <v>จังหวัดนครสวรรค์</v>
          </cell>
          <cell r="K808">
            <v>6013</v>
          </cell>
          <cell r="L808" t="str">
            <v>แม่วงก์</v>
          </cell>
          <cell r="M808">
            <v>601301</v>
          </cell>
          <cell r="N808" t="str">
            <v>แม่วงก์</v>
          </cell>
          <cell r="O808" t="str">
            <v>เหนือ</v>
          </cell>
          <cell r="P808" t="str">
            <v>07</v>
          </cell>
          <cell r="Q808" t="str">
            <v>โรงพยาบาลชุมชน</v>
          </cell>
          <cell r="R808">
            <v>5</v>
          </cell>
          <cell r="S808">
            <v>30</v>
          </cell>
          <cell r="T808" t="str">
            <v>10</v>
          </cell>
          <cell r="U808" t="str">
            <v>21</v>
          </cell>
          <cell r="V808" t="str">
            <v>2.1 ทุติยภูมิระดับต้น</v>
          </cell>
        </row>
        <row r="809">
          <cell r="A809" t="str">
            <v>18</v>
          </cell>
          <cell r="B809" t="str">
            <v>21002</v>
          </cell>
          <cell r="C809" t="str">
            <v>กระทรวงสาธารณสุข สำนักงานปลัดกระทรวงสาธารณสุข</v>
          </cell>
          <cell r="D809" t="str">
            <v>001072000</v>
          </cell>
          <cell r="E809" t="str">
            <v>10720</v>
          </cell>
          <cell r="F809" t="str">
            <v>รพท.อุทัยธานี</v>
          </cell>
          <cell r="G809" t="str">
            <v>โรงพยาบาลทั่วไปอุทัยธานี</v>
          </cell>
          <cell r="H809" t="str">
            <v>61010100</v>
          </cell>
          <cell r="I809">
            <v>61</v>
          </cell>
          <cell r="J809" t="str">
            <v>จังหวัดอุทัยธานี</v>
          </cell>
          <cell r="K809">
            <v>6101</v>
          </cell>
          <cell r="L809" t="str">
            <v>เมืองอุทัยธานี</v>
          </cell>
          <cell r="M809">
            <v>610101</v>
          </cell>
          <cell r="N809" t="str">
            <v>อุทัยใหม่</v>
          </cell>
          <cell r="O809" t="str">
            <v>เหนือ</v>
          </cell>
          <cell r="P809" t="str">
            <v>06</v>
          </cell>
          <cell r="Q809" t="str">
            <v>โรงพยาบาลทั่วไป</v>
          </cell>
          <cell r="R809">
            <v>2</v>
          </cell>
          <cell r="S809">
            <v>350</v>
          </cell>
          <cell r="T809" t="str">
            <v>350</v>
          </cell>
          <cell r="U809" t="str">
            <v>23</v>
          </cell>
          <cell r="V809" t="str">
            <v>2.3 ทุติยภูมิระดับสูง</v>
          </cell>
        </row>
        <row r="810">
          <cell r="A810" t="str">
            <v>18</v>
          </cell>
          <cell r="B810" t="str">
            <v>21002</v>
          </cell>
          <cell r="C810" t="str">
            <v>กระทรวงสาธารณสุข สำนักงานปลัดกระทรวงสาธารณสุข</v>
          </cell>
          <cell r="D810" t="str">
            <v>001122100</v>
          </cell>
          <cell r="E810" t="str">
            <v>11221</v>
          </cell>
          <cell r="F810" t="str">
            <v>รพช.ทัพทัน</v>
          </cell>
          <cell r="G810" t="str">
            <v>โรงพยาบาลชุมชนทัพทัน</v>
          </cell>
          <cell r="H810" t="str">
            <v>61020101</v>
          </cell>
          <cell r="I810">
            <v>61</v>
          </cell>
          <cell r="J810" t="str">
            <v>จังหวัดอุทัยธานี</v>
          </cell>
          <cell r="K810">
            <v>6102</v>
          </cell>
          <cell r="L810" t="str">
            <v>ทัพทัน</v>
          </cell>
          <cell r="M810">
            <v>610201</v>
          </cell>
          <cell r="N810" t="str">
            <v>ทัพทัน</v>
          </cell>
          <cell r="O810" t="str">
            <v>เหนือ</v>
          </cell>
          <cell r="P810" t="str">
            <v>07</v>
          </cell>
          <cell r="Q810" t="str">
            <v>โรงพยาบาลชุมชน</v>
          </cell>
          <cell r="R810">
            <v>4</v>
          </cell>
          <cell r="S810">
            <v>90</v>
          </cell>
          <cell r="T810" t="str">
            <v>90</v>
          </cell>
          <cell r="U810" t="str">
            <v>21</v>
          </cell>
          <cell r="V810" t="str">
            <v>2.1 ทุติยภูมิระดับต้น</v>
          </cell>
        </row>
        <row r="811">
          <cell r="A811" t="str">
            <v>18</v>
          </cell>
          <cell r="B811" t="str">
            <v>21002</v>
          </cell>
          <cell r="C811" t="str">
            <v>กระทรวงสาธารณสุข สำนักงานปลัดกระทรวงสาธารณสุข</v>
          </cell>
          <cell r="D811" t="str">
            <v>001122200</v>
          </cell>
          <cell r="E811" t="str">
            <v>11222</v>
          </cell>
          <cell r="F811" t="str">
            <v>รพช.สว่างอารมณ์</v>
          </cell>
          <cell r="G811" t="str">
            <v>โรงพยาบาลชุมชนสว่างอารมณ์</v>
          </cell>
          <cell r="H811" t="str">
            <v>61030101</v>
          </cell>
          <cell r="I811">
            <v>61</v>
          </cell>
          <cell r="J811" t="str">
            <v>จังหวัดอุทัยธานี</v>
          </cell>
          <cell r="K811">
            <v>6103</v>
          </cell>
          <cell r="L811" t="str">
            <v>สว่างอารมณ์</v>
          </cell>
          <cell r="M811">
            <v>610301</v>
          </cell>
          <cell r="N811" t="str">
            <v>สว่างอารมณ์</v>
          </cell>
          <cell r="O811" t="str">
            <v>เหนือ</v>
          </cell>
          <cell r="P811" t="str">
            <v>07</v>
          </cell>
          <cell r="Q811" t="str">
            <v>โรงพยาบาลชุมชน</v>
          </cell>
          <cell r="R811">
            <v>5</v>
          </cell>
          <cell r="S811">
            <v>30</v>
          </cell>
          <cell r="T811" t="str">
            <v>30</v>
          </cell>
          <cell r="U811" t="str">
            <v>21</v>
          </cell>
          <cell r="V811" t="str">
            <v>2.1 ทุติยภูมิระดับต้น</v>
          </cell>
        </row>
        <row r="812">
          <cell r="A812" t="str">
            <v>18</v>
          </cell>
          <cell r="B812" t="str">
            <v>21002</v>
          </cell>
          <cell r="C812" t="str">
            <v>กระทรวงสาธารณสุข สำนักงานปลัดกระทรวงสาธารณสุข</v>
          </cell>
          <cell r="D812" t="str">
            <v>001122300</v>
          </cell>
          <cell r="E812" t="str">
            <v>11223</v>
          </cell>
          <cell r="F812" t="str">
            <v>รพช.หนองฉาง</v>
          </cell>
          <cell r="G812" t="str">
            <v>โรงพยาบาลชุมชนหนองฉาง</v>
          </cell>
          <cell r="H812" t="str">
            <v>61040105</v>
          </cell>
          <cell r="I812">
            <v>61</v>
          </cell>
          <cell r="J812" t="str">
            <v>จังหวัดอุทัยธานี</v>
          </cell>
          <cell r="K812">
            <v>6104</v>
          </cell>
          <cell r="L812" t="str">
            <v>หนองฉาง</v>
          </cell>
          <cell r="M812">
            <v>610401</v>
          </cell>
          <cell r="N812" t="str">
            <v>หนองฉาง</v>
          </cell>
          <cell r="O812" t="str">
            <v>เหนือ</v>
          </cell>
          <cell r="P812" t="str">
            <v>07</v>
          </cell>
          <cell r="Q812" t="str">
            <v>โรงพยาบาลชุมชน</v>
          </cell>
          <cell r="R812">
            <v>4</v>
          </cell>
          <cell r="S812">
            <v>60</v>
          </cell>
          <cell r="T812" t="str">
            <v>60</v>
          </cell>
          <cell r="U812" t="str">
            <v>21</v>
          </cell>
          <cell r="V812" t="str">
            <v>2.1 ทุติยภูมิระดับต้น</v>
          </cell>
        </row>
        <row r="813">
          <cell r="A813" t="str">
            <v>18</v>
          </cell>
          <cell r="B813" t="str">
            <v>21002</v>
          </cell>
          <cell r="C813" t="str">
            <v>กระทรวงสาธารณสุข สำนักงานปลัดกระทรวงสาธารณสุข</v>
          </cell>
          <cell r="D813" t="str">
            <v>001122400</v>
          </cell>
          <cell r="E813" t="str">
            <v>11224</v>
          </cell>
          <cell r="F813" t="str">
            <v>รพช.หนองขาหย่าง</v>
          </cell>
          <cell r="G813" t="str">
            <v>โรงพยาบาลชุมชนหนองขาหย่าง</v>
          </cell>
          <cell r="H813" t="str">
            <v>61050105</v>
          </cell>
          <cell r="I813">
            <v>61</v>
          </cell>
          <cell r="J813" t="str">
            <v>จังหวัดอุทัยธานี</v>
          </cell>
          <cell r="K813">
            <v>6105</v>
          </cell>
          <cell r="L813" t="str">
            <v>หนองขาหย่าง</v>
          </cell>
          <cell r="M813">
            <v>610501</v>
          </cell>
          <cell r="N813" t="str">
            <v>หนองขาหย่าง</v>
          </cell>
          <cell r="O813" t="str">
            <v>เหนือ</v>
          </cell>
          <cell r="P813" t="str">
            <v>07</v>
          </cell>
          <cell r="Q813" t="str">
            <v>โรงพยาบาลชุมชน</v>
          </cell>
          <cell r="R813">
            <v>5</v>
          </cell>
          <cell r="S813">
            <v>10</v>
          </cell>
          <cell r="T813" t="str">
            <v>10</v>
          </cell>
          <cell r="U813" t="str">
            <v>21</v>
          </cell>
          <cell r="V813" t="str">
            <v>2.1 ทุติยภูมิระดับต้น</v>
          </cell>
        </row>
        <row r="814">
          <cell r="A814" t="str">
            <v>18</v>
          </cell>
          <cell r="B814" t="str">
            <v>21002</v>
          </cell>
          <cell r="C814" t="str">
            <v>กระทรวงสาธารณสุข สำนักงานปลัดกระทรวงสาธารณสุข</v>
          </cell>
          <cell r="D814" t="str">
            <v>001122500</v>
          </cell>
          <cell r="E814" t="str">
            <v>11225</v>
          </cell>
          <cell r="F814" t="str">
            <v>รพช.บ้านไร่</v>
          </cell>
          <cell r="G814" t="str">
            <v>โรงพยาบาลชุมชนบ้านไร่</v>
          </cell>
          <cell r="H814" t="str">
            <v>61060401</v>
          </cell>
          <cell r="I814">
            <v>61</v>
          </cell>
          <cell r="J814" t="str">
            <v>จังหวัดอุทัยธานี</v>
          </cell>
          <cell r="K814">
            <v>6106</v>
          </cell>
          <cell r="L814" t="str">
            <v>บ้านไร่</v>
          </cell>
          <cell r="M814">
            <v>610604</v>
          </cell>
          <cell r="N814" t="str">
            <v>คอกควาย</v>
          </cell>
          <cell r="O814" t="str">
            <v>เหนือ</v>
          </cell>
          <cell r="P814" t="str">
            <v>07</v>
          </cell>
          <cell r="Q814" t="str">
            <v>โรงพยาบาลชุมชน</v>
          </cell>
          <cell r="R814">
            <v>4</v>
          </cell>
          <cell r="S814">
            <v>60</v>
          </cell>
          <cell r="T814" t="str">
            <v>60</v>
          </cell>
          <cell r="U814" t="str">
            <v>21</v>
          </cell>
          <cell r="V814" t="str">
            <v>2.1 ทุติยภูมิระดับต้น</v>
          </cell>
        </row>
        <row r="815">
          <cell r="A815" t="str">
            <v>18</v>
          </cell>
          <cell r="B815" t="str">
            <v>21002</v>
          </cell>
          <cell r="C815" t="str">
            <v>กระทรวงสาธารณสุข สำนักงานปลัดกระทรวงสาธารณสุข</v>
          </cell>
          <cell r="D815" t="str">
            <v>001122600</v>
          </cell>
          <cell r="E815" t="str">
            <v>11226</v>
          </cell>
          <cell r="F815" t="str">
            <v>รพช.ลานสัก</v>
          </cell>
          <cell r="G815" t="str">
            <v>โรงพยาบาลชุมชนลานสัก</v>
          </cell>
          <cell r="H815" t="str">
            <v>61070102</v>
          </cell>
          <cell r="I815">
            <v>61</v>
          </cell>
          <cell r="J815" t="str">
            <v>จังหวัดอุทัยธานี</v>
          </cell>
          <cell r="K815">
            <v>6107</v>
          </cell>
          <cell r="L815" t="str">
            <v>ลานสัก</v>
          </cell>
          <cell r="M815">
            <v>610701</v>
          </cell>
          <cell r="N815" t="str">
            <v>ลานสัก</v>
          </cell>
          <cell r="O815" t="str">
            <v>เหนือ</v>
          </cell>
          <cell r="P815" t="str">
            <v>07</v>
          </cell>
          <cell r="Q815" t="str">
            <v>โรงพยาบาลชุมชน</v>
          </cell>
          <cell r="R815">
            <v>4</v>
          </cell>
          <cell r="S815">
            <v>60</v>
          </cell>
          <cell r="T815" t="str">
            <v>60</v>
          </cell>
          <cell r="U815" t="str">
            <v>21</v>
          </cell>
          <cell r="V815" t="str">
            <v>2.1 ทุติยภูมิระดับต้น</v>
          </cell>
        </row>
        <row r="816">
          <cell r="A816" t="str">
            <v>18</v>
          </cell>
          <cell r="B816" t="str">
            <v>21002</v>
          </cell>
          <cell r="C816" t="str">
            <v>กระทรวงสาธารณสุข สำนักงานปลัดกระทรวงสาธารณสุข</v>
          </cell>
          <cell r="D816" t="str">
            <v>001122700</v>
          </cell>
          <cell r="E816" t="str">
            <v>11227</v>
          </cell>
          <cell r="F816" t="str">
            <v>รพช.ห้วยคต</v>
          </cell>
          <cell r="G816" t="str">
            <v>โรงพยาบาลชุมชนห้วยคต</v>
          </cell>
          <cell r="H816" t="str">
            <v>61080105</v>
          </cell>
          <cell r="I816">
            <v>61</v>
          </cell>
          <cell r="J816" t="str">
            <v>จังหวัดอุทัยธานี</v>
          </cell>
          <cell r="K816">
            <v>6108</v>
          </cell>
          <cell r="L816" t="str">
            <v>ห้วยคต</v>
          </cell>
          <cell r="M816">
            <v>610803</v>
          </cell>
          <cell r="N816" t="str">
            <v>ห้วยคต</v>
          </cell>
          <cell r="O816" t="str">
            <v>เหนือ</v>
          </cell>
          <cell r="P816" t="str">
            <v>07</v>
          </cell>
          <cell r="Q816" t="str">
            <v>โรงพยาบาลชุมชน</v>
          </cell>
          <cell r="R816">
            <v>5</v>
          </cell>
          <cell r="S816">
            <v>30</v>
          </cell>
          <cell r="T816" t="str">
            <v>30</v>
          </cell>
          <cell r="U816" t="str">
            <v>21</v>
          </cell>
          <cell r="V816" t="str">
            <v>2.1 ทุติยภูมิระดับต้น</v>
          </cell>
        </row>
        <row r="817">
          <cell r="A817" t="str">
            <v>18</v>
          </cell>
          <cell r="B817" t="str">
            <v>21002</v>
          </cell>
          <cell r="C817" t="str">
            <v>กระทรวงสาธารณสุข สำนักงานปลัดกระทรวงสาธารณสุข</v>
          </cell>
          <cell r="D817" t="str">
            <v>001072100</v>
          </cell>
          <cell r="E817" t="str">
            <v>10721</v>
          </cell>
          <cell r="F817" t="str">
            <v>รพท.กำแพงเพชร</v>
          </cell>
          <cell r="G817" t="str">
            <v>โรงพยาบาลทั่วไปกำแพงเพชร</v>
          </cell>
          <cell r="H817" t="str">
            <v>62010100</v>
          </cell>
          <cell r="I817">
            <v>62</v>
          </cell>
          <cell r="J817" t="str">
            <v>จังหวัดกำแพงเพชร</v>
          </cell>
          <cell r="K817">
            <v>6201</v>
          </cell>
          <cell r="L817" t="str">
            <v>เมืองกำแพงเพชร</v>
          </cell>
          <cell r="M817">
            <v>620101</v>
          </cell>
          <cell r="N817" t="str">
            <v>ในเมือง</v>
          </cell>
          <cell r="O817" t="str">
            <v>เหนือ</v>
          </cell>
          <cell r="P817" t="str">
            <v>06</v>
          </cell>
          <cell r="Q817" t="str">
            <v>โรงพยาบาลทั่วไป</v>
          </cell>
          <cell r="R817">
            <v>2</v>
          </cell>
          <cell r="S817">
            <v>334</v>
          </cell>
          <cell r="T817" t="str">
            <v>334</v>
          </cell>
          <cell r="U817" t="str">
            <v>23</v>
          </cell>
          <cell r="V817" t="str">
            <v>2.3 ทุติยภูมิระดับสูง</v>
          </cell>
        </row>
        <row r="818">
          <cell r="A818" t="str">
            <v>18</v>
          </cell>
          <cell r="B818" t="str">
            <v>21002</v>
          </cell>
          <cell r="C818" t="str">
            <v>กระทรวงสาธารณสุข สำนักงานปลัดกระทรวงสาธารณสุข</v>
          </cell>
          <cell r="D818" t="str">
            <v>001122800</v>
          </cell>
          <cell r="E818" t="str">
            <v>11228</v>
          </cell>
          <cell r="F818" t="str">
            <v>รพช.ทุ่งโพธิ์ทะเล</v>
          </cell>
          <cell r="G818" t="str">
            <v>โรงพยาบาลชุมชนทุ่งโพธิ์ทะเล</v>
          </cell>
          <cell r="H818" t="str">
            <v>62011212</v>
          </cell>
          <cell r="I818">
            <v>62</v>
          </cell>
          <cell r="J818" t="str">
            <v>จังหวัดกำแพงเพชร</v>
          </cell>
          <cell r="K818">
            <v>6201</v>
          </cell>
          <cell r="L818" t="str">
            <v>เมืองกำแพงเพชร</v>
          </cell>
          <cell r="M818">
            <v>620112</v>
          </cell>
          <cell r="N818" t="str">
            <v>นิคมทุ่งโพธิ์ทะเล</v>
          </cell>
          <cell r="O818" t="str">
            <v>เหนือ</v>
          </cell>
          <cell r="P818" t="str">
            <v>07</v>
          </cell>
          <cell r="Q818" t="str">
            <v>โรงพยาบาลชุมชน</v>
          </cell>
          <cell r="R818">
            <v>5</v>
          </cell>
          <cell r="S818">
            <v>10</v>
          </cell>
          <cell r="T818" t="str">
            <v>10</v>
          </cell>
          <cell r="U818" t="str">
            <v>21</v>
          </cell>
          <cell r="V818" t="str">
            <v>2.1 ทุติยภูมิระดับต้น</v>
          </cell>
        </row>
        <row r="819">
          <cell r="A819" t="str">
            <v>18</v>
          </cell>
          <cell r="B819" t="str">
            <v>21002</v>
          </cell>
          <cell r="C819" t="str">
            <v>กระทรวงสาธารณสุข สำนักงานปลัดกระทรวงสาธารณสุข</v>
          </cell>
          <cell r="D819" t="str">
            <v>001122900</v>
          </cell>
          <cell r="E819" t="str">
            <v>11229</v>
          </cell>
          <cell r="F819" t="str">
            <v>รพช.ไทรงาม</v>
          </cell>
          <cell r="G819" t="str">
            <v>โรงพยาบาลชุมชนไทรงาม</v>
          </cell>
          <cell r="H819" t="str">
            <v>62020104</v>
          </cell>
          <cell r="I819">
            <v>62</v>
          </cell>
          <cell r="J819" t="str">
            <v>จังหวัดกำแพงเพชร</v>
          </cell>
          <cell r="K819">
            <v>6202</v>
          </cell>
          <cell r="L819" t="str">
            <v>ไทรงาม</v>
          </cell>
          <cell r="M819">
            <v>620201</v>
          </cell>
          <cell r="N819" t="str">
            <v>ไทรงาม</v>
          </cell>
          <cell r="O819" t="str">
            <v>เหนือ</v>
          </cell>
          <cell r="P819" t="str">
            <v>07</v>
          </cell>
          <cell r="Q819" t="str">
            <v>โรงพยาบาลชุมชน</v>
          </cell>
          <cell r="R819">
            <v>5</v>
          </cell>
          <cell r="S819">
            <v>30</v>
          </cell>
          <cell r="T819" t="str">
            <v>30</v>
          </cell>
          <cell r="U819" t="str">
            <v>21</v>
          </cell>
          <cell r="V819" t="str">
            <v>2.1 ทุติยภูมิระดับต้น</v>
          </cell>
        </row>
        <row r="820">
          <cell r="A820" t="str">
            <v>18</v>
          </cell>
          <cell r="B820" t="str">
            <v>21002</v>
          </cell>
          <cell r="C820" t="str">
            <v>กระทรวงสาธารณสุข สำนักงานปลัดกระทรวงสาธารณสุข</v>
          </cell>
          <cell r="D820" t="str">
            <v>001123000</v>
          </cell>
          <cell r="E820" t="str">
            <v>11230</v>
          </cell>
          <cell r="F820" t="str">
            <v>รพช.คลองลาน</v>
          </cell>
          <cell r="G820" t="str">
            <v>โรงพยาบาลชุมชนคลองลาน</v>
          </cell>
          <cell r="H820" t="str">
            <v>62030109</v>
          </cell>
          <cell r="I820">
            <v>62</v>
          </cell>
          <cell r="J820" t="str">
            <v>จังหวัดกำแพงเพชร</v>
          </cell>
          <cell r="K820">
            <v>6203</v>
          </cell>
          <cell r="L820" t="str">
            <v>คลองลาน</v>
          </cell>
          <cell r="M820">
            <v>620301</v>
          </cell>
          <cell r="N820" t="str">
            <v>คลองน้ำไหล</v>
          </cell>
          <cell r="O820" t="str">
            <v>เหนือ</v>
          </cell>
          <cell r="P820" t="str">
            <v>07</v>
          </cell>
          <cell r="Q820" t="str">
            <v>โรงพยาบาลชุมชน</v>
          </cell>
          <cell r="R820">
            <v>4</v>
          </cell>
          <cell r="S820">
            <v>60</v>
          </cell>
          <cell r="T820" t="str">
            <v>60</v>
          </cell>
          <cell r="U820" t="str">
            <v>21</v>
          </cell>
          <cell r="V820" t="str">
            <v>2.1 ทุติยภูมิระดับต้น</v>
          </cell>
        </row>
        <row r="821">
          <cell r="A821" t="str">
            <v>18</v>
          </cell>
          <cell r="B821" t="str">
            <v>21002</v>
          </cell>
          <cell r="C821" t="str">
            <v>กระทรวงสาธารณสุข สำนักงานปลัดกระทรวงสาธารณสุข</v>
          </cell>
          <cell r="D821" t="str">
            <v>001123100</v>
          </cell>
          <cell r="E821" t="str">
            <v>11231</v>
          </cell>
          <cell r="F821" t="str">
            <v>รพช.ขาณุวรลักษบุรี</v>
          </cell>
          <cell r="G821" t="str">
            <v>โรงพยาบาลชุมชนขาณุวรลักษบุรี</v>
          </cell>
          <cell r="H821" t="str">
            <v>62040502</v>
          </cell>
          <cell r="I821">
            <v>62</v>
          </cell>
          <cell r="J821" t="str">
            <v>จังหวัดกำแพงเพชร</v>
          </cell>
          <cell r="K821">
            <v>6204</v>
          </cell>
          <cell r="L821" t="str">
            <v>ขาณุวรลักษบุรี</v>
          </cell>
          <cell r="M821">
            <v>620405</v>
          </cell>
          <cell r="N821" t="str">
            <v>แสนตอ</v>
          </cell>
          <cell r="O821" t="str">
            <v>เหนือ</v>
          </cell>
          <cell r="P821" t="str">
            <v>07</v>
          </cell>
          <cell r="Q821" t="str">
            <v>โรงพยาบาลชุมชน</v>
          </cell>
          <cell r="R821">
            <v>4</v>
          </cell>
          <cell r="S821">
            <v>60</v>
          </cell>
          <cell r="T821" t="str">
            <v>60</v>
          </cell>
          <cell r="U821" t="str">
            <v>21</v>
          </cell>
          <cell r="V821" t="str">
            <v>2.1 ทุติยภูมิระดับต้น</v>
          </cell>
        </row>
        <row r="822">
          <cell r="A822" t="str">
            <v>18</v>
          </cell>
          <cell r="B822" t="str">
            <v>21002</v>
          </cell>
          <cell r="C822" t="str">
            <v>กระทรวงสาธารณสุข สำนักงานปลัดกระทรวงสาธารณสุข</v>
          </cell>
          <cell r="D822" t="str">
            <v>001123200</v>
          </cell>
          <cell r="E822" t="str">
            <v>11232</v>
          </cell>
          <cell r="F822" t="str">
            <v>รพช.คลองขลุง</v>
          </cell>
          <cell r="G822" t="str">
            <v>โรงพยาบาลชุมชนคลองขลุง</v>
          </cell>
          <cell r="H822" t="str">
            <v>62050110</v>
          </cell>
          <cell r="I822">
            <v>62</v>
          </cell>
          <cell r="J822" t="str">
            <v>จังหวัดกำแพงเพชร</v>
          </cell>
          <cell r="K822">
            <v>6205</v>
          </cell>
          <cell r="L822" t="str">
            <v>คลองขลุง</v>
          </cell>
          <cell r="M822">
            <v>620501</v>
          </cell>
          <cell r="N822" t="str">
            <v>คลองขลุง</v>
          </cell>
          <cell r="O822" t="str">
            <v>เหนือ</v>
          </cell>
          <cell r="P822" t="str">
            <v>07</v>
          </cell>
          <cell r="Q822" t="str">
            <v>โรงพยาบาลชุมชน</v>
          </cell>
          <cell r="R822">
            <v>4</v>
          </cell>
          <cell r="S822">
            <v>60</v>
          </cell>
          <cell r="T822" t="str">
            <v>60</v>
          </cell>
          <cell r="U822" t="str">
            <v>21</v>
          </cell>
          <cell r="V822" t="str">
            <v>2.1 ทุติยภูมิระดับต้น</v>
          </cell>
        </row>
        <row r="823">
          <cell r="A823" t="str">
            <v>18</v>
          </cell>
          <cell r="B823" t="str">
            <v>21002</v>
          </cell>
          <cell r="C823" t="str">
            <v>กระทรวงสาธารณสุข สำนักงานปลัดกระทรวงสาธารณสุข</v>
          </cell>
          <cell r="D823" t="str">
            <v>001123300</v>
          </cell>
          <cell r="E823" t="str">
            <v>11233</v>
          </cell>
          <cell r="F823" t="str">
            <v>รพช.พรานกระต่าย</v>
          </cell>
          <cell r="G823" t="str">
            <v>โรงพยาบาลชุมชนพรานกระต่าย</v>
          </cell>
          <cell r="H823" t="str">
            <v>62060111</v>
          </cell>
          <cell r="I823">
            <v>62</v>
          </cell>
          <cell r="J823" t="str">
            <v>จังหวัดกำแพงเพชร</v>
          </cell>
          <cell r="K823">
            <v>6206</v>
          </cell>
          <cell r="L823" t="str">
            <v>พรานกระต่าย</v>
          </cell>
          <cell r="M823">
            <v>620601</v>
          </cell>
          <cell r="N823" t="str">
            <v>พรานกระต่าย</v>
          </cell>
          <cell r="O823" t="str">
            <v>เหนือ</v>
          </cell>
          <cell r="P823" t="str">
            <v>07</v>
          </cell>
          <cell r="Q823" t="str">
            <v>โรงพยาบาลชุมชน</v>
          </cell>
          <cell r="R823">
            <v>4</v>
          </cell>
          <cell r="S823">
            <v>60</v>
          </cell>
          <cell r="T823" t="str">
            <v>60</v>
          </cell>
          <cell r="U823" t="str">
            <v>21</v>
          </cell>
          <cell r="V823" t="str">
            <v>2.1 ทุติยภูมิระดับต้น</v>
          </cell>
        </row>
        <row r="824">
          <cell r="A824" t="str">
            <v>18</v>
          </cell>
          <cell r="B824" t="str">
            <v>21002</v>
          </cell>
          <cell r="C824" t="str">
            <v>กระทรวงสาธารณสุข สำนักงานปลัดกระทรวงสาธารณสุข</v>
          </cell>
          <cell r="D824" t="str">
            <v>001123400</v>
          </cell>
          <cell r="E824" t="str">
            <v>11234</v>
          </cell>
          <cell r="F824" t="str">
            <v>รพช.ลานกระบือ</v>
          </cell>
          <cell r="G824" t="str">
            <v>โรงพยาบาลชุมชนลานกระบือ</v>
          </cell>
          <cell r="H824" t="str">
            <v>62070106</v>
          </cell>
          <cell r="I824">
            <v>62</v>
          </cell>
          <cell r="J824" t="str">
            <v>จังหวัดกำแพงเพชร</v>
          </cell>
          <cell r="K824">
            <v>6207</v>
          </cell>
          <cell r="L824" t="str">
            <v>ลานกระบือ</v>
          </cell>
          <cell r="M824">
            <v>620701</v>
          </cell>
          <cell r="N824" t="str">
            <v>ลานกระบือ</v>
          </cell>
          <cell r="O824" t="str">
            <v>เหนือ</v>
          </cell>
          <cell r="P824" t="str">
            <v>07</v>
          </cell>
          <cell r="Q824" t="str">
            <v>โรงพยาบาลชุมชน</v>
          </cell>
          <cell r="R824">
            <v>5</v>
          </cell>
          <cell r="S824">
            <v>30</v>
          </cell>
          <cell r="T824" t="str">
            <v>30</v>
          </cell>
          <cell r="U824" t="str">
            <v>21</v>
          </cell>
          <cell r="V824" t="str">
            <v>2.1 ทุติยภูมิระดับต้น</v>
          </cell>
        </row>
        <row r="825">
          <cell r="A825" t="str">
            <v>18</v>
          </cell>
          <cell r="B825" t="str">
            <v>21002</v>
          </cell>
          <cell r="C825" t="str">
            <v>กระทรวงสาธารณสุข สำนักงานปลัดกระทรวงสาธารณสุข</v>
          </cell>
          <cell r="D825" t="str">
            <v>001123500</v>
          </cell>
          <cell r="E825" t="str">
            <v>11235</v>
          </cell>
          <cell r="F825" t="str">
            <v>รพช.ทรายทองวัฒนา</v>
          </cell>
          <cell r="G825" t="str">
            <v>โรงพยาบาลชุมชนทรายทองวัฒนา</v>
          </cell>
          <cell r="H825" t="str">
            <v>62080101</v>
          </cell>
          <cell r="I825">
            <v>62</v>
          </cell>
          <cell r="J825" t="str">
            <v>จังหวัดกำแพงเพชร</v>
          </cell>
          <cell r="K825">
            <v>6208</v>
          </cell>
          <cell r="L825" t="str">
            <v>ทรายทองวัฒนา</v>
          </cell>
          <cell r="M825">
            <v>620801</v>
          </cell>
          <cell r="N825" t="str">
            <v>ทุ่งทราย</v>
          </cell>
          <cell r="O825" t="str">
            <v>เหนือ</v>
          </cell>
          <cell r="P825" t="str">
            <v>07</v>
          </cell>
          <cell r="Q825" t="str">
            <v>โรงพยาบาลชุมชน</v>
          </cell>
          <cell r="R825">
            <v>5</v>
          </cell>
          <cell r="S825">
            <v>30</v>
          </cell>
          <cell r="T825" t="str">
            <v>10</v>
          </cell>
          <cell r="U825" t="str">
            <v>21</v>
          </cell>
          <cell r="V825" t="str">
            <v>2.1 ทุติยภูมิระดับต้น</v>
          </cell>
        </row>
        <row r="826">
          <cell r="A826" t="str">
            <v>18</v>
          </cell>
          <cell r="B826" t="str">
            <v>21002</v>
          </cell>
          <cell r="C826" t="str">
            <v>กระทรวงสาธารณสุข สำนักงานปลัดกระทรวงสาธารณสุข</v>
          </cell>
          <cell r="D826" t="str">
            <v>001123600</v>
          </cell>
          <cell r="E826" t="str">
            <v>11236</v>
          </cell>
          <cell r="F826" t="str">
            <v>รพช.ปางศิลาทอง</v>
          </cell>
          <cell r="G826" t="str">
            <v>โรงพยาบาลชุมชนปางศิลาทอง</v>
          </cell>
          <cell r="H826" t="str">
            <v>62090204</v>
          </cell>
          <cell r="I826">
            <v>62</v>
          </cell>
          <cell r="J826" t="str">
            <v>จังหวัดกำแพงเพชร</v>
          </cell>
          <cell r="K826">
            <v>6209</v>
          </cell>
          <cell r="L826" t="str">
            <v>ปางศิลาทอง</v>
          </cell>
          <cell r="M826">
            <v>620902</v>
          </cell>
          <cell r="N826" t="str">
            <v>หินดาต</v>
          </cell>
          <cell r="O826" t="str">
            <v>เหนือ</v>
          </cell>
          <cell r="P826" t="str">
            <v>07</v>
          </cell>
          <cell r="Q826" t="str">
            <v>โรงพยาบาลชุมชน</v>
          </cell>
          <cell r="R826">
            <v>5</v>
          </cell>
          <cell r="S826">
            <v>30</v>
          </cell>
          <cell r="T826" t="str">
            <v>30</v>
          </cell>
          <cell r="U826" t="str">
            <v>21</v>
          </cell>
          <cell r="V826" t="str">
            <v>2.1 ทุติยภูมิระดับต้น</v>
          </cell>
        </row>
        <row r="827">
          <cell r="A827" t="str">
            <v>18</v>
          </cell>
          <cell r="B827" t="str">
            <v>21002</v>
          </cell>
          <cell r="C827" t="str">
            <v>กระทรวงสาธารณสุข สำนักงานปลัดกระทรวงสาธารณสุข</v>
          </cell>
          <cell r="D827" t="str">
            <v>001413500</v>
          </cell>
          <cell r="E827" t="str">
            <v>14135</v>
          </cell>
          <cell r="F827" t="str">
            <v>รพช.บึงสามัคคี</v>
          </cell>
          <cell r="G827" t="str">
            <v>โรงพยาบาลชุมชนบึงสามัคคี</v>
          </cell>
          <cell r="H827" t="str">
            <v>62100307</v>
          </cell>
          <cell r="I827">
            <v>62</v>
          </cell>
          <cell r="J827" t="str">
            <v>จังหวัดกำแพงเพชร</v>
          </cell>
          <cell r="K827">
            <v>6210</v>
          </cell>
          <cell r="L827" t="str">
            <v>บึงสามัคคี</v>
          </cell>
          <cell r="M827">
            <v>621003</v>
          </cell>
          <cell r="N827" t="str">
            <v>ระหาน</v>
          </cell>
          <cell r="O827" t="str">
            <v>เหนือ</v>
          </cell>
          <cell r="P827" t="str">
            <v>07</v>
          </cell>
          <cell r="Q827" t="str">
            <v>โรงพยาบาลชุมชน</v>
          </cell>
          <cell r="R827">
            <v>5</v>
          </cell>
          <cell r="S827">
            <v>30</v>
          </cell>
          <cell r="T827" t="str">
            <v>30</v>
          </cell>
          <cell r="U827" t="str">
            <v>21</v>
          </cell>
          <cell r="V827" t="str">
            <v>2.1 ทุติยภูมิระดับต้น</v>
          </cell>
        </row>
        <row r="828">
          <cell r="A828" t="str">
            <v>18</v>
          </cell>
          <cell r="B828" t="str">
            <v>21002</v>
          </cell>
          <cell r="C828" t="str">
            <v>กระทรวงสาธารณสุข สำนักงานปลัดกระทรวงสาธารณสุข</v>
          </cell>
          <cell r="D828" t="str">
            <v>001072600</v>
          </cell>
          <cell r="E828" t="str">
            <v>10726</v>
          </cell>
          <cell r="F828" t="str">
            <v>รพท.พิจิตร</v>
          </cell>
          <cell r="G828" t="str">
            <v>โรงพยาบาลทั่วไปพิจิตร</v>
          </cell>
          <cell r="H828" t="str">
            <v>66010100</v>
          </cell>
          <cell r="I828">
            <v>66</v>
          </cell>
          <cell r="J828" t="str">
            <v>จังหวัดพิจิตร</v>
          </cell>
          <cell r="K828">
            <v>6601</v>
          </cell>
          <cell r="L828" t="str">
            <v>เมืองพิจิตร</v>
          </cell>
          <cell r="M828">
            <v>660101</v>
          </cell>
          <cell r="N828" t="str">
            <v>ในเมือง</v>
          </cell>
          <cell r="O828" t="str">
            <v>เหนือ</v>
          </cell>
          <cell r="P828" t="str">
            <v>06</v>
          </cell>
          <cell r="Q828" t="str">
            <v>โรงพยาบาลทั่วไป</v>
          </cell>
          <cell r="R828">
            <v>2</v>
          </cell>
          <cell r="S828">
            <v>405</v>
          </cell>
          <cell r="T828" t="str">
            <v>342</v>
          </cell>
          <cell r="U828" t="str">
            <v>23</v>
          </cell>
          <cell r="V828" t="str">
            <v>2.3 ทุติยภูมิระดับสูง</v>
          </cell>
        </row>
        <row r="829">
          <cell r="A829" t="str">
            <v>18</v>
          </cell>
          <cell r="B829" t="str">
            <v>21002</v>
          </cell>
          <cell r="C829" t="str">
            <v>กระทรวงสาธารณสุข สำนักงานปลัดกระทรวงสาธารณสุข</v>
          </cell>
          <cell r="D829" t="str">
            <v>001125800</v>
          </cell>
          <cell r="E829" t="str">
            <v>11258</v>
          </cell>
          <cell r="F829" t="str">
            <v>รพช.วังทรายพูน</v>
          </cell>
          <cell r="G829" t="str">
            <v>โรงพยาบาลชุมชนวังทรายพูน</v>
          </cell>
          <cell r="H829" t="str">
            <v>66020101</v>
          </cell>
          <cell r="I829">
            <v>66</v>
          </cell>
          <cell r="J829" t="str">
            <v>จังหวัดพิจิตร</v>
          </cell>
          <cell r="K829">
            <v>6602</v>
          </cell>
          <cell r="L829" t="str">
            <v>วังทรายพูน</v>
          </cell>
          <cell r="M829">
            <v>660201</v>
          </cell>
          <cell r="N829" t="str">
            <v>วังทรายพูน</v>
          </cell>
          <cell r="O829" t="str">
            <v>เหนือ</v>
          </cell>
          <cell r="P829" t="str">
            <v>07</v>
          </cell>
          <cell r="Q829" t="str">
            <v>โรงพยาบาลชุมชน</v>
          </cell>
          <cell r="R829">
            <v>5</v>
          </cell>
          <cell r="S829">
            <v>30</v>
          </cell>
          <cell r="T829" t="str">
            <v>30</v>
          </cell>
          <cell r="U829" t="str">
            <v>21</v>
          </cell>
          <cell r="V829" t="str">
            <v>2.1 ทุติยภูมิระดับต้น</v>
          </cell>
        </row>
        <row r="830">
          <cell r="A830" t="str">
            <v>18</v>
          </cell>
          <cell r="B830" t="str">
            <v>21002</v>
          </cell>
          <cell r="C830" t="str">
            <v>กระทรวงสาธารณสุข สำนักงานปลัดกระทรวงสาธารณสุข</v>
          </cell>
          <cell r="D830" t="str">
            <v>001125900</v>
          </cell>
          <cell r="E830" t="str">
            <v>11259</v>
          </cell>
          <cell r="F830" t="str">
            <v>รพช.โพธิ์ประทับช้าง</v>
          </cell>
          <cell r="G830" t="str">
            <v>โรงพยาบาลชุมชนโพธิ์ประทับช้าง</v>
          </cell>
          <cell r="H830" t="str">
            <v>66030102</v>
          </cell>
          <cell r="I830">
            <v>66</v>
          </cell>
          <cell r="J830" t="str">
            <v>จังหวัดพิจิตร</v>
          </cell>
          <cell r="K830">
            <v>6603</v>
          </cell>
          <cell r="L830" t="str">
            <v>โพธิ์ประทับช้าง</v>
          </cell>
          <cell r="M830">
            <v>660301</v>
          </cell>
          <cell r="N830" t="str">
            <v>โพธิ์ประทับช้าง</v>
          </cell>
          <cell r="O830" t="str">
            <v>เหนือ</v>
          </cell>
          <cell r="P830" t="str">
            <v>07</v>
          </cell>
          <cell r="Q830" t="str">
            <v>โรงพยาบาลชุมชน</v>
          </cell>
          <cell r="R830">
            <v>5</v>
          </cell>
          <cell r="S830">
            <v>30</v>
          </cell>
          <cell r="T830" t="str">
            <v>30</v>
          </cell>
          <cell r="U830" t="str">
            <v>21</v>
          </cell>
          <cell r="V830" t="str">
            <v>2.1 ทุติยภูมิระดับต้น</v>
          </cell>
        </row>
        <row r="831">
          <cell r="A831" t="str">
            <v>18</v>
          </cell>
          <cell r="B831" t="str">
            <v>21002</v>
          </cell>
          <cell r="C831" t="str">
            <v>กระทรวงสาธารณสุข สำนักงานปลัดกระทรวงสาธารณสุข</v>
          </cell>
          <cell r="D831" t="str">
            <v>001126000</v>
          </cell>
          <cell r="E831" t="str">
            <v>11260</v>
          </cell>
          <cell r="F831" t="str">
            <v>รพช.บางมูลนาก</v>
          </cell>
          <cell r="G831" t="str">
            <v>โรงพยาบาลชุมชนบางมูลนาก</v>
          </cell>
          <cell r="H831" t="str">
            <v>66050109</v>
          </cell>
          <cell r="I831">
            <v>66</v>
          </cell>
          <cell r="J831" t="str">
            <v>จังหวัดพิจิตร</v>
          </cell>
          <cell r="K831">
            <v>6605</v>
          </cell>
          <cell r="L831" t="str">
            <v>บางมูลนาก</v>
          </cell>
          <cell r="M831">
            <v>660503</v>
          </cell>
          <cell r="N831" t="str">
            <v>หอไกร</v>
          </cell>
          <cell r="O831" t="str">
            <v>เหนือ</v>
          </cell>
          <cell r="P831" t="str">
            <v>07</v>
          </cell>
          <cell r="Q831" t="str">
            <v>โรงพยาบาลชุมชน</v>
          </cell>
          <cell r="R831">
            <v>4</v>
          </cell>
          <cell r="S831">
            <v>90</v>
          </cell>
          <cell r="T831" t="str">
            <v>90</v>
          </cell>
          <cell r="U831" t="str">
            <v>21</v>
          </cell>
          <cell r="V831" t="str">
            <v>2.1 ทุติยภูมิระดับต้น</v>
          </cell>
        </row>
        <row r="832">
          <cell r="A832" t="str">
            <v>18</v>
          </cell>
          <cell r="B832" t="str">
            <v>21002</v>
          </cell>
          <cell r="C832" t="str">
            <v>กระทรวงสาธารณสุข สำนักงานปลัดกระทรวงสาธารณสุข</v>
          </cell>
          <cell r="D832" t="str">
            <v>001126100</v>
          </cell>
          <cell r="E832" t="str">
            <v>11261</v>
          </cell>
          <cell r="F832" t="str">
            <v>รพช.โพทะเล</v>
          </cell>
          <cell r="G832" t="str">
            <v>โรงพยาบาลชุมชนโพทะเล</v>
          </cell>
          <cell r="H832" t="str">
            <v>66060102</v>
          </cell>
          <cell r="I832">
            <v>66</v>
          </cell>
          <cell r="J832" t="str">
            <v>จังหวัดพิจิตร</v>
          </cell>
          <cell r="K832">
            <v>6606</v>
          </cell>
          <cell r="L832" t="str">
            <v>โพทะเล</v>
          </cell>
          <cell r="M832">
            <v>660601</v>
          </cell>
          <cell r="N832" t="str">
            <v>โพทะเล</v>
          </cell>
          <cell r="O832" t="str">
            <v>เหนือ</v>
          </cell>
          <cell r="P832" t="str">
            <v>07</v>
          </cell>
          <cell r="Q832" t="str">
            <v>โรงพยาบาลชุมชน</v>
          </cell>
          <cell r="R832">
            <v>4</v>
          </cell>
          <cell r="S832">
            <v>60</v>
          </cell>
          <cell r="T832" t="str">
            <v>30</v>
          </cell>
          <cell r="U832" t="str">
            <v>21</v>
          </cell>
          <cell r="V832" t="str">
            <v>2.1 ทุติยภูมิระดับต้น</v>
          </cell>
        </row>
        <row r="833">
          <cell r="A833" t="str">
            <v>18</v>
          </cell>
          <cell r="B833" t="str">
            <v>21002</v>
          </cell>
          <cell r="C833" t="str">
            <v>กระทรวงสาธารณสุข สำนักงานปลัดกระทรวงสาธารณสุข</v>
          </cell>
          <cell r="D833" t="str">
            <v>001126200</v>
          </cell>
          <cell r="E833" t="str">
            <v>11262</v>
          </cell>
          <cell r="F833" t="str">
            <v>รพช.สามง่าม</v>
          </cell>
          <cell r="G833" t="str">
            <v>โรงพยาบาลชุมชนสามง่าม</v>
          </cell>
          <cell r="H833" t="str">
            <v>66070105</v>
          </cell>
          <cell r="I833">
            <v>66</v>
          </cell>
          <cell r="J833" t="str">
            <v>จังหวัดพิจิตร</v>
          </cell>
          <cell r="K833">
            <v>6607</v>
          </cell>
          <cell r="L833" t="str">
            <v>สามง่าม</v>
          </cell>
          <cell r="M833">
            <v>660701</v>
          </cell>
          <cell r="N833" t="str">
            <v>สามง่าม</v>
          </cell>
          <cell r="O833" t="str">
            <v>เหนือ</v>
          </cell>
          <cell r="P833" t="str">
            <v>07</v>
          </cell>
          <cell r="Q833" t="str">
            <v>โรงพยาบาลชุมชน</v>
          </cell>
          <cell r="R833">
            <v>4</v>
          </cell>
          <cell r="S833">
            <v>60</v>
          </cell>
          <cell r="T833" t="str">
            <v>60</v>
          </cell>
          <cell r="U833" t="str">
            <v>21</v>
          </cell>
          <cell r="V833" t="str">
            <v>2.1 ทุติยภูมิระดับต้น</v>
          </cell>
        </row>
        <row r="834">
          <cell r="A834" t="str">
            <v>18</v>
          </cell>
          <cell r="B834" t="str">
            <v>21002</v>
          </cell>
          <cell r="C834" t="str">
            <v>กระทรวงสาธารณสุข สำนักงานปลัดกระทรวงสาธารณสุข</v>
          </cell>
          <cell r="D834" t="str">
            <v>001126300</v>
          </cell>
          <cell r="E834" t="str">
            <v>11263</v>
          </cell>
          <cell r="F834" t="str">
            <v>รพช.ทับคล้อ</v>
          </cell>
          <cell r="G834" t="str">
            <v>โรงพยาบาลชุมชนทับคล้อ</v>
          </cell>
          <cell r="H834" t="str">
            <v>66080204</v>
          </cell>
          <cell r="I834">
            <v>66</v>
          </cell>
          <cell r="J834" t="str">
            <v>จังหวัดพิจิตร</v>
          </cell>
          <cell r="K834">
            <v>6608</v>
          </cell>
          <cell r="L834" t="str">
            <v>ทับคล้อ</v>
          </cell>
          <cell r="M834">
            <v>660802</v>
          </cell>
          <cell r="N834" t="str">
            <v>เขาทราย</v>
          </cell>
          <cell r="O834" t="str">
            <v>เหนือ</v>
          </cell>
          <cell r="P834" t="str">
            <v>07</v>
          </cell>
          <cell r="Q834" t="str">
            <v>โรงพยาบาลชุมชน</v>
          </cell>
          <cell r="R834">
            <v>5</v>
          </cell>
          <cell r="S834">
            <v>30</v>
          </cell>
          <cell r="T834" t="str">
            <v>30</v>
          </cell>
          <cell r="U834" t="str">
            <v>21</v>
          </cell>
          <cell r="V834" t="str">
            <v>2.1 ทุติยภูมิระดับต้น</v>
          </cell>
        </row>
        <row r="835">
          <cell r="A835" t="str">
            <v>18</v>
          </cell>
          <cell r="B835" t="str">
            <v>21002</v>
          </cell>
          <cell r="C835" t="str">
            <v>กระทรวงสาธารณสุข สำนักงานปลัดกระทรวงสาธารณสุข</v>
          </cell>
          <cell r="D835" t="str">
            <v>001145600</v>
          </cell>
          <cell r="E835" t="str">
            <v>11456</v>
          </cell>
          <cell r="F835" t="str">
            <v>รพร.ตะพานหิน</v>
          </cell>
          <cell r="G835" t="str">
            <v>โรงพยาบาลสมเด็จพระยุพราชตะพานหิน</v>
          </cell>
          <cell r="H835" t="str">
            <v>66040100</v>
          </cell>
          <cell r="I835">
            <v>66</v>
          </cell>
          <cell r="J835" t="str">
            <v>จังหวัดพิจิตร</v>
          </cell>
          <cell r="K835">
            <v>6604</v>
          </cell>
          <cell r="L835" t="str">
            <v>ตะพานหิน</v>
          </cell>
          <cell r="M835">
            <v>660401</v>
          </cell>
          <cell r="N835" t="str">
            <v>ตะพานหิน</v>
          </cell>
          <cell r="O835" t="str">
            <v>เหนือ</v>
          </cell>
          <cell r="P835" t="str">
            <v>07</v>
          </cell>
          <cell r="Q835" t="str">
            <v>โรงพยาบาลชุมชน</v>
          </cell>
          <cell r="R835">
            <v>4</v>
          </cell>
          <cell r="S835">
            <v>90</v>
          </cell>
          <cell r="T835" t="str">
            <v>90</v>
          </cell>
          <cell r="U835" t="str">
            <v>21</v>
          </cell>
          <cell r="V835" t="str">
            <v>2.1 ทุติยภูมิระดับต้น</v>
          </cell>
        </row>
        <row r="836">
          <cell r="A836" t="str">
            <v>18</v>
          </cell>
          <cell r="B836" t="str">
            <v>21002</v>
          </cell>
          <cell r="C836" t="str">
            <v>กระทรวงสาธารณสุข สำนักงานปลัดกระทรวงสาธารณสุข</v>
          </cell>
          <cell r="D836" t="str">
            <v>001163100</v>
          </cell>
          <cell r="E836" t="str">
            <v>11631</v>
          </cell>
          <cell r="F836" t="str">
            <v>รพช.วชิรบารมี</v>
          </cell>
          <cell r="G836" t="str">
            <v>โรงพยาบาลชุมชนวชิรบารมี</v>
          </cell>
          <cell r="H836" t="str">
            <v>66120113</v>
          </cell>
          <cell r="I836">
            <v>66</v>
          </cell>
          <cell r="J836" t="str">
            <v>จังหวัดพิจิตร</v>
          </cell>
          <cell r="K836">
            <v>6612</v>
          </cell>
          <cell r="L836" t="str">
            <v>วชิรบารมี</v>
          </cell>
          <cell r="M836">
            <v>661201</v>
          </cell>
          <cell r="N836" t="str">
            <v>บ้านนา</v>
          </cell>
          <cell r="O836" t="str">
            <v>เหนือ</v>
          </cell>
          <cell r="P836" t="str">
            <v>07</v>
          </cell>
          <cell r="Q836" t="str">
            <v>โรงพยาบาลชุมชน</v>
          </cell>
          <cell r="R836">
            <v>5</v>
          </cell>
          <cell r="S836">
            <v>30</v>
          </cell>
          <cell r="T836" t="str">
            <v>30</v>
          </cell>
          <cell r="U836" t="str">
            <v>21</v>
          </cell>
          <cell r="V836" t="str">
            <v>2.1 ทุติยภูมิระดับต้น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lthoffice"/>
      <sheetName val="รพศรพทรพช883"/>
      <sheetName val="t3_รพศรพทรพช883"/>
    </sheetNames>
    <sheetDataSet>
      <sheetData sheetId="0" refreshError="1"/>
      <sheetData sheetId="1" refreshError="1"/>
      <sheetData sheetId="2">
        <row r="1">
          <cell r="A1" t="str">
            <v>รหัส9หลัก</v>
          </cell>
          <cell r="B1" t="str">
            <v>ชื่อหน่วยงาน</v>
          </cell>
          <cell r="C1" t="str">
            <v>รหัสสังกัด</v>
          </cell>
          <cell r="D1" t="str">
            <v>สังกัด</v>
          </cell>
          <cell r="E1" t="str">
            <v>รหัสประเภท</v>
          </cell>
          <cell r="F1" t="str">
            <v>ประเภท</v>
          </cell>
          <cell r="G1" t="str">
            <v>จำนวนเตียง</v>
          </cell>
          <cell r="H1" t="str">
            <v>รหัสจังหวัด</v>
          </cell>
          <cell r="I1" t="str">
            <v>จังหวัด</v>
          </cell>
          <cell r="J1" t="str">
            <v>รหัสอำเภอ</v>
          </cell>
          <cell r="K1" t="str">
            <v>อำเภอ</v>
          </cell>
          <cell r="L1" t="str">
            <v>รหัสตำบล</v>
          </cell>
          <cell r="M1" t="str">
            <v>ตำบล</v>
          </cell>
          <cell r="N1" t="str">
            <v>รหัสหมู่</v>
          </cell>
          <cell r="O1" t="str">
            <v>หมู่</v>
          </cell>
          <cell r="P1" t="str">
            <v>สถานะ</v>
          </cell>
          <cell r="Q1" t="str">
            <v>สถานะการเปิดบริการ</v>
          </cell>
          <cell r="R1" t="str">
            <v>ที่อยู่</v>
          </cell>
          <cell r="S1" t="str">
            <v>รหัสไปรษณีย์</v>
          </cell>
          <cell r="T1" t="str">
            <v>โทรศัพท์</v>
          </cell>
          <cell r="U1" t="str">
            <v>โทรสาร</v>
          </cell>
          <cell r="V1" t="str">
            <v>รหัสระดับการบริการ</v>
          </cell>
          <cell r="W1" t="str">
            <v>ระดับการบริการ</v>
          </cell>
          <cell r="X1" t="str">
            <v>รหัสประเภทบริการ</v>
          </cell>
          <cell r="Y1" t="str">
            <v>ประเภทบริการ</v>
          </cell>
          <cell r="Z1" t="str">
            <v>รหัสการเปลี่ยนแปลง</v>
          </cell>
          <cell r="AA1" t="str">
            <v>ชื่อการเปลี่ยนแปลง</v>
          </cell>
          <cell r="AB1" t="str">
            <v>หมายเหตุ</v>
          </cell>
          <cell r="AC1" t="str">
            <v>วันที่กำหนดรหัส</v>
          </cell>
          <cell r="AD1" t="str">
            <v>วันที่ยกเลิกรหัส</v>
          </cell>
          <cell r="AE1" t="str">
            <v>วันที่เปิดบริการ</v>
          </cell>
          <cell r="AF1" t="str">
            <v>วันที่ปิดบริการ</v>
          </cell>
          <cell r="AG1" t="str">
            <v>วันที่ปรับปรุงข้อมูลล่าสุด</v>
          </cell>
          <cell r="AH1" t="str">
            <v>รหัส5หลัก</v>
          </cell>
        </row>
        <row r="2">
          <cell r="A2" t="str">
            <v>001084500</v>
          </cell>
          <cell r="B2" t="str">
            <v>โรงพยาบาลคลองใหญ่</v>
          </cell>
          <cell r="C2" t="str">
            <v>21002</v>
          </cell>
          <cell r="D2" t="str">
            <v>กระทรวงสาธารณสุข สำนักงานปลัดกระทรวงสาธารณสุข</v>
          </cell>
          <cell r="E2" t="str">
            <v>07</v>
          </cell>
          <cell r="F2" t="str">
            <v>โรงพยาบาลชุมชน</v>
          </cell>
          <cell r="G2" t="str">
            <v>36</v>
          </cell>
          <cell r="H2" t="str">
            <v>23</v>
          </cell>
          <cell r="I2" t="str">
            <v>จ.ตราด</v>
          </cell>
          <cell r="J2" t="str">
            <v>02</v>
          </cell>
          <cell r="K2" t="str">
            <v xml:space="preserve"> อ.คลองใหญ่</v>
          </cell>
          <cell r="L2" t="str">
            <v>01</v>
          </cell>
          <cell r="M2" t="str">
            <v xml:space="preserve"> 'ต.คลองใหญ่'</v>
          </cell>
          <cell r="N2" t="str">
            <v>09</v>
          </cell>
          <cell r="O2" t="str">
            <v xml:space="preserve"> หมู่ 9</v>
          </cell>
          <cell r="P2" t="str">
            <v>01</v>
          </cell>
          <cell r="Q2" t="str">
            <v>เปิดดำเนินการ</v>
          </cell>
          <cell r="R2" t="str">
            <v xml:space="preserve">1 ม.9 ถ.ธนากิจอนุสรณ์ </v>
          </cell>
          <cell r="S2" t="str">
            <v>23110</v>
          </cell>
          <cell r="T2" t="str">
            <v>039-581116</v>
          </cell>
          <cell r="U2" t="str">
            <v>039-581044</v>
          </cell>
          <cell r="V2" t="str">
            <v>21</v>
          </cell>
          <cell r="W2" t="str">
            <v>2.1 ทุติยภูมิระดับต้น</v>
          </cell>
          <cell r="X2" t="str">
            <v>S</v>
          </cell>
          <cell r="Y2" t="str">
            <v xml:space="preserve">บริการ  </v>
          </cell>
          <cell r="AH2" t="str">
            <v>10845</v>
          </cell>
        </row>
        <row r="3">
          <cell r="A3" t="str">
            <v>001136000</v>
          </cell>
          <cell r="B3" t="str">
            <v>โรงพยาบาลไชยา</v>
          </cell>
          <cell r="C3" t="str">
            <v>21002</v>
          </cell>
          <cell r="D3" t="str">
            <v>กระทรวงสาธารณสุข สำนักงานปลัดกระทรวงสาธารณสุข</v>
          </cell>
          <cell r="E3" t="str">
            <v>07</v>
          </cell>
          <cell r="F3" t="str">
            <v>โรงพยาบาลชุมชน</v>
          </cell>
          <cell r="G3" t="str">
            <v>30</v>
          </cell>
          <cell r="H3" t="str">
            <v>84</v>
          </cell>
          <cell r="I3" t="str">
            <v>จ.สุราษฎร์ธานี</v>
          </cell>
          <cell r="J3" t="str">
            <v>06</v>
          </cell>
          <cell r="K3" t="str">
            <v xml:space="preserve"> อ.ไชยา</v>
          </cell>
          <cell r="L3" t="str">
            <v>01</v>
          </cell>
          <cell r="M3" t="str">
            <v xml:space="preserve"> 'ต.ตลาดไชยา'</v>
          </cell>
          <cell r="N3" t="str">
            <v>01</v>
          </cell>
          <cell r="O3" t="str">
            <v xml:space="preserve"> หมู่ 1</v>
          </cell>
          <cell r="P3" t="str">
            <v>01</v>
          </cell>
          <cell r="Q3" t="str">
            <v>เปิดดำเนินการ</v>
          </cell>
          <cell r="R3" t="str">
            <v>ถ.รักษ์นรกิจ</v>
          </cell>
          <cell r="S3" t="str">
            <v>84110</v>
          </cell>
          <cell r="T3" t="str">
            <v>077431466</v>
          </cell>
          <cell r="U3" t="str">
            <v>077431190</v>
          </cell>
          <cell r="V3" t="str">
            <v>21</v>
          </cell>
          <cell r="W3" t="str">
            <v>2.1 ทุติยภูมิระดับต้น</v>
          </cell>
          <cell r="X3" t="str">
            <v>S</v>
          </cell>
          <cell r="Y3" t="str">
            <v xml:space="preserve">บริการ  </v>
          </cell>
          <cell r="AH3" t="str">
            <v>11360</v>
          </cell>
        </row>
        <row r="4">
          <cell r="A4" t="str">
            <v>001067400</v>
          </cell>
          <cell r="B4" t="str">
            <v>โรงพยาบาลเชียงรายประชานุเคราะห์</v>
          </cell>
          <cell r="C4" t="str">
            <v>21002</v>
          </cell>
          <cell r="D4" t="str">
            <v>กระทรวงสาธารณสุข สำนักงานปลัดกระทรวงสาธารณสุข</v>
          </cell>
          <cell r="E4" t="str">
            <v>05</v>
          </cell>
          <cell r="F4" t="str">
            <v>โรงพยาบาลศูนย์</v>
          </cell>
          <cell r="G4" t="str">
            <v>756</v>
          </cell>
          <cell r="H4" t="str">
            <v>57</v>
          </cell>
          <cell r="I4" t="str">
            <v>จ.เชียงราย</v>
          </cell>
          <cell r="J4" t="str">
            <v>01</v>
          </cell>
          <cell r="K4" t="str">
            <v xml:space="preserve"> อ.เมืองเชียงราย</v>
          </cell>
          <cell r="L4" t="str">
            <v>01</v>
          </cell>
          <cell r="M4" t="str">
            <v xml:space="preserve"> 'ต.เวียง'</v>
          </cell>
          <cell r="N4" t="str">
            <v>00</v>
          </cell>
          <cell r="O4" t="str">
            <v xml:space="preserve"> หมู่ 0</v>
          </cell>
          <cell r="P4" t="str">
            <v>01</v>
          </cell>
          <cell r="Q4" t="str">
            <v>เปิดดำเนินการ</v>
          </cell>
          <cell r="R4" t="str">
            <v xml:space="preserve">1039  ถ.สถานพยาบาล </v>
          </cell>
          <cell r="S4" t="str">
            <v>57000</v>
          </cell>
          <cell r="T4" t="str">
            <v>053-711300</v>
          </cell>
          <cell r="U4" t="str">
            <v>053-713044</v>
          </cell>
          <cell r="V4" t="str">
            <v>31</v>
          </cell>
          <cell r="W4" t="str">
            <v>3.1 ตติยภูมิ</v>
          </cell>
          <cell r="X4" t="str">
            <v>S</v>
          </cell>
          <cell r="Y4" t="str">
            <v xml:space="preserve">บริการ  </v>
          </cell>
          <cell r="AH4" t="str">
            <v>10674</v>
          </cell>
        </row>
        <row r="5">
          <cell r="A5" t="str">
            <v>001141000</v>
          </cell>
          <cell r="B5" t="str">
            <v>โรงพยาบาลสิเกา</v>
          </cell>
          <cell r="C5" t="str">
            <v>21002</v>
          </cell>
          <cell r="D5" t="str">
            <v>กระทรวงสาธารณสุข สำนักงานปลัดกระทรวงสาธารณสุข</v>
          </cell>
          <cell r="E5" t="str">
            <v>07</v>
          </cell>
          <cell r="F5" t="str">
            <v>โรงพยาบาลชุมชน</v>
          </cell>
          <cell r="G5" t="str">
            <v>60</v>
          </cell>
          <cell r="H5" t="str">
            <v>92</v>
          </cell>
          <cell r="I5" t="str">
            <v>จ.ตรัง</v>
          </cell>
          <cell r="J5" t="str">
            <v>05</v>
          </cell>
          <cell r="K5" t="str">
            <v xml:space="preserve"> อ.สิเกา</v>
          </cell>
          <cell r="L5" t="str">
            <v>01</v>
          </cell>
          <cell r="M5" t="str">
            <v xml:space="preserve"> 'ต.บ่อหิน'</v>
          </cell>
          <cell r="N5" t="str">
            <v>06</v>
          </cell>
          <cell r="O5" t="str">
            <v xml:space="preserve"> หมู่ 6</v>
          </cell>
          <cell r="P5" t="str">
            <v>01</v>
          </cell>
          <cell r="Q5" t="str">
            <v>เปิดดำเนินการ</v>
          </cell>
          <cell r="R5" t="str">
            <v>231</v>
          </cell>
          <cell r="S5" t="str">
            <v>92150</v>
          </cell>
          <cell r="V5" t="str">
            <v>21</v>
          </cell>
          <cell r="W5" t="str">
            <v>2.1 ทุติยภูมิระดับต้น</v>
          </cell>
          <cell r="X5" t="str">
            <v>S</v>
          </cell>
          <cell r="Y5" t="str">
            <v xml:space="preserve">บริการ  </v>
          </cell>
          <cell r="AH5" t="str">
            <v>11410</v>
          </cell>
        </row>
        <row r="6">
          <cell r="A6" t="str">
            <v>001134700</v>
          </cell>
          <cell r="B6" t="str">
            <v>โรงพยาบาลเกาะยาวชัยพัฒน์</v>
          </cell>
          <cell r="C6" t="str">
            <v>21002</v>
          </cell>
          <cell r="D6" t="str">
            <v>กระทรวงสาธารณสุข สำนักงานปลัดกระทรวงสาธารณสุข</v>
          </cell>
          <cell r="E6" t="str">
            <v>07</v>
          </cell>
          <cell r="F6" t="str">
            <v>โรงพยาบาลชุมชน</v>
          </cell>
          <cell r="G6" t="str">
            <v>30</v>
          </cell>
          <cell r="H6" t="str">
            <v>82</v>
          </cell>
          <cell r="I6" t="str">
            <v>จ.พังงา</v>
          </cell>
          <cell r="J6" t="str">
            <v>02</v>
          </cell>
          <cell r="K6" t="str">
            <v xml:space="preserve"> อ.เกาะยาว</v>
          </cell>
          <cell r="L6" t="str">
            <v>01</v>
          </cell>
          <cell r="M6" t="str">
            <v xml:space="preserve"> 'ต.เกาะยาวน้อย'</v>
          </cell>
          <cell r="N6" t="str">
            <v>02</v>
          </cell>
          <cell r="O6" t="str">
            <v xml:space="preserve"> หมู่ 2</v>
          </cell>
          <cell r="P6" t="str">
            <v>01</v>
          </cell>
          <cell r="Q6" t="str">
            <v>เปิดดำเนินการ</v>
          </cell>
          <cell r="R6" t="str">
            <v xml:space="preserve">52/3 </v>
          </cell>
          <cell r="S6" t="str">
            <v>82160</v>
          </cell>
          <cell r="T6" t="str">
            <v>076597119</v>
          </cell>
          <cell r="U6" t="str">
            <v>076597119</v>
          </cell>
          <cell r="V6" t="str">
            <v>21</v>
          </cell>
          <cell r="W6" t="str">
            <v>2.1 ทุติยภูมิระดับต้น</v>
          </cell>
          <cell r="AH6" t="str">
            <v>11347</v>
          </cell>
        </row>
        <row r="7">
          <cell r="A7" t="str">
            <v>001108900</v>
          </cell>
          <cell r="B7" t="str">
            <v>โรงพยาบาลกุสุมาลย์</v>
          </cell>
          <cell r="C7" t="str">
            <v>21002</v>
          </cell>
          <cell r="D7" t="str">
            <v>กระทรวงสาธารณสุข สำนักงานปลัดกระทรวงสาธารณสุข</v>
          </cell>
          <cell r="E7" t="str">
            <v>07</v>
          </cell>
          <cell r="F7" t="str">
            <v>โรงพยาบาลชุมชน</v>
          </cell>
          <cell r="G7" t="str">
            <v>35</v>
          </cell>
          <cell r="H7" t="str">
            <v>47</v>
          </cell>
          <cell r="I7" t="str">
            <v>จ.สกลนคร</v>
          </cell>
          <cell r="J7" t="str">
            <v>02</v>
          </cell>
          <cell r="K7" t="str">
            <v xml:space="preserve"> อ.กุสุมาลย์</v>
          </cell>
          <cell r="L7" t="str">
            <v>02</v>
          </cell>
          <cell r="M7" t="str">
            <v xml:space="preserve"> 'ต.นาโพธิ์'</v>
          </cell>
          <cell r="N7" t="str">
            <v>11</v>
          </cell>
          <cell r="O7" t="str">
            <v xml:space="preserve"> หมู่ 11</v>
          </cell>
          <cell r="P7" t="str">
            <v>01</v>
          </cell>
          <cell r="Q7" t="str">
            <v>เปิดดำเนินการ</v>
          </cell>
          <cell r="R7" t="str">
            <v xml:space="preserve">  ถ.สกลนคร-นครพนม  </v>
          </cell>
          <cell r="S7" t="str">
            <v>47210</v>
          </cell>
          <cell r="T7" t="str">
            <v>042769041</v>
          </cell>
          <cell r="U7" t="str">
            <v>042769123</v>
          </cell>
          <cell r="V7" t="str">
            <v>21</v>
          </cell>
          <cell r="W7" t="str">
            <v>2.1 ทุติยภูมิระดับต้น</v>
          </cell>
          <cell r="X7" t="str">
            <v>S</v>
          </cell>
          <cell r="Y7" t="str">
            <v xml:space="preserve">บริการ  </v>
          </cell>
          <cell r="AH7" t="str">
            <v>11089</v>
          </cell>
        </row>
        <row r="8">
          <cell r="A8" t="str">
            <v>002132300</v>
          </cell>
          <cell r="B8" t="str">
            <v>โรงพยาบาลพระอาจารย์แบน  ธนากโร</v>
          </cell>
          <cell r="C8" t="str">
            <v>21002</v>
          </cell>
          <cell r="D8" t="str">
            <v>กระทรวงสาธารณสุข สำนักงานปลัดกระทรวงสาธารณสุข</v>
          </cell>
          <cell r="E8" t="str">
            <v>07</v>
          </cell>
          <cell r="F8" t="str">
            <v>โรงพยาบาลชุมชน</v>
          </cell>
          <cell r="G8" t="str">
            <v>90</v>
          </cell>
          <cell r="H8" t="str">
            <v>47</v>
          </cell>
          <cell r="I8" t="str">
            <v>จ.สกลนคร</v>
          </cell>
          <cell r="J8" t="str">
            <v>18</v>
          </cell>
          <cell r="K8" t="str">
            <v xml:space="preserve"> อ.ภูพาน</v>
          </cell>
          <cell r="L8" t="str">
            <v>03</v>
          </cell>
          <cell r="M8" t="str">
            <v xml:space="preserve"> 'ต.โคกภู'</v>
          </cell>
          <cell r="N8" t="str">
            <v>00</v>
          </cell>
          <cell r="O8" t="str">
            <v xml:space="preserve"> หมู่ 0</v>
          </cell>
          <cell r="P8" t="str">
            <v>01</v>
          </cell>
          <cell r="Q8" t="str">
            <v>เปิดดำเนินการ</v>
          </cell>
          <cell r="R8" t="str">
            <v xml:space="preserve">288 ถ.สกลนคร-กาฬสินธุ์ </v>
          </cell>
          <cell r="S8" t="str">
            <v>47180</v>
          </cell>
          <cell r="T8" t="str">
            <v>0422708123</v>
          </cell>
          <cell r="U8" t="str">
            <v>0422708123</v>
          </cell>
          <cell r="V8" t="str">
            <v>22</v>
          </cell>
          <cell r="W8" t="str">
            <v>2.2 ทุติยภูมิระดับกลาง</v>
          </cell>
          <cell r="X8" t="str">
            <v>S</v>
          </cell>
          <cell r="Y8" t="str">
            <v xml:space="preserve">บริการ  </v>
          </cell>
          <cell r="AH8" t="str">
            <v>21323</v>
          </cell>
        </row>
        <row r="9">
          <cell r="A9" t="str">
            <v>001112700</v>
          </cell>
          <cell r="B9" t="str">
            <v>โรงพยาบาลพร้าว</v>
          </cell>
          <cell r="C9" t="str">
            <v>21002</v>
          </cell>
          <cell r="D9" t="str">
            <v>กระทรวงสาธารณสุข สำนักงานปลัดกระทรวงสาธารณสุข</v>
          </cell>
          <cell r="E9" t="str">
            <v>07</v>
          </cell>
          <cell r="F9" t="str">
            <v>โรงพยาบาลชุมชน</v>
          </cell>
          <cell r="G9" t="str">
            <v>60</v>
          </cell>
          <cell r="H9" t="str">
            <v>50</v>
          </cell>
          <cell r="I9" t="str">
            <v>จ.เชียงใหม่</v>
          </cell>
          <cell r="J9" t="str">
            <v>11</v>
          </cell>
          <cell r="K9" t="str">
            <v xml:space="preserve"> อ.พร้าว</v>
          </cell>
          <cell r="L9" t="str">
            <v>01</v>
          </cell>
          <cell r="M9" t="str">
            <v xml:space="preserve"> 'ต.เวียง'</v>
          </cell>
          <cell r="N9" t="str">
            <v>04</v>
          </cell>
          <cell r="O9" t="str">
            <v xml:space="preserve"> หมู่ 4</v>
          </cell>
          <cell r="P9" t="str">
            <v>01</v>
          </cell>
          <cell r="Q9" t="str">
            <v>เปิดดำเนินการ</v>
          </cell>
          <cell r="R9" t="str">
            <v xml:space="preserve">181 ม.4 </v>
          </cell>
          <cell r="S9" t="str">
            <v>50190</v>
          </cell>
          <cell r="V9" t="str">
            <v>22</v>
          </cell>
          <cell r="W9" t="str">
            <v>2.2 ทุติยภูมิระดับกลาง</v>
          </cell>
          <cell r="AH9" t="str">
            <v>11127</v>
          </cell>
        </row>
        <row r="10">
          <cell r="A10" t="str">
            <v>001069700</v>
          </cell>
          <cell r="B10" t="str">
            <v>โรงพยาบาลพุทธโสธร</v>
          </cell>
          <cell r="C10" t="str">
            <v>21002</v>
          </cell>
          <cell r="D10" t="str">
            <v>กระทรวงสาธารณสุข สำนักงานปลัดกระทรวงสาธารณสุข</v>
          </cell>
          <cell r="E10" t="str">
            <v>06</v>
          </cell>
          <cell r="F10" t="str">
            <v>โรงพยาบาลทั่วไป</v>
          </cell>
          <cell r="G10" t="str">
            <v>503</v>
          </cell>
          <cell r="H10" t="str">
            <v>24</v>
          </cell>
          <cell r="I10" t="str">
            <v>จ.ฉะเชิงเทรา</v>
          </cell>
          <cell r="J10" t="str">
            <v>01</v>
          </cell>
          <cell r="K10" t="str">
            <v xml:space="preserve"> อ.เมืองฉะเชิงเทรา</v>
          </cell>
          <cell r="L10" t="str">
            <v>01</v>
          </cell>
          <cell r="M10" t="str">
            <v xml:space="preserve"> 'ต.หน้าเมือง'</v>
          </cell>
          <cell r="N10" t="str">
            <v>00</v>
          </cell>
          <cell r="O10" t="str">
            <v xml:space="preserve"> หมู่ 0</v>
          </cell>
          <cell r="P10" t="str">
            <v>01</v>
          </cell>
          <cell r="Q10" t="str">
            <v>เปิดดำเนินการ</v>
          </cell>
          <cell r="R10" t="str">
            <v>174 ถ.มรุพงษ์  (เขตเทศบาลเมืองฉะเชิงเทรา)</v>
          </cell>
          <cell r="S10" t="str">
            <v>24000</v>
          </cell>
          <cell r="T10" t="str">
            <v>0 38-51 1033</v>
          </cell>
          <cell r="U10" t="str">
            <v>038-514722-3'</v>
          </cell>
          <cell r="W10" t="str">
            <v>31</v>
          </cell>
          <cell r="X10" t="str">
            <v>3.1 ตติยภูมิ</v>
          </cell>
          <cell r="AA10" t="str">
            <v>02</v>
          </cell>
          <cell r="AB10" t="str">
            <v>แก้ไขชื่อ</v>
          </cell>
          <cell r="AC10" t="str">
            <v>แก้ไขชื่อ โรงพยาบาลเมืองฉะเชิงเทรา เป็น โรงพยาบาลพุทธโสธรและแก้ไขจำนวนเตียง</v>
          </cell>
          <cell r="AH10" t="str">
            <v>10697</v>
          </cell>
        </row>
        <row r="11">
          <cell r="A11" t="str">
            <v>001066700</v>
          </cell>
          <cell r="B11" t="str">
            <v>โรงพยาบาลบุรีรัมย์</v>
          </cell>
          <cell r="C11" t="str">
            <v>21002</v>
          </cell>
          <cell r="D11" t="str">
            <v>กระทรวงสาธารณสุข สำนักงานปลัดกระทรวงสาธารณสุข</v>
          </cell>
          <cell r="E11" t="str">
            <v>05</v>
          </cell>
          <cell r="F11" t="str">
            <v>โรงพยาบาลศูนย์</v>
          </cell>
          <cell r="G11" t="str">
            <v>625</v>
          </cell>
          <cell r="H11" t="str">
            <v>31</v>
          </cell>
          <cell r="I11" t="str">
            <v>จ.บุรีรัมย์</v>
          </cell>
          <cell r="J11" t="str">
            <v>01</v>
          </cell>
          <cell r="K11" t="str">
            <v xml:space="preserve"> อ.เมืองบุรีรัมย์</v>
          </cell>
          <cell r="L11" t="str">
            <v>01</v>
          </cell>
          <cell r="M11" t="str">
            <v xml:space="preserve"> 'ต.ในเมือง'</v>
          </cell>
          <cell r="N11" t="str">
            <v>05</v>
          </cell>
          <cell r="O11" t="str">
            <v xml:space="preserve"> หมู่ 5</v>
          </cell>
          <cell r="P11" t="str">
            <v>01</v>
          </cell>
          <cell r="Q11" t="str">
            <v>เปิดดำเนินการ</v>
          </cell>
          <cell r="R11" t="str">
            <v xml:space="preserve">1 ถนนหนัาสถานีรถไฟ </v>
          </cell>
          <cell r="S11" t="str">
            <v>31000</v>
          </cell>
          <cell r="T11" t="str">
            <v>044-615002</v>
          </cell>
          <cell r="V11" t="str">
            <v>31</v>
          </cell>
          <cell r="W11" t="str">
            <v>3.1 ตติยภูมิ</v>
          </cell>
          <cell r="Z11" t="str">
            <v>01</v>
          </cell>
          <cell r="AA11" t="str">
            <v>ตั้งใหม่</v>
          </cell>
          <cell r="AB11" t="str">
            <v>แก้ไขที่ตั้ง หมู่เป็น ม.5</v>
          </cell>
          <cell r="AH11" t="str">
            <v>10667</v>
          </cell>
        </row>
        <row r="12">
          <cell r="A12" t="str">
            <v>001104200</v>
          </cell>
          <cell r="B12" t="str">
            <v>โรงพยาบาลโพนพิสัย</v>
          </cell>
          <cell r="C12" t="str">
            <v>21002</v>
          </cell>
          <cell r="D12" t="str">
            <v>กระทรวงสาธารณสุข สำนักงานปลัดกระทรวงสาธารณสุข</v>
          </cell>
          <cell r="E12" t="str">
            <v>07</v>
          </cell>
          <cell r="F12" t="str">
            <v>โรงพยาบาลชุมชน</v>
          </cell>
          <cell r="G12" t="str">
            <v>60</v>
          </cell>
          <cell r="H12" t="str">
            <v>43</v>
          </cell>
          <cell r="I12" t="str">
            <v>จ.หนองคาย</v>
          </cell>
          <cell r="J12" t="str">
            <v>05</v>
          </cell>
          <cell r="K12" t="str">
            <v xml:space="preserve"> อ.โพนพิสัย</v>
          </cell>
          <cell r="L12" t="str">
            <v>01</v>
          </cell>
          <cell r="M12" t="str">
            <v xml:space="preserve"> 'ต.จุมพล'</v>
          </cell>
          <cell r="N12" t="str">
            <v>03</v>
          </cell>
          <cell r="O12" t="str">
            <v xml:space="preserve"> หมู่ 3</v>
          </cell>
          <cell r="P12" t="str">
            <v>01</v>
          </cell>
          <cell r="Q12" t="str">
            <v>เปิดดำเนินการ</v>
          </cell>
          <cell r="R12" t="str">
            <v xml:space="preserve">77  </v>
          </cell>
          <cell r="S12" t="str">
            <v>43120</v>
          </cell>
          <cell r="T12" t="str">
            <v>042471204</v>
          </cell>
          <cell r="U12" t="str">
            <v>042471668</v>
          </cell>
          <cell r="V12" t="str">
            <v>22</v>
          </cell>
          <cell r="W12" t="str">
            <v>2.2 ทุติยภูมิระดับกลาง</v>
          </cell>
          <cell r="X12" t="str">
            <v>S</v>
          </cell>
          <cell r="Y12" t="str">
            <v xml:space="preserve">บริการ  </v>
          </cell>
          <cell r="AH12" t="str">
            <v>11042</v>
          </cell>
        </row>
        <row r="13">
          <cell r="A13" t="str">
            <v>001086200</v>
          </cell>
          <cell r="B13" t="str">
            <v>โรงพยาบาลศรีมโหสถ</v>
          </cell>
          <cell r="C13" t="str">
            <v>21002</v>
          </cell>
          <cell r="D13" t="str">
            <v>กระทรวงสาธารณสุข สำนักงานปลัดกระทรวงสาธารณสุข</v>
          </cell>
          <cell r="E13" t="str">
            <v>07</v>
          </cell>
          <cell r="F13" t="str">
            <v>โรงพยาบาลชุมชน</v>
          </cell>
          <cell r="G13" t="str">
            <v>30</v>
          </cell>
          <cell r="H13" t="str">
            <v>25</v>
          </cell>
          <cell r="I13" t="str">
            <v>จ.ปราจีนบุรี</v>
          </cell>
          <cell r="J13" t="str">
            <v>09</v>
          </cell>
          <cell r="K13" t="str">
            <v xml:space="preserve"> อ.ศรีมโหสถ</v>
          </cell>
          <cell r="L13" t="str">
            <v>01</v>
          </cell>
          <cell r="M13" t="str">
            <v xml:space="preserve"> 'ต.โคกปีบ'</v>
          </cell>
          <cell r="N13" t="str">
            <v>04</v>
          </cell>
          <cell r="O13" t="str">
            <v xml:space="preserve"> หมู่ 4</v>
          </cell>
          <cell r="P13" t="str">
            <v>01</v>
          </cell>
          <cell r="Q13" t="str">
            <v>เปิดดำเนินการ</v>
          </cell>
          <cell r="R13" t="str">
            <v xml:space="preserve">189  ถ.สุวินทวงศ์ บ้านโคกปีบ </v>
          </cell>
          <cell r="V13" t="str">
            <v>21</v>
          </cell>
          <cell r="W13" t="str">
            <v>2.1 ทุติยภูมิระดับต้น</v>
          </cell>
          <cell r="AH13" t="str">
            <v>10862</v>
          </cell>
        </row>
        <row r="14">
          <cell r="A14" t="str">
            <v>002482100</v>
          </cell>
          <cell r="B14" t="str">
            <v>โรงพยาบาลนาเยีย</v>
          </cell>
          <cell r="C14" t="str">
            <v>21002</v>
          </cell>
          <cell r="D14" t="str">
            <v>กระทรวงสาธารณสุข สำนักงานปลัดกระทรวงสาธารณสุข</v>
          </cell>
          <cell r="E14" t="str">
            <v>07</v>
          </cell>
          <cell r="F14" t="str">
            <v>โรงพยาบาลชุมชน</v>
          </cell>
          <cell r="G14" t="str">
            <v>30</v>
          </cell>
          <cell r="H14" t="str">
            <v>34</v>
          </cell>
          <cell r="I14" t="str">
            <v>จ.อุบลราชธานี</v>
          </cell>
          <cell r="J14" t="str">
            <v>29</v>
          </cell>
          <cell r="K14" t="str">
            <v xml:space="preserve"> อ.นาเยีย</v>
          </cell>
          <cell r="L14" t="str">
            <v>01</v>
          </cell>
          <cell r="M14" t="str">
            <v xml:space="preserve"> 'ต.นาเยีย'</v>
          </cell>
          <cell r="N14" t="str">
            <v>00</v>
          </cell>
          <cell r="O14" t="str">
            <v xml:space="preserve"> หมู่ 0</v>
          </cell>
          <cell r="P14" t="str">
            <v>01</v>
          </cell>
          <cell r="Q14" t="str">
            <v>เปิดดำเนินการ</v>
          </cell>
          <cell r="V14" t="str">
            <v>21</v>
          </cell>
          <cell r="W14" t="str">
            <v>2.1 ทุติยภูมิระดับต้น</v>
          </cell>
          <cell r="X14" t="str">
            <v>S</v>
          </cell>
          <cell r="Y14" t="str">
            <v xml:space="preserve">บริการ  </v>
          </cell>
          <cell r="Z14" t="str">
            <v>00</v>
          </cell>
          <cell r="AC14" t="str">
            <v>2012-05-02</v>
          </cell>
          <cell r="AH14" t="str">
            <v>24821</v>
          </cell>
        </row>
        <row r="15">
          <cell r="A15" t="str">
            <v>001078200</v>
          </cell>
          <cell r="B15" t="str">
            <v>โรงพยาบาลไชโย</v>
          </cell>
          <cell r="C15" t="str">
            <v>21002</v>
          </cell>
          <cell r="D15" t="str">
            <v>กระทรวงสาธารณสุข สำนักงานปลัดกระทรวงสาธารณสุข</v>
          </cell>
          <cell r="E15" t="str">
            <v>07</v>
          </cell>
          <cell r="F15" t="str">
            <v>โรงพยาบาลชุมชน</v>
          </cell>
          <cell r="G15" t="str">
            <v>30</v>
          </cell>
          <cell r="H15" t="str">
            <v>15</v>
          </cell>
          <cell r="I15" t="str">
            <v>จ.อ่างทอง</v>
          </cell>
          <cell r="J15" t="str">
            <v>02</v>
          </cell>
          <cell r="K15" t="str">
            <v xml:space="preserve"> อ.ไชโย</v>
          </cell>
          <cell r="L15" t="str">
            <v>06</v>
          </cell>
          <cell r="M15" t="str">
            <v xml:space="preserve"> 'ต.ไชโย'</v>
          </cell>
          <cell r="N15" t="str">
            <v>05</v>
          </cell>
          <cell r="O15" t="str">
            <v xml:space="preserve"> หมู่ 5</v>
          </cell>
          <cell r="P15" t="str">
            <v>01</v>
          </cell>
          <cell r="Q15" t="str">
            <v>เปิดดำเนินการ</v>
          </cell>
          <cell r="R15" t="str">
            <v xml:space="preserve">80 ม.5 ถ.สิงห์บุรี-อ่างทอง </v>
          </cell>
          <cell r="V15" t="str">
            <v>21</v>
          </cell>
          <cell r="W15" t="str">
            <v>2.1 ทุติยภูมิระดับต้น</v>
          </cell>
          <cell r="Z15" t="str">
            <v>04</v>
          </cell>
          <cell r="AA15" t="str">
            <v>แก้ไข/เปลี่ยนแปลงที่ตั้ง</v>
          </cell>
          <cell r="AB15" t="str">
            <v>เพิ่มเป็น 30 เตียง ตามมติ อกพ.สป</v>
          </cell>
          <cell r="AH15" t="str">
            <v>10782</v>
          </cell>
        </row>
        <row r="16">
          <cell r="A16" t="str">
            <v>002495600</v>
          </cell>
          <cell r="B16" t="str">
            <v>โรงพยาบาลเวียงหนองล่อง</v>
          </cell>
          <cell r="C16" t="str">
            <v>21002</v>
          </cell>
          <cell r="D16" t="str">
            <v>กระทรวงสาธารณสุข สำนักงานปลัดกระทรวงสาธารณสุข</v>
          </cell>
          <cell r="E16" t="str">
            <v>07</v>
          </cell>
          <cell r="F16" t="str">
            <v>โรงพยาบาลชุมชน</v>
          </cell>
          <cell r="G16" t="str">
            <v>30</v>
          </cell>
          <cell r="H16" t="str">
            <v>51</v>
          </cell>
          <cell r="I16" t="str">
            <v>จ.ลำพูน</v>
          </cell>
          <cell r="J16" t="str">
            <v>08</v>
          </cell>
          <cell r="K16" t="str">
            <v xml:space="preserve"> อ.เวียงหนองล่อง</v>
          </cell>
          <cell r="L16" t="str">
            <v>03</v>
          </cell>
          <cell r="M16" t="str">
            <v xml:space="preserve"> 'ต.วังผาง'</v>
          </cell>
          <cell r="N16" t="str">
            <v>09</v>
          </cell>
          <cell r="O16" t="str">
            <v xml:space="preserve"> หมู่ 9</v>
          </cell>
          <cell r="P16" t="str">
            <v>01</v>
          </cell>
          <cell r="Q16" t="str">
            <v>เปิดดำเนินการ</v>
          </cell>
          <cell r="S16" t="str">
            <v>51120</v>
          </cell>
          <cell r="T16" t="str">
            <v>0873018898</v>
          </cell>
          <cell r="V16" t="str">
            <v>10</v>
          </cell>
          <cell r="W16" t="str">
            <v>1 ปฐมภูมิ</v>
          </cell>
          <cell r="X16" t="str">
            <v>S</v>
          </cell>
          <cell r="Y16" t="str">
            <v xml:space="preserve">บริการ  </v>
          </cell>
          <cell r="Z16" t="str">
            <v>06</v>
          </cell>
          <cell r="AA16" t="str">
            <v>แก้ไข/เปลี่ยนแปลงจำนวนเตียง</v>
          </cell>
          <cell r="AC16" t="str">
            <v>2012-07-03</v>
          </cell>
          <cell r="AE16" t="str">
            <v>2012-07-01</v>
          </cell>
          <cell r="AH16" t="str">
            <v>24956</v>
          </cell>
        </row>
        <row r="17">
          <cell r="A17" t="str">
            <v>002501700</v>
          </cell>
          <cell r="B17" t="str">
            <v>โรงพยาบาลภูเพียง</v>
          </cell>
          <cell r="C17" t="str">
            <v>21002</v>
          </cell>
          <cell r="D17" t="str">
            <v>กระทรวงสาธารณสุข สำนักงานปลัดกระทรวงสาธารณสุข</v>
          </cell>
          <cell r="E17" t="str">
            <v>07</v>
          </cell>
          <cell r="F17" t="str">
            <v>โรงพยาบาลชุมชน</v>
          </cell>
          <cell r="G17" t="str">
            <v>30</v>
          </cell>
          <cell r="H17" t="str">
            <v>55</v>
          </cell>
          <cell r="I17" t="str">
            <v>จ.น่าน</v>
          </cell>
          <cell r="J17" t="str">
            <v>14</v>
          </cell>
          <cell r="K17" t="str">
            <v xml:space="preserve"> อ.ภูเพียง</v>
          </cell>
          <cell r="L17" t="str">
            <v>01</v>
          </cell>
          <cell r="M17" t="str">
            <v xml:space="preserve"> 'ต.ม่วงตึ๊ด'</v>
          </cell>
          <cell r="N17" t="str">
            <v>00</v>
          </cell>
          <cell r="P17" t="str">
            <v>01</v>
          </cell>
          <cell r="Q17" t="str">
            <v>เปิดดำเนินการ</v>
          </cell>
          <cell r="S17" t="str">
            <v>55000</v>
          </cell>
          <cell r="T17" t="str">
            <v>0897006073</v>
          </cell>
          <cell r="V17" t="str">
            <v>21</v>
          </cell>
          <cell r="W17" t="str">
            <v>2.1 ทุติยภูมิระดับต้น</v>
          </cell>
          <cell r="X17" t="str">
            <v>S</v>
          </cell>
          <cell r="Y17" t="str">
            <v xml:space="preserve">บริการ  </v>
          </cell>
          <cell r="AC17" t="str">
            <v>2012-09-20</v>
          </cell>
          <cell r="AE17" t="str">
            <v>2012-09-17</v>
          </cell>
          <cell r="AH17" t="str">
            <v>25017</v>
          </cell>
        </row>
        <row r="18">
          <cell r="A18" t="str">
            <v>001082300</v>
          </cell>
          <cell r="B18" t="str">
            <v>โรงพยาบาลแหลมฉบัง</v>
          </cell>
          <cell r="C18" t="str">
            <v>21002</v>
          </cell>
          <cell r="D18" t="str">
            <v>กระทรวงสาธารณสุข สำนักงานปลัดกระทรวงสาธารณสุข</v>
          </cell>
          <cell r="E18" t="str">
            <v>07</v>
          </cell>
          <cell r="F18" t="str">
            <v>โรงพยาบาลชุมชน</v>
          </cell>
          <cell r="G18" t="str">
            <v>114</v>
          </cell>
          <cell r="H18" t="str">
            <v>20</v>
          </cell>
          <cell r="I18" t="str">
            <v>จ.ชลบุรี</v>
          </cell>
          <cell r="J18" t="str">
            <v>07</v>
          </cell>
          <cell r="K18" t="str">
            <v xml:space="preserve"> อ.ศรีราชา</v>
          </cell>
          <cell r="L18" t="str">
            <v>03</v>
          </cell>
          <cell r="M18" t="str">
            <v xml:space="preserve"> 'ต.ทุ่งสุขลา'</v>
          </cell>
          <cell r="N18" t="str">
            <v>07</v>
          </cell>
          <cell r="O18" t="str">
            <v xml:space="preserve"> หมู่ 7</v>
          </cell>
          <cell r="P18" t="str">
            <v>01</v>
          </cell>
          <cell r="Q18" t="str">
            <v>เปิดดำเนินการ</v>
          </cell>
          <cell r="V18" t="str">
            <v>22</v>
          </cell>
          <cell r="W18" t="str">
            <v>2.2 ทุติยภูมิระดับกลาง</v>
          </cell>
          <cell r="X18" t="str">
            <v>S</v>
          </cell>
          <cell r="Y18" t="str">
            <v xml:space="preserve">บริการ  </v>
          </cell>
          <cell r="Z18" t="str">
            <v>02</v>
          </cell>
          <cell r="AA18" t="str">
            <v>แก้ไขชื่อ</v>
          </cell>
          <cell r="AB18" t="str">
            <v>เปลี่ยนชื่อรพ.อ่าวอุดม เป็น รพ.แหลมฉบัง ตามหนังสือสำนักบริหารการสาธารณสุข ที่ 0228.04.3/5918 ลงวันที่ 26 ตค.55 เตียง จาก90 เป็น114 เตียง</v>
          </cell>
          <cell r="AH18" t="str">
            <v>10823</v>
          </cell>
        </row>
        <row r="19">
          <cell r="A19" t="str">
            <v>001077500</v>
          </cell>
          <cell r="B19" t="str">
            <v>โรงพยาบาลภาชี</v>
          </cell>
          <cell r="C19" t="str">
            <v>21002</v>
          </cell>
          <cell r="D19" t="str">
            <v>กระทรวงสาธารณสุข สำนักงานปลัดกระทรวงสาธารณสุข</v>
          </cell>
          <cell r="E19" t="str">
            <v>07</v>
          </cell>
          <cell r="F19" t="str">
            <v>โรงพยาบาลชุมชน</v>
          </cell>
          <cell r="G19" t="str">
            <v>30</v>
          </cell>
          <cell r="H19" t="str">
            <v>14</v>
          </cell>
          <cell r="I19" t="str">
            <v>จ.พระนครศรีอยุธยา</v>
          </cell>
          <cell r="J19" t="str">
            <v>09</v>
          </cell>
          <cell r="K19" t="str">
            <v xml:space="preserve"> อ.ภาชี</v>
          </cell>
          <cell r="L19" t="str">
            <v>01</v>
          </cell>
          <cell r="M19" t="str">
            <v xml:space="preserve"> 'ต.ภาชี'</v>
          </cell>
          <cell r="N19" t="str">
            <v>05</v>
          </cell>
          <cell r="O19" t="str">
            <v xml:space="preserve"> หมู่ 5</v>
          </cell>
          <cell r="P19" t="str">
            <v>01</v>
          </cell>
          <cell r="Q19" t="str">
            <v>เปิดดำเนินการ</v>
          </cell>
          <cell r="R19" t="str">
            <v>15 ม.5 ถ.ผักไห่-ป่าโมก</v>
          </cell>
          <cell r="V19" t="str">
            <v>21</v>
          </cell>
          <cell r="W19" t="str">
            <v>2.1 ทุติยภูมิระดับต้น</v>
          </cell>
          <cell r="AB19" t="str">
            <v>แก้ไขค่าพิกัด</v>
          </cell>
          <cell r="AH19" t="str">
            <v>10775</v>
          </cell>
        </row>
        <row r="20">
          <cell r="A20" t="str">
            <v>001139500</v>
          </cell>
          <cell r="B20" t="str">
            <v>โรงพยาบาลสะเดา</v>
          </cell>
          <cell r="C20" t="str">
            <v>21002</v>
          </cell>
          <cell r="D20" t="str">
            <v>กระทรวงสาธารณสุข สำนักงานปลัดกระทรวงสาธารณสุข</v>
          </cell>
          <cell r="E20" t="str">
            <v>07</v>
          </cell>
          <cell r="F20" t="str">
            <v>โรงพยาบาลชุมชน</v>
          </cell>
          <cell r="G20" t="str">
            <v>30</v>
          </cell>
          <cell r="H20" t="str">
            <v>90</v>
          </cell>
          <cell r="I20" t="str">
            <v>จ.สงขลา</v>
          </cell>
          <cell r="J20" t="str">
            <v>10</v>
          </cell>
          <cell r="K20" t="str">
            <v xml:space="preserve"> อ.สะเดา</v>
          </cell>
          <cell r="L20" t="str">
            <v>01</v>
          </cell>
          <cell r="M20" t="str">
            <v xml:space="preserve"> 'ต.สะเดา'</v>
          </cell>
          <cell r="N20" t="str">
            <v>00</v>
          </cell>
          <cell r="O20" t="str">
            <v xml:space="preserve"> หมู่ 0</v>
          </cell>
          <cell r="P20" t="str">
            <v>01</v>
          </cell>
          <cell r="Q20" t="str">
            <v>เปิดดำเนินการ</v>
          </cell>
          <cell r="R20" t="str">
            <v xml:space="preserve">110 ถ.ปาดังเบซาร์ </v>
          </cell>
          <cell r="S20" t="str">
            <v>90120</v>
          </cell>
          <cell r="T20" t="str">
            <v>074411288</v>
          </cell>
          <cell r="U20" t="str">
            <v>074414236</v>
          </cell>
          <cell r="V20" t="str">
            <v>21</v>
          </cell>
          <cell r="W20" t="str">
            <v>2.1 ทุติยภูมิระดับต้น</v>
          </cell>
          <cell r="X20" t="str">
            <v>S</v>
          </cell>
          <cell r="Y20" t="str">
            <v xml:space="preserve">บริการ  </v>
          </cell>
          <cell r="AH20" t="str">
            <v>11395</v>
          </cell>
        </row>
        <row r="21">
          <cell r="A21" t="str">
            <v>001103100</v>
          </cell>
          <cell r="B21" t="str">
            <v>โรงพยาบาลเชียงคาน</v>
          </cell>
          <cell r="C21" t="str">
            <v>21002</v>
          </cell>
          <cell r="D21" t="str">
            <v>กระทรวงสาธารณสุข สำนักงานปลัดกระทรวงสาธารณสุข</v>
          </cell>
          <cell r="E21" t="str">
            <v>07</v>
          </cell>
          <cell r="F21" t="str">
            <v>โรงพยาบาลชุมชน</v>
          </cell>
          <cell r="G21" t="str">
            <v>30</v>
          </cell>
          <cell r="H21" t="str">
            <v>42</v>
          </cell>
          <cell r="I21" t="str">
            <v>จ.เลย</v>
          </cell>
          <cell r="J21" t="str">
            <v>03</v>
          </cell>
          <cell r="K21" t="str">
            <v xml:space="preserve"> อ.เชียงคาน</v>
          </cell>
          <cell r="L21" t="str">
            <v>01</v>
          </cell>
          <cell r="M21" t="str">
            <v xml:space="preserve"> 'ต.เชียงคาน'</v>
          </cell>
          <cell r="N21" t="str">
            <v>02</v>
          </cell>
          <cell r="O21" t="str">
            <v xml:space="preserve"> หมู่ 2</v>
          </cell>
          <cell r="P21" t="str">
            <v>01</v>
          </cell>
          <cell r="Q21" t="str">
            <v>เปิดดำเนินการ</v>
          </cell>
          <cell r="R21" t="str">
            <v xml:space="preserve">427  ถ.เชียงคาน - ปากชม </v>
          </cell>
          <cell r="S21" t="str">
            <v>42110</v>
          </cell>
          <cell r="T21" t="str">
            <v>042821101</v>
          </cell>
          <cell r="U21" t="str">
            <v>042821101</v>
          </cell>
          <cell r="V21" t="str">
            <v>21</v>
          </cell>
          <cell r="W21" t="str">
            <v>2.1 ทุติยภูมิระดับต้น</v>
          </cell>
          <cell r="X21" t="str">
            <v>S</v>
          </cell>
          <cell r="Y21" t="str">
            <v xml:space="preserve">บริการ  </v>
          </cell>
          <cell r="AH21" t="str">
            <v>11031</v>
          </cell>
        </row>
        <row r="22">
          <cell r="A22" t="str">
            <v>001110600</v>
          </cell>
          <cell r="B22" t="str">
            <v>โรงพยาบาลบ้านแพง</v>
          </cell>
          <cell r="C22" t="str">
            <v>21002</v>
          </cell>
          <cell r="D22" t="str">
            <v>กระทรวงสาธารณสุข สำนักงานปลัดกระทรวงสาธารณสุข</v>
          </cell>
          <cell r="E22" t="str">
            <v>07</v>
          </cell>
          <cell r="F22" t="str">
            <v>โรงพยาบาลชุมชน</v>
          </cell>
          <cell r="G22" t="str">
            <v>30</v>
          </cell>
          <cell r="H22" t="str">
            <v>48</v>
          </cell>
          <cell r="I22" t="str">
            <v>จ.นครพนม</v>
          </cell>
          <cell r="J22" t="str">
            <v>04</v>
          </cell>
          <cell r="K22" t="str">
            <v xml:space="preserve"> อ.บ้านแพง</v>
          </cell>
          <cell r="L22" t="str">
            <v>01</v>
          </cell>
          <cell r="M22" t="str">
            <v xml:space="preserve"> 'ต.บ้านแพง'</v>
          </cell>
          <cell r="N22" t="str">
            <v>02</v>
          </cell>
          <cell r="O22" t="str">
            <v xml:space="preserve"> หมู่ 2</v>
          </cell>
          <cell r="P22" t="str">
            <v>01</v>
          </cell>
          <cell r="Q22" t="str">
            <v>เปิดดำเนินการ</v>
          </cell>
          <cell r="R22" t="str">
            <v xml:space="preserve">339 ม.2 ถ.หนองคาย-นครพนม </v>
          </cell>
          <cell r="S22" t="str">
            <v>48140</v>
          </cell>
          <cell r="V22" t="str">
            <v>21</v>
          </cell>
          <cell r="W22" t="str">
            <v>2.1 ทุติยภูมิระดับต้น</v>
          </cell>
          <cell r="AH22" t="str">
            <v>11106</v>
          </cell>
        </row>
        <row r="23">
          <cell r="A23" t="str">
            <v>001106300</v>
          </cell>
          <cell r="B23" t="str">
            <v>โรงพยาบาลจตุรพักตรพิมาน</v>
          </cell>
          <cell r="C23" t="str">
            <v>21002</v>
          </cell>
          <cell r="D23" t="str">
            <v>กระทรวงสาธารณสุข สำนักงานปลัดกระทรวงสาธารณสุข</v>
          </cell>
          <cell r="E23" t="str">
            <v>07</v>
          </cell>
          <cell r="F23" t="str">
            <v>โรงพยาบาลชุมชน</v>
          </cell>
          <cell r="G23" t="str">
            <v>30</v>
          </cell>
          <cell r="H23" t="str">
            <v>45</v>
          </cell>
          <cell r="I23" t="str">
            <v>จ.ร้อยเอ็ด</v>
          </cell>
          <cell r="J23" t="str">
            <v>04</v>
          </cell>
          <cell r="K23" t="str">
            <v xml:space="preserve"> อ.จตุรพักตรพิมาน</v>
          </cell>
          <cell r="L23" t="str">
            <v>01</v>
          </cell>
          <cell r="M23" t="str">
            <v xml:space="preserve"> 'ต.หัวช้าง'</v>
          </cell>
          <cell r="N23" t="str">
            <v>04</v>
          </cell>
          <cell r="O23" t="str">
            <v xml:space="preserve"> หมู่ 4</v>
          </cell>
          <cell r="P23" t="str">
            <v>01</v>
          </cell>
          <cell r="Q23" t="str">
            <v>เปิดดำเนินการ</v>
          </cell>
          <cell r="R23" t="str">
            <v xml:space="preserve">165 ม.4 ถ.ปัทมานนท์ </v>
          </cell>
          <cell r="S23" t="str">
            <v>45180</v>
          </cell>
          <cell r="V23" t="str">
            <v>21</v>
          </cell>
          <cell r="W23" t="str">
            <v>2.1 ทุติยภูมิระดับต้น</v>
          </cell>
          <cell r="AH23" t="str">
            <v>11063</v>
          </cell>
        </row>
        <row r="24">
          <cell r="A24" t="str">
            <v>001096600</v>
          </cell>
          <cell r="B24" t="str">
            <v>โรงพยาบาลป่าติ้ว</v>
          </cell>
          <cell r="C24" t="str">
            <v>21002</v>
          </cell>
          <cell r="D24" t="str">
            <v>กระทรวงสาธารณสุข สำนักงานปลัดกระทรวงสาธารณสุข</v>
          </cell>
          <cell r="E24" t="str">
            <v>07</v>
          </cell>
          <cell r="F24" t="str">
            <v>โรงพยาบาลชุมชน</v>
          </cell>
          <cell r="G24" t="str">
            <v>30</v>
          </cell>
          <cell r="H24" t="str">
            <v>35</v>
          </cell>
          <cell r="I24" t="str">
            <v>จ.ยโสธร</v>
          </cell>
          <cell r="J24" t="str">
            <v>05</v>
          </cell>
          <cell r="K24" t="str">
            <v xml:space="preserve"> อ.ป่าติ้ว</v>
          </cell>
          <cell r="L24" t="str">
            <v>01</v>
          </cell>
          <cell r="M24" t="str">
            <v xml:space="preserve"> 'ต.โพธิ์ไทร'</v>
          </cell>
          <cell r="N24" t="str">
            <v>04</v>
          </cell>
          <cell r="O24" t="str">
            <v xml:space="preserve"> หมู่ 4</v>
          </cell>
          <cell r="P24" t="str">
            <v>01</v>
          </cell>
          <cell r="Q24" t="str">
            <v>เปิดดำเนินการ</v>
          </cell>
          <cell r="R24" t="str">
            <v>294 ม.4 ถ.อรุณประเสริฐ</v>
          </cell>
          <cell r="S24" t="str">
            <v>35150</v>
          </cell>
          <cell r="V24" t="str">
            <v>21</v>
          </cell>
          <cell r="W24" t="str">
            <v>2.1 ทุติยภูมิระดับต้น</v>
          </cell>
          <cell r="AH24" t="str">
            <v>10966</v>
          </cell>
        </row>
        <row r="25">
          <cell r="A25" t="str">
            <v>001098700</v>
          </cell>
          <cell r="B25" t="str">
            <v>โรงพยาบาลพนา</v>
          </cell>
          <cell r="C25" t="str">
            <v>21002</v>
          </cell>
          <cell r="D25" t="str">
            <v>กระทรวงสาธารณสุข สำนักงานปลัดกระทรวงสาธารณสุข</v>
          </cell>
          <cell r="E25" t="str">
            <v>07</v>
          </cell>
          <cell r="F25" t="str">
            <v>โรงพยาบาลชุมชน</v>
          </cell>
          <cell r="G25" t="str">
            <v>10</v>
          </cell>
          <cell r="H25" t="str">
            <v>37</v>
          </cell>
          <cell r="I25" t="str">
            <v>จ.อำนาจเจริญ</v>
          </cell>
          <cell r="J25" t="str">
            <v>04</v>
          </cell>
          <cell r="K25" t="str">
            <v xml:space="preserve"> อ.พนา</v>
          </cell>
          <cell r="L25" t="str">
            <v>04</v>
          </cell>
          <cell r="M25" t="str">
            <v xml:space="preserve"> 'ต.พระเหลา'</v>
          </cell>
          <cell r="N25" t="str">
            <v>10</v>
          </cell>
          <cell r="O25" t="str">
            <v xml:space="preserve"> หมู่ 10</v>
          </cell>
          <cell r="P25" t="str">
            <v>01</v>
          </cell>
          <cell r="Q25" t="str">
            <v>เปิดดำเนินการ</v>
          </cell>
          <cell r="R25" t="str">
            <v xml:space="preserve">255 ม.10 ถ.อุปชิด </v>
          </cell>
          <cell r="S25" t="str">
            <v>37180</v>
          </cell>
          <cell r="V25" t="str">
            <v>22</v>
          </cell>
          <cell r="W25" t="str">
            <v>2.2 ทุติยภูมิระดับกลาง</v>
          </cell>
          <cell r="AH25" t="str">
            <v>10987</v>
          </cell>
        </row>
        <row r="26">
          <cell r="A26" t="str">
            <v>001097100</v>
          </cell>
          <cell r="B26" t="str">
            <v>โรงพยาบาลคอนสวรรค์</v>
          </cell>
          <cell r="C26" t="str">
            <v>21002</v>
          </cell>
          <cell r="D26" t="str">
            <v>กระทรวงสาธารณสุข สำนักงานปลัดกระทรวงสาธารณสุข</v>
          </cell>
          <cell r="E26" t="str">
            <v>07</v>
          </cell>
          <cell r="F26" t="str">
            <v>โรงพยาบาลชุมชน</v>
          </cell>
          <cell r="G26" t="str">
            <v>30</v>
          </cell>
          <cell r="H26" t="str">
            <v>36</v>
          </cell>
          <cell r="I26" t="str">
            <v>จ.ชัยภูมิ</v>
          </cell>
          <cell r="J26" t="str">
            <v>03</v>
          </cell>
          <cell r="K26" t="str">
            <v xml:space="preserve"> อ.คอนสวรรค์</v>
          </cell>
          <cell r="L26" t="str">
            <v>01</v>
          </cell>
          <cell r="M26" t="str">
            <v xml:space="preserve"> 'ต.คอนสวรรค์'</v>
          </cell>
          <cell r="N26" t="str">
            <v>13</v>
          </cell>
          <cell r="O26" t="str">
            <v xml:space="preserve"> หมู่ 13</v>
          </cell>
          <cell r="P26" t="str">
            <v>01</v>
          </cell>
          <cell r="Q26" t="str">
            <v>เปิดดำเนินการ</v>
          </cell>
          <cell r="R26" t="str">
            <v xml:space="preserve">431 ถ.คอนสวรรค์ -แก้งคร้อ </v>
          </cell>
          <cell r="V26" t="str">
            <v>21</v>
          </cell>
          <cell r="W26" t="str">
            <v>2.1 ทุติยภูมิระดับต้น</v>
          </cell>
          <cell r="AH26" t="str">
            <v>10971</v>
          </cell>
        </row>
        <row r="27">
          <cell r="A27" t="str">
            <v>001088500</v>
          </cell>
          <cell r="B27" t="str">
            <v>โรงพยาบาลห้วยแถลง</v>
          </cell>
          <cell r="C27" t="str">
            <v>21002</v>
          </cell>
          <cell r="D27" t="str">
            <v>กระทรวงสาธารณสุข สำนักงานปลัดกระทรวงสาธารณสุข</v>
          </cell>
          <cell r="E27" t="str">
            <v>07</v>
          </cell>
          <cell r="F27" t="str">
            <v>โรงพยาบาลชุมชน</v>
          </cell>
          <cell r="G27" t="str">
            <v>30</v>
          </cell>
          <cell r="H27" t="str">
            <v>30</v>
          </cell>
          <cell r="I27" t="str">
            <v>จ.นครราชสีมา</v>
          </cell>
          <cell r="J27" t="str">
            <v>16</v>
          </cell>
          <cell r="K27" t="str">
            <v xml:space="preserve"> อ.ห้วยแถลง</v>
          </cell>
          <cell r="L27" t="str">
            <v>01</v>
          </cell>
          <cell r="M27" t="str">
            <v xml:space="preserve"> 'ต.ห้วยแถลง'</v>
          </cell>
          <cell r="N27" t="str">
            <v>01</v>
          </cell>
          <cell r="O27" t="str">
            <v xml:space="preserve"> หมู่ 1</v>
          </cell>
          <cell r="P27" t="str">
            <v>01</v>
          </cell>
          <cell r="Q27" t="str">
            <v>เปิดดำเนินการ</v>
          </cell>
          <cell r="R27" t="str">
            <v xml:space="preserve">422 </v>
          </cell>
          <cell r="V27" t="str">
            <v>21</v>
          </cell>
          <cell r="W27" t="str">
            <v>2.1 ทุติยภูมิระดับต้น</v>
          </cell>
          <cell r="AH27" t="str">
            <v>10885</v>
          </cell>
        </row>
        <row r="28">
          <cell r="A28" t="str">
            <v>001090700</v>
          </cell>
          <cell r="B28" t="str">
            <v>โรงพยาบาลนาโพธิ์</v>
          </cell>
          <cell r="C28" t="str">
            <v>21002</v>
          </cell>
          <cell r="D28" t="str">
            <v>กระทรวงสาธารณสุข สำนักงานปลัดกระทรวงสาธารณสุข</v>
          </cell>
          <cell r="E28" t="str">
            <v>07</v>
          </cell>
          <cell r="F28" t="str">
            <v>โรงพยาบาลชุมชน</v>
          </cell>
          <cell r="G28" t="str">
            <v>30</v>
          </cell>
          <cell r="H28" t="str">
            <v>31</v>
          </cell>
          <cell r="I28" t="str">
            <v>จ.บุรีรัมย์</v>
          </cell>
          <cell r="J28" t="str">
            <v>13</v>
          </cell>
          <cell r="K28" t="str">
            <v xml:space="preserve"> อ.นาโพธิ์</v>
          </cell>
          <cell r="L28" t="str">
            <v>05</v>
          </cell>
          <cell r="M28" t="str">
            <v xml:space="preserve"> 'ต.ศรีสว่าง'</v>
          </cell>
          <cell r="N28" t="str">
            <v>08</v>
          </cell>
          <cell r="O28" t="str">
            <v xml:space="preserve"> หมู่ 8</v>
          </cell>
          <cell r="P28" t="str">
            <v>01</v>
          </cell>
          <cell r="Q28" t="str">
            <v>เปิดดำเนินการ</v>
          </cell>
          <cell r="R28" t="str">
            <v xml:space="preserve">103 </v>
          </cell>
          <cell r="V28" t="str">
            <v>22</v>
          </cell>
          <cell r="W28" t="str">
            <v>2.2 ทุติยภูมิระดับกลาง</v>
          </cell>
          <cell r="AH28" t="str">
            <v>10907</v>
          </cell>
        </row>
        <row r="29">
          <cell r="A29" t="str">
            <v>001120600</v>
          </cell>
          <cell r="B29" t="str">
            <v>โรงพยาบาลแม่ลาน้อย</v>
          </cell>
          <cell r="C29" t="str">
            <v>21002</v>
          </cell>
          <cell r="D29" t="str">
            <v>กระทรวงสาธารณสุข สำนักงานปลัดกระทรวงสาธารณสุข</v>
          </cell>
          <cell r="E29" t="str">
            <v>07</v>
          </cell>
          <cell r="F29" t="str">
            <v>โรงพยาบาลชุมชน</v>
          </cell>
          <cell r="G29" t="str">
            <v>10</v>
          </cell>
          <cell r="H29" t="str">
            <v>58</v>
          </cell>
          <cell r="I29" t="str">
            <v>จ.แม่ฮ่องสอน</v>
          </cell>
          <cell r="J29" t="str">
            <v>05</v>
          </cell>
          <cell r="K29" t="str">
            <v xml:space="preserve"> อ.แม่ลาน้อย</v>
          </cell>
          <cell r="L29" t="str">
            <v>08</v>
          </cell>
          <cell r="M29" t="str">
            <v xml:space="preserve"> 'ต.ขุนแม่ลาน้อย'</v>
          </cell>
          <cell r="N29" t="str">
            <v>09</v>
          </cell>
          <cell r="O29" t="str">
            <v xml:space="preserve"> หมู่ 9</v>
          </cell>
          <cell r="P29" t="str">
            <v>01</v>
          </cell>
          <cell r="Q29" t="str">
            <v>เปิดดำเนินการ</v>
          </cell>
          <cell r="R29" t="str">
            <v>79 ถ.เชียงใหม่-</v>
          </cell>
          <cell r="S29" t="str">
            <v>58120</v>
          </cell>
          <cell r="V29" t="str">
            <v>21</v>
          </cell>
          <cell r="W29" t="str">
            <v>2.1 ทุติยภูมิระดับต้น</v>
          </cell>
          <cell r="AH29" t="str">
            <v>11206</v>
          </cell>
        </row>
        <row r="30">
          <cell r="A30" t="str">
            <v>001120300</v>
          </cell>
          <cell r="B30" t="str">
            <v>โรงพยาบาลขุนยวม</v>
          </cell>
          <cell r="C30" t="str">
            <v>21002</v>
          </cell>
          <cell r="D30" t="str">
            <v>กระทรวงสาธารณสุข สำนักงานปลัดกระทรวงสาธารณสุข</v>
          </cell>
          <cell r="E30" t="str">
            <v>07</v>
          </cell>
          <cell r="F30" t="str">
            <v>โรงพยาบาลชุมชน</v>
          </cell>
          <cell r="G30" t="str">
            <v>10</v>
          </cell>
          <cell r="H30" t="str">
            <v>58</v>
          </cell>
          <cell r="I30" t="str">
            <v>จ.แม่ฮ่องสอน</v>
          </cell>
          <cell r="J30" t="str">
            <v>02</v>
          </cell>
          <cell r="K30" t="str">
            <v xml:space="preserve"> อ.ขุนยวม</v>
          </cell>
          <cell r="L30" t="str">
            <v>01</v>
          </cell>
          <cell r="M30" t="str">
            <v xml:space="preserve"> 'ต.ขุนยวม'</v>
          </cell>
          <cell r="N30" t="str">
            <v>01</v>
          </cell>
          <cell r="O30" t="str">
            <v xml:space="preserve"> หมู่ 1</v>
          </cell>
          <cell r="P30" t="str">
            <v>01</v>
          </cell>
          <cell r="Q30" t="str">
            <v>เปิดดำเนินการ</v>
          </cell>
          <cell r="R30" t="str">
            <v xml:space="preserve">455 ถ.กริชสุวรรณ </v>
          </cell>
          <cell r="S30" t="str">
            <v>58140</v>
          </cell>
          <cell r="V30" t="str">
            <v>21</v>
          </cell>
          <cell r="W30" t="str">
            <v>2.1 ทุติยภูมิระดับต้น</v>
          </cell>
          <cell r="X30" t="str">
            <v>S</v>
          </cell>
          <cell r="Y30" t="str">
            <v xml:space="preserve">บริการ  </v>
          </cell>
          <cell r="AH30" t="str">
            <v>11203</v>
          </cell>
        </row>
        <row r="31">
          <cell r="A31" t="str">
            <v>001115100</v>
          </cell>
          <cell r="B31" t="str">
            <v>โรงพยาบาลวังเหนือ</v>
          </cell>
          <cell r="C31" t="str">
            <v>21002</v>
          </cell>
          <cell r="D31" t="str">
            <v>กระทรวงสาธารณสุข สำนักงานปลัดกระทรวงสาธารณสุข</v>
          </cell>
          <cell r="E31" t="str">
            <v>07</v>
          </cell>
          <cell r="F31" t="str">
            <v>โรงพยาบาลชุมชน</v>
          </cell>
          <cell r="G31" t="str">
            <v>30</v>
          </cell>
          <cell r="H31" t="str">
            <v>52</v>
          </cell>
          <cell r="I31" t="str">
            <v>จ.ลำปาง</v>
          </cell>
          <cell r="J31" t="str">
            <v>07</v>
          </cell>
          <cell r="K31" t="str">
            <v xml:space="preserve"> อ.วังเหนือ</v>
          </cell>
          <cell r="L31" t="str">
            <v>02</v>
          </cell>
          <cell r="M31" t="str">
            <v xml:space="preserve"> 'ต.วังเหนือ'</v>
          </cell>
          <cell r="N31" t="str">
            <v>04</v>
          </cell>
          <cell r="O31" t="str">
            <v xml:space="preserve"> หมู่ 4</v>
          </cell>
          <cell r="P31" t="str">
            <v>01</v>
          </cell>
          <cell r="Q31" t="str">
            <v>เปิดดำเนินการ</v>
          </cell>
          <cell r="V31" t="str">
            <v>21</v>
          </cell>
          <cell r="W31" t="str">
            <v>2.1 ทุติยภูมิระดับต้น</v>
          </cell>
          <cell r="AH31" t="str">
            <v>11151</v>
          </cell>
        </row>
        <row r="32">
          <cell r="A32" t="str">
            <v>001118000</v>
          </cell>
          <cell r="B32" t="str">
            <v>โรงพยาบาลนาหมื่น</v>
          </cell>
          <cell r="C32" t="str">
            <v>21002</v>
          </cell>
          <cell r="D32" t="str">
            <v>กระทรวงสาธารณสุข สำนักงานปลัดกระทรวงสาธารณสุข</v>
          </cell>
          <cell r="E32" t="str">
            <v>07</v>
          </cell>
          <cell r="F32" t="str">
            <v>โรงพยาบาลชุมชน</v>
          </cell>
          <cell r="G32" t="str">
            <v>30</v>
          </cell>
          <cell r="H32" t="str">
            <v>55</v>
          </cell>
          <cell r="I32" t="str">
            <v>จ.น่าน</v>
          </cell>
          <cell r="J32" t="str">
            <v>10</v>
          </cell>
          <cell r="K32" t="str">
            <v xml:space="preserve"> อ.นาหมื่น</v>
          </cell>
          <cell r="L32" t="str">
            <v>01</v>
          </cell>
          <cell r="M32" t="str">
            <v xml:space="preserve"> 'ต.นาทะนุง'</v>
          </cell>
          <cell r="N32" t="str">
            <v>14</v>
          </cell>
          <cell r="O32" t="str">
            <v xml:space="preserve"> หมู่ 14</v>
          </cell>
          <cell r="P32" t="str">
            <v>01</v>
          </cell>
          <cell r="Q32" t="str">
            <v>เปิดดำเนินการ</v>
          </cell>
          <cell r="R32" t="str">
            <v xml:space="preserve">เลขที่ 78  </v>
          </cell>
          <cell r="S32" t="str">
            <v>55180</v>
          </cell>
          <cell r="T32" t="str">
            <v>054787013</v>
          </cell>
          <cell r="V32" t="str">
            <v>22</v>
          </cell>
          <cell r="W32" t="str">
            <v>2.2 ทุติยภูมิระดับกลาง</v>
          </cell>
          <cell r="AH32" t="str">
            <v>11180</v>
          </cell>
        </row>
        <row r="33">
          <cell r="A33" t="str">
            <v>001126800</v>
          </cell>
          <cell r="B33" t="str">
            <v>โรงพยาบาลหนองไผ่</v>
          </cell>
          <cell r="C33" t="str">
            <v>21002</v>
          </cell>
          <cell r="D33" t="str">
            <v>กระทรวงสาธารณสุข สำนักงานปลัดกระทรวงสาธารณสุข</v>
          </cell>
          <cell r="E33" t="str">
            <v>07</v>
          </cell>
          <cell r="F33" t="str">
            <v>โรงพยาบาลชุมชน</v>
          </cell>
          <cell r="G33" t="str">
            <v>60</v>
          </cell>
          <cell r="H33" t="str">
            <v>67</v>
          </cell>
          <cell r="I33" t="str">
            <v>จ.เพชรบูรณ์</v>
          </cell>
          <cell r="J33" t="str">
            <v>07</v>
          </cell>
          <cell r="K33" t="str">
            <v xml:space="preserve"> อ.หนองไผ่</v>
          </cell>
          <cell r="L33" t="str">
            <v>10</v>
          </cell>
          <cell r="M33" t="str">
            <v xml:space="preserve"> 'ต.หนองไผ่'</v>
          </cell>
          <cell r="N33" t="str">
            <v>06</v>
          </cell>
          <cell r="O33" t="str">
            <v xml:space="preserve"> หมู่ 6</v>
          </cell>
          <cell r="P33" t="str">
            <v>01</v>
          </cell>
          <cell r="Q33" t="str">
            <v>เปิดดำเนินการ</v>
          </cell>
          <cell r="R33" t="str">
            <v xml:space="preserve">655 ม.6 ถ.สระบุรี-หล่มสัก </v>
          </cell>
          <cell r="S33" t="str">
            <v>67140</v>
          </cell>
          <cell r="V33" t="str">
            <v>21</v>
          </cell>
          <cell r="W33" t="str">
            <v>2.1 ทุติยภูมิระดับต้น</v>
          </cell>
          <cell r="AH33" t="str">
            <v>11268</v>
          </cell>
        </row>
        <row r="34">
          <cell r="A34" t="str">
            <v>001124700</v>
          </cell>
          <cell r="B34" t="str">
            <v>โรงพยาบาลศรีสัชนาลัย</v>
          </cell>
          <cell r="C34" t="str">
            <v>21002</v>
          </cell>
          <cell r="D34" t="str">
            <v>กระทรวงสาธารณสุข สำนักงานปลัดกระทรวงสาธารณสุข</v>
          </cell>
          <cell r="E34" t="str">
            <v>07</v>
          </cell>
          <cell r="F34" t="str">
            <v>โรงพยาบาลชุมชน</v>
          </cell>
          <cell r="G34" t="str">
            <v>60</v>
          </cell>
          <cell r="H34" t="str">
            <v>64</v>
          </cell>
          <cell r="I34" t="str">
            <v>จ.สุโขทัย</v>
          </cell>
          <cell r="J34" t="str">
            <v>05</v>
          </cell>
          <cell r="K34" t="str">
            <v xml:space="preserve"> อ.ศรีสัชนาลัย</v>
          </cell>
          <cell r="L34" t="str">
            <v>01</v>
          </cell>
          <cell r="M34" t="str">
            <v xml:space="preserve"> 'ต.หาดเสี้ยว'</v>
          </cell>
          <cell r="N34" t="str">
            <v>03</v>
          </cell>
          <cell r="O34" t="str">
            <v xml:space="preserve"> หมู่ 3</v>
          </cell>
          <cell r="P34" t="str">
            <v>01</v>
          </cell>
          <cell r="Q34" t="str">
            <v>เปิดดำเนินการ</v>
          </cell>
          <cell r="R34" t="str">
            <v>ถ.สุโขทัย-อุตรดิตถ์</v>
          </cell>
          <cell r="S34" t="str">
            <v>64130</v>
          </cell>
          <cell r="T34" t="str">
            <v>055671484</v>
          </cell>
          <cell r="U34" t="str">
            <v>055673137</v>
          </cell>
          <cell r="V34" t="str">
            <v>21</v>
          </cell>
          <cell r="W34" t="str">
            <v>2.1 ทุติยภูมิระดับต้น</v>
          </cell>
          <cell r="AH34" t="str">
            <v>11247</v>
          </cell>
        </row>
        <row r="35">
          <cell r="A35" t="str">
            <v>001116400</v>
          </cell>
          <cell r="B35" t="str">
            <v>โรงพยาบาลลับแล</v>
          </cell>
          <cell r="C35" t="str">
            <v>21002</v>
          </cell>
          <cell r="D35" t="str">
            <v>กระทรวงสาธารณสุข สำนักงานปลัดกระทรวงสาธารณสุข</v>
          </cell>
          <cell r="E35" t="str">
            <v>07</v>
          </cell>
          <cell r="F35" t="str">
            <v>โรงพยาบาลชุมชน</v>
          </cell>
          <cell r="G35" t="str">
            <v>30</v>
          </cell>
          <cell r="H35" t="str">
            <v>53</v>
          </cell>
          <cell r="I35" t="str">
            <v>จ.อุตรดิตถ์</v>
          </cell>
          <cell r="J35" t="str">
            <v>08</v>
          </cell>
          <cell r="K35" t="str">
            <v xml:space="preserve"> อ.ลับแล</v>
          </cell>
          <cell r="L35" t="str">
            <v>05</v>
          </cell>
          <cell r="M35" t="str">
            <v xml:space="preserve"> 'ต.ชัยจุมพล'</v>
          </cell>
          <cell r="N35" t="str">
            <v>01</v>
          </cell>
          <cell r="O35" t="str">
            <v xml:space="preserve"> หมู่ 1</v>
          </cell>
          <cell r="P35" t="str">
            <v>01</v>
          </cell>
          <cell r="Q35" t="str">
            <v>เปิดดำเนินการ</v>
          </cell>
          <cell r="R35" t="str">
            <v>163</v>
          </cell>
          <cell r="S35" t="str">
            <v>53130</v>
          </cell>
          <cell r="T35" t="str">
            <v>055431345</v>
          </cell>
          <cell r="U35" t="str">
            <v>055432104</v>
          </cell>
          <cell r="V35" t="str">
            <v>22</v>
          </cell>
          <cell r="W35" t="str">
            <v>2.2 ทุติยภูมิระดับกลาง</v>
          </cell>
          <cell r="AH35" t="str">
            <v>11164</v>
          </cell>
        </row>
        <row r="36">
          <cell r="A36" t="str">
            <v>001130400</v>
          </cell>
          <cell r="B36" t="str">
            <v>โรงพยาบาลกระทุ่มแบน</v>
          </cell>
          <cell r="C36" t="str">
            <v>21002</v>
          </cell>
          <cell r="D36" t="str">
            <v>กระทรวงสาธารณสุข สำนักงานปลัดกระทรวงสาธารณสุข</v>
          </cell>
          <cell r="E36" t="str">
            <v>06</v>
          </cell>
          <cell r="F36" t="str">
            <v>โรงพยาบาลทั่วไป</v>
          </cell>
          <cell r="G36" t="str">
            <v>120</v>
          </cell>
          <cell r="H36" t="str">
            <v>74</v>
          </cell>
          <cell r="I36" t="str">
            <v>จ.สมุทรสาคร</v>
          </cell>
          <cell r="J36" t="str">
            <v>02</v>
          </cell>
          <cell r="K36" t="str">
            <v xml:space="preserve"> อ.กระทุ่มแบน</v>
          </cell>
          <cell r="L36" t="str">
            <v>01</v>
          </cell>
          <cell r="M36" t="str">
            <v xml:space="preserve"> 'ต.ตลาดกระทุ่มแบน'</v>
          </cell>
          <cell r="N36" t="str">
            <v>00</v>
          </cell>
          <cell r="O36" t="str">
            <v xml:space="preserve"> หมู่ 0</v>
          </cell>
          <cell r="P36" t="str">
            <v>01</v>
          </cell>
          <cell r="Q36" t="str">
            <v>เปิดดำเนินการ</v>
          </cell>
          <cell r="R36" t="str">
            <v xml:space="preserve">450/4  </v>
          </cell>
          <cell r="S36" t="str">
            <v>74110</v>
          </cell>
          <cell r="T36" t="str">
            <v>034844430</v>
          </cell>
          <cell r="U36" t="str">
            <v>034470410</v>
          </cell>
          <cell r="V36" t="str">
            <v>22</v>
          </cell>
          <cell r="W36" t="str">
            <v>2.2 ทุติยภูมิระดับกลาง</v>
          </cell>
          <cell r="X36" t="str">
            <v>S</v>
          </cell>
          <cell r="Y36" t="str">
            <v xml:space="preserve">บริการ  </v>
          </cell>
          <cell r="Z36" t="str">
            <v>05</v>
          </cell>
          <cell r="AA36" t="str">
            <v>แก้ไข/เปลี่ยนแปลงประเภท</v>
          </cell>
          <cell r="AB36" t="str">
            <v>เปลี่ยนประเภทจากรพช เป็นรพท. รับแจ้งจากกลุ่มสบส. ที่สธ0201.032/914 วันที่ 25 มค.56</v>
          </cell>
          <cell r="AH36" t="str">
            <v>11304</v>
          </cell>
        </row>
        <row r="37">
          <cell r="A37" t="str">
            <v>001074100</v>
          </cell>
          <cell r="B37" t="str">
            <v>โรงพยาบาลวชิระภูเก็ต</v>
          </cell>
          <cell r="C37" t="str">
            <v>21002</v>
          </cell>
          <cell r="D37" t="str">
            <v>กระทรวงสาธารณสุข สำนักงานปลัดกระทรวงสาธารณสุข</v>
          </cell>
          <cell r="E37" t="str">
            <v>05</v>
          </cell>
          <cell r="F37" t="str">
            <v>โรงพยาบาลศูนย์</v>
          </cell>
          <cell r="G37" t="str">
            <v>503</v>
          </cell>
          <cell r="H37" t="str">
            <v>83</v>
          </cell>
          <cell r="I37" t="str">
            <v>จ.ภูเก็ต</v>
          </cell>
          <cell r="J37" t="str">
            <v>01</v>
          </cell>
          <cell r="K37" t="str">
            <v xml:space="preserve"> อ.เมืองภูเก็ต</v>
          </cell>
          <cell r="L37" t="str">
            <v>01</v>
          </cell>
          <cell r="M37" t="str">
            <v xml:space="preserve"> 'ต.ตลาดใหญ่'</v>
          </cell>
          <cell r="N37" t="str">
            <v>00</v>
          </cell>
          <cell r="O37" t="str">
            <v xml:space="preserve"> หมู่ 0</v>
          </cell>
          <cell r="P37" t="str">
            <v>01</v>
          </cell>
          <cell r="Q37" t="str">
            <v>เปิดดำเนินการ</v>
          </cell>
          <cell r="R37" t="str">
            <v xml:space="preserve">353 ถ.เยาวราช </v>
          </cell>
          <cell r="S37" t="str">
            <v>83000</v>
          </cell>
          <cell r="T37" t="str">
            <v>076361234</v>
          </cell>
          <cell r="V37" t="str">
            <v>31</v>
          </cell>
          <cell r="W37" t="str">
            <v>3.1 ตติยภูมิ</v>
          </cell>
          <cell r="Z37" t="str">
            <v>05</v>
          </cell>
          <cell r="AA37" t="str">
            <v>แก้ไข/เปลี่ยนแปลงประเภท</v>
          </cell>
          <cell r="AB37" t="str">
            <v>เปลี่ยนประเภทจาก รพท.เป็นรพศ. รับแจ้งจาก สบส. ที่สธ0201.032/914 วันที่ 25 มค.56</v>
          </cell>
          <cell r="AH37" t="str">
            <v>10741</v>
          </cell>
        </row>
        <row r="38">
          <cell r="A38" t="str">
            <v>002784000</v>
          </cell>
          <cell r="B38" t="str">
            <v>โรงพยาบาลสีดา</v>
          </cell>
          <cell r="C38" t="str">
            <v>21002</v>
          </cell>
          <cell r="D38" t="str">
            <v>กระทรวงสาธารณสุข สำนักงานปลัดกระทรวงสาธารณสุข</v>
          </cell>
          <cell r="E38" t="str">
            <v>07</v>
          </cell>
          <cell r="F38" t="str">
            <v>โรงพยาบาลชุมชน</v>
          </cell>
          <cell r="G38" t="str">
            <v>30</v>
          </cell>
          <cell r="H38" t="str">
            <v>30</v>
          </cell>
          <cell r="I38" t="str">
            <v>จ.นครราชสีมา</v>
          </cell>
          <cell r="J38" t="str">
            <v>31</v>
          </cell>
          <cell r="K38" t="str">
            <v xml:space="preserve"> อ.สีดา</v>
          </cell>
          <cell r="L38" t="str">
            <v>01</v>
          </cell>
          <cell r="M38" t="str">
            <v xml:space="preserve"> 'ต.สีดา'</v>
          </cell>
          <cell r="N38" t="str">
            <v>01</v>
          </cell>
          <cell r="O38" t="str">
            <v xml:space="preserve"> หมู่ 1</v>
          </cell>
          <cell r="P38" t="str">
            <v>01</v>
          </cell>
          <cell r="Q38" t="str">
            <v>เปิดดำเนินการ</v>
          </cell>
          <cell r="S38" t="str">
            <v>30430</v>
          </cell>
          <cell r="T38" t="str">
            <v>044329234</v>
          </cell>
          <cell r="U38" t="str">
            <v>044329234</v>
          </cell>
          <cell r="X38" t="str">
            <v>S</v>
          </cell>
          <cell r="Y38" t="str">
            <v xml:space="preserve">บริการ  </v>
          </cell>
          <cell r="Z38" t="str">
            <v>01</v>
          </cell>
          <cell r="AA38" t="str">
            <v>ตั้งใหม่</v>
          </cell>
          <cell r="AC38" t="str">
            <v>2013-03-04</v>
          </cell>
          <cell r="AE38" t="str">
            <v>2013-02-01</v>
          </cell>
          <cell r="AH38" t="str">
            <v>27840</v>
          </cell>
        </row>
        <row r="39">
          <cell r="A39" t="str">
            <v>002505800</v>
          </cell>
          <cell r="B39" t="str">
            <v>โรงพยาบาลกู่แก้ว</v>
          </cell>
          <cell r="C39" t="str">
            <v>21002</v>
          </cell>
          <cell r="D39" t="str">
            <v>กระทรวงสาธารณสุข สำนักงานปลัดกระทรวงสาธารณสุข</v>
          </cell>
          <cell r="E39" t="str">
            <v>07</v>
          </cell>
          <cell r="F39" t="str">
            <v>โรงพยาบาลชุมชน</v>
          </cell>
          <cell r="G39" t="str">
            <v>30</v>
          </cell>
          <cell r="H39" t="str">
            <v>41</v>
          </cell>
          <cell r="I39" t="str">
            <v>จ.อุดรธานี</v>
          </cell>
          <cell r="J39" t="str">
            <v>24</v>
          </cell>
          <cell r="K39" t="str">
            <v xml:space="preserve"> อ.กู่แก้ว</v>
          </cell>
          <cell r="L39" t="str">
            <v>01</v>
          </cell>
          <cell r="M39" t="str">
            <v xml:space="preserve"> 'ต.บ้านจีต'</v>
          </cell>
          <cell r="N39" t="str">
            <v>07</v>
          </cell>
          <cell r="O39" t="str">
            <v xml:space="preserve"> หมู่ 7</v>
          </cell>
          <cell r="P39" t="str">
            <v>01</v>
          </cell>
          <cell r="Q39" t="str">
            <v>เปิดดำเนินการ</v>
          </cell>
          <cell r="S39" t="str">
            <v>41130</v>
          </cell>
          <cell r="T39" t="str">
            <v>042256115</v>
          </cell>
          <cell r="U39" t="str">
            <v>042256115</v>
          </cell>
          <cell r="X39" t="str">
            <v>S</v>
          </cell>
          <cell r="Y39" t="str">
            <v xml:space="preserve">บริการ  </v>
          </cell>
          <cell r="Z39" t="str">
            <v>01</v>
          </cell>
          <cell r="AA39" t="str">
            <v>ตั้งใหม่</v>
          </cell>
          <cell r="AC39" t="str">
            <v>2013-02-04</v>
          </cell>
          <cell r="AE39" t="str">
            <v>2013-02-03</v>
          </cell>
          <cell r="AH39" t="str">
            <v>25058</v>
          </cell>
        </row>
        <row r="40">
          <cell r="A40" t="str">
            <v>002505900</v>
          </cell>
          <cell r="B40" t="str">
            <v>โรงพยาบาลประจักษ์ศิลปาคม</v>
          </cell>
          <cell r="C40" t="str">
            <v>21002</v>
          </cell>
          <cell r="D40" t="str">
            <v>กระทรวงสาธารณสุข สำนักงานปลัดกระทรวงสาธารณสุข</v>
          </cell>
          <cell r="E40" t="str">
            <v>07</v>
          </cell>
          <cell r="F40" t="str">
            <v>โรงพยาบาลชุมชน</v>
          </cell>
          <cell r="G40" t="str">
            <v>30</v>
          </cell>
          <cell r="H40" t="str">
            <v>41</v>
          </cell>
          <cell r="I40" t="str">
            <v>จ.อุดรธานี</v>
          </cell>
          <cell r="J40" t="str">
            <v>25</v>
          </cell>
          <cell r="K40" t="str">
            <v xml:space="preserve"> อ.ประจักษ์ศิลปาคม</v>
          </cell>
          <cell r="L40" t="str">
            <v>01</v>
          </cell>
          <cell r="M40" t="str">
            <v xml:space="preserve"> 'ต.นาม่วง'</v>
          </cell>
          <cell r="N40" t="str">
            <v>03</v>
          </cell>
          <cell r="O40" t="str">
            <v xml:space="preserve"> หมู่ 3</v>
          </cell>
          <cell r="P40" t="str">
            <v>01</v>
          </cell>
          <cell r="Q40" t="str">
            <v>เปิดดำเนินการ</v>
          </cell>
          <cell r="S40" t="str">
            <v>41110</v>
          </cell>
          <cell r="X40" t="str">
            <v>S</v>
          </cell>
          <cell r="Y40" t="str">
            <v xml:space="preserve">บริการ  </v>
          </cell>
          <cell r="Z40" t="str">
            <v>01</v>
          </cell>
          <cell r="AA40" t="str">
            <v>ตั้งใหม่</v>
          </cell>
          <cell r="AC40" t="str">
            <v>2013-02-04</v>
          </cell>
          <cell r="AE40" t="str">
            <v>2013-01-01</v>
          </cell>
          <cell r="AH40" t="str">
            <v>25059</v>
          </cell>
        </row>
        <row r="41">
          <cell r="A41" t="str">
            <v>002783900</v>
          </cell>
          <cell r="B41" t="str">
            <v>โรงพยาบาลบัวลาย</v>
          </cell>
          <cell r="C41" t="str">
            <v>21002</v>
          </cell>
          <cell r="D41" t="str">
            <v>กระทรวงสาธารณสุข สำนักงานปลัดกระทรวงสาธารณสุข</v>
          </cell>
          <cell r="E41" t="str">
            <v>07</v>
          </cell>
          <cell r="F41" t="str">
            <v>โรงพยาบาลชุมชน</v>
          </cell>
          <cell r="G41" t="str">
            <v>30</v>
          </cell>
          <cell r="H41" t="str">
            <v>30</v>
          </cell>
          <cell r="I41" t="str">
            <v>จ.นครราชสีมา</v>
          </cell>
          <cell r="J41" t="str">
            <v>30</v>
          </cell>
          <cell r="K41" t="str">
            <v xml:space="preserve"> อ.บัวลาย</v>
          </cell>
          <cell r="L41" t="str">
            <v>01</v>
          </cell>
          <cell r="M41" t="str">
            <v xml:space="preserve"> 'ต.เมืองพะไล'</v>
          </cell>
          <cell r="N41" t="str">
            <v>05</v>
          </cell>
          <cell r="O41" t="str">
            <v xml:space="preserve"> หมู่ 5</v>
          </cell>
          <cell r="P41" t="str">
            <v>01</v>
          </cell>
          <cell r="Q41" t="str">
            <v>เปิดดำเนินการ</v>
          </cell>
          <cell r="R41" t="str">
            <v>55</v>
          </cell>
          <cell r="S41" t="str">
            <v>30120</v>
          </cell>
          <cell r="T41" t="str">
            <v>044-495002</v>
          </cell>
          <cell r="U41" t="str">
            <v>044449201</v>
          </cell>
          <cell r="X41" t="str">
            <v>S</v>
          </cell>
          <cell r="Y41" t="str">
            <v xml:space="preserve">บริการ  </v>
          </cell>
          <cell r="Z41" t="str">
            <v>01</v>
          </cell>
          <cell r="AA41" t="str">
            <v>ตั้งใหม่</v>
          </cell>
          <cell r="AC41" t="str">
            <v>2013-03-04</v>
          </cell>
          <cell r="AE41" t="str">
            <v>2013-02-01</v>
          </cell>
          <cell r="AH41" t="str">
            <v>27839</v>
          </cell>
        </row>
        <row r="42">
          <cell r="A42" t="str">
            <v>002784100</v>
          </cell>
          <cell r="B42" t="str">
            <v>โรงพยาบาลเทพารักษ์</v>
          </cell>
          <cell r="C42" t="str">
            <v>21002</v>
          </cell>
          <cell r="D42" t="str">
            <v>กระทรวงสาธารณสุข สำนักงานปลัดกระทรวงสาธารณสุข</v>
          </cell>
          <cell r="E42" t="str">
            <v>07</v>
          </cell>
          <cell r="F42" t="str">
            <v>โรงพยาบาลชุมชน</v>
          </cell>
          <cell r="G42" t="str">
            <v>30</v>
          </cell>
          <cell r="H42" t="str">
            <v>30</v>
          </cell>
          <cell r="I42" t="str">
            <v>จ.นครราชสีมา</v>
          </cell>
          <cell r="J42" t="str">
            <v>26</v>
          </cell>
          <cell r="K42" t="str">
            <v xml:space="preserve"> อ.เทพารักษ์</v>
          </cell>
          <cell r="L42" t="str">
            <v>01</v>
          </cell>
          <cell r="M42" t="str">
            <v xml:space="preserve"> 'ต.สำนักตะคร้อ'</v>
          </cell>
          <cell r="N42" t="str">
            <v>14</v>
          </cell>
          <cell r="O42" t="str">
            <v xml:space="preserve"> หมู่ 14</v>
          </cell>
          <cell r="P42" t="str">
            <v>01</v>
          </cell>
          <cell r="Q42" t="str">
            <v>เปิดดำเนินการ</v>
          </cell>
          <cell r="R42" t="str">
            <v>222</v>
          </cell>
          <cell r="S42" t="str">
            <v>30210</v>
          </cell>
          <cell r="T42" t="str">
            <v>044-208208-10*201</v>
          </cell>
          <cell r="X42" t="str">
            <v>S</v>
          </cell>
          <cell r="Y42" t="str">
            <v xml:space="preserve">บริการ  </v>
          </cell>
          <cell r="Z42" t="str">
            <v>01</v>
          </cell>
          <cell r="AA42" t="str">
            <v>ตั้งใหม่</v>
          </cell>
          <cell r="AC42" t="str">
            <v>2013-03-04</v>
          </cell>
          <cell r="AE42" t="str">
            <v>2013-04-01</v>
          </cell>
          <cell r="AH42" t="str">
            <v>27841</v>
          </cell>
        </row>
        <row r="43">
          <cell r="A43" t="str">
            <v>002744300</v>
          </cell>
          <cell r="B43" t="str">
            <v>โรงพยาบาลวังเจ้า</v>
          </cell>
          <cell r="C43" t="str">
            <v>21002</v>
          </cell>
          <cell r="D43" t="str">
            <v>กระทรวงสาธารณสุข สำนักงานปลัดกระทรวงสาธารณสุข</v>
          </cell>
          <cell r="E43" t="str">
            <v>07</v>
          </cell>
          <cell r="F43" t="str">
            <v>โรงพยาบาลชุมชน</v>
          </cell>
          <cell r="G43" t="str">
            <v>30</v>
          </cell>
          <cell r="H43" t="str">
            <v>63</v>
          </cell>
          <cell r="I43" t="str">
            <v>จ.ตาก</v>
          </cell>
          <cell r="J43" t="str">
            <v>09</v>
          </cell>
          <cell r="K43" t="str">
            <v xml:space="preserve"> อ.วังเจ้า</v>
          </cell>
          <cell r="L43" t="str">
            <v>01</v>
          </cell>
          <cell r="M43" t="str">
            <v xml:space="preserve"> 'ต.เชียงทอง'</v>
          </cell>
          <cell r="N43" t="str">
            <v>02</v>
          </cell>
          <cell r="O43" t="str">
            <v xml:space="preserve"> หมู่ 2</v>
          </cell>
          <cell r="P43" t="str">
            <v>01</v>
          </cell>
          <cell r="Q43" t="str">
            <v>เปิดดำเนินการ</v>
          </cell>
          <cell r="R43" t="str">
            <v xml:space="preserve">บ้านสบยม </v>
          </cell>
          <cell r="S43" t="str">
            <v>63000</v>
          </cell>
          <cell r="T43" t="str">
            <v>0892980982</v>
          </cell>
          <cell r="V43" t="str">
            <v>23</v>
          </cell>
          <cell r="W43" t="str">
            <v>2.3 ทุติยภูมิระดับสูง</v>
          </cell>
          <cell r="X43" t="str">
            <v>S</v>
          </cell>
          <cell r="Y43" t="str">
            <v xml:space="preserve">บริการ  </v>
          </cell>
          <cell r="Z43" t="str">
            <v>01</v>
          </cell>
          <cell r="AA43" t="str">
            <v>ตั้งใหม่</v>
          </cell>
          <cell r="AC43" t="str">
            <v>2013-02-21</v>
          </cell>
          <cell r="AH43" t="str">
            <v>27443</v>
          </cell>
        </row>
        <row r="44">
          <cell r="A44" t="str">
            <v>001071000</v>
          </cell>
          <cell r="B44" t="str">
            <v>โรงพยาบาลสกลนคร</v>
          </cell>
          <cell r="C44" t="str">
            <v>21002</v>
          </cell>
          <cell r="D44" t="str">
            <v>กระทรวงสาธารณสุข สำนักงานปลัดกระทรวงสาธารณสุข</v>
          </cell>
          <cell r="E44" t="str">
            <v>05</v>
          </cell>
          <cell r="F44" t="str">
            <v>โรงพยาบาลศูนย์</v>
          </cell>
          <cell r="G44" t="str">
            <v>600</v>
          </cell>
          <cell r="H44" t="str">
            <v>47</v>
          </cell>
          <cell r="I44" t="str">
            <v>จ.สกลนคร</v>
          </cell>
          <cell r="J44" t="str">
            <v>01</v>
          </cell>
          <cell r="K44" t="str">
            <v xml:space="preserve"> อ.เมืองสกลนคร</v>
          </cell>
          <cell r="L44" t="str">
            <v>01</v>
          </cell>
          <cell r="M44" t="str">
            <v xml:space="preserve"> 'ต.ธาตุเชิงชุม'</v>
          </cell>
          <cell r="N44" t="str">
            <v>00</v>
          </cell>
          <cell r="O44" t="str">
            <v xml:space="preserve"> หมู่ 0</v>
          </cell>
          <cell r="P44" t="str">
            <v>01</v>
          </cell>
          <cell r="Q44" t="str">
            <v>เปิดดำเนินการ</v>
          </cell>
          <cell r="R44" t="str">
            <v xml:space="preserve">1041 ถ.เจริญเมือง  </v>
          </cell>
          <cell r="S44" t="str">
            <v>47000</v>
          </cell>
          <cell r="T44" t="str">
            <v>042711636</v>
          </cell>
          <cell r="U44" t="str">
            <v xml:space="preserve"> 042 711615'</v>
          </cell>
          <cell r="V44" t="str">
            <v>042711037</v>
          </cell>
          <cell r="W44" t="str">
            <v>31</v>
          </cell>
          <cell r="X44" t="str">
            <v>3.1 ตติยภูมิ</v>
          </cell>
          <cell r="Y44" t="str">
            <v>S</v>
          </cell>
          <cell r="Z44" t="str">
            <v xml:space="preserve">บริการ  </v>
          </cell>
          <cell r="AA44" t="str">
            <v>05</v>
          </cell>
          <cell r="AB44" t="str">
            <v>แก้ไข/เปลี่ยนแปลงประเภท</v>
          </cell>
          <cell r="AC44" t="str">
            <v>เปลี่ยนประเภทจาก รพท.เป็นรพศ. รับแจ้งจากกลุ่มสบส. ที่สธ0201.032/914 วันที่ 25 มค.56</v>
          </cell>
          <cell r="AH44" t="str">
            <v>10710</v>
          </cell>
        </row>
        <row r="45">
          <cell r="A45" t="str">
            <v>002784400</v>
          </cell>
          <cell r="B45" t="str">
            <v>โรงพยาบาลโนนนารายณ์</v>
          </cell>
          <cell r="C45" t="str">
            <v>21002</v>
          </cell>
          <cell r="D45" t="str">
            <v>กระทรวงสาธารณสุข สำนักงานปลัดกระทรวงสาธารณสุข</v>
          </cell>
          <cell r="E45" t="str">
            <v>07</v>
          </cell>
          <cell r="F45" t="str">
            <v>โรงพยาบาลชุมชน</v>
          </cell>
          <cell r="G45" t="str">
            <v>30</v>
          </cell>
          <cell r="H45" t="str">
            <v>32</v>
          </cell>
          <cell r="I45" t="str">
            <v>จ.สุรินทร์</v>
          </cell>
          <cell r="J45" t="str">
            <v>17</v>
          </cell>
          <cell r="K45" t="str">
            <v xml:space="preserve"> อ.โนนนารายณ์</v>
          </cell>
          <cell r="L45" t="str">
            <v>01</v>
          </cell>
          <cell r="M45" t="str">
            <v xml:space="preserve"> 'ต.หนองหลวง'</v>
          </cell>
          <cell r="N45" t="str">
            <v>06</v>
          </cell>
          <cell r="O45" t="str">
            <v xml:space="preserve"> หมู่ 6</v>
          </cell>
          <cell r="P45" t="str">
            <v>01</v>
          </cell>
          <cell r="Q45" t="str">
            <v>เปิดดำเนินการ</v>
          </cell>
          <cell r="R45" t="str">
            <v>บ้านโนนสั้น</v>
          </cell>
          <cell r="T45" t="str">
            <v>044-518402*108</v>
          </cell>
          <cell r="V45" t="str">
            <v>21</v>
          </cell>
          <cell r="W45" t="str">
            <v>2.1 ทุติยภูมิระดับต้น</v>
          </cell>
          <cell r="X45" t="str">
            <v>S</v>
          </cell>
          <cell r="Y45" t="str">
            <v xml:space="preserve">บริการ  </v>
          </cell>
          <cell r="Z45" t="str">
            <v>01</v>
          </cell>
          <cell r="AA45" t="str">
            <v>ตั้งใหม่</v>
          </cell>
          <cell r="AC45" t="str">
            <v>2013-03-05</v>
          </cell>
          <cell r="AE45" t="str">
            <v>2012-12-01</v>
          </cell>
          <cell r="AH45" t="str">
            <v>27844</v>
          </cell>
        </row>
        <row r="46">
          <cell r="A46" t="str">
            <v>002796800</v>
          </cell>
          <cell r="B46" t="str">
            <v>โรงพยาบาลน้ำขุ่น</v>
          </cell>
          <cell r="C46" t="str">
            <v>21002</v>
          </cell>
          <cell r="D46" t="str">
            <v>กระทรวงสาธารณสุข สำนักงานปลัดกระทรวงสาธารณสุข</v>
          </cell>
          <cell r="E46" t="str">
            <v>07</v>
          </cell>
          <cell r="F46" t="str">
            <v>โรงพยาบาลชุมชน</v>
          </cell>
          <cell r="G46" t="str">
            <v>30</v>
          </cell>
          <cell r="H46" t="str">
            <v>34</v>
          </cell>
          <cell r="I46" t="str">
            <v>จ.อุบลราชธานี</v>
          </cell>
          <cell r="J46" t="str">
            <v>33</v>
          </cell>
          <cell r="K46" t="str">
            <v xml:space="preserve"> อ.น้ำขุ่น</v>
          </cell>
          <cell r="L46" t="str">
            <v>03</v>
          </cell>
          <cell r="M46" t="str">
            <v xml:space="preserve"> 'ต.ขี้เหล็ก'</v>
          </cell>
          <cell r="N46" t="str">
            <v>05</v>
          </cell>
          <cell r="O46" t="str">
            <v xml:space="preserve"> หมู่ 5</v>
          </cell>
          <cell r="P46" t="str">
            <v>01</v>
          </cell>
          <cell r="Q46" t="str">
            <v>เปิดดำเนินการ</v>
          </cell>
          <cell r="R46" t="str">
            <v>บ้านตาโอง</v>
          </cell>
          <cell r="S46" t="str">
            <v>34260</v>
          </cell>
          <cell r="T46" t="str">
            <v>081-8782883</v>
          </cell>
          <cell r="V46" t="str">
            <v>21</v>
          </cell>
          <cell r="W46" t="str">
            <v>2.1 ทุติยภูมิระดับต้น</v>
          </cell>
          <cell r="X46" t="str">
            <v>S</v>
          </cell>
          <cell r="Y46" t="str">
            <v xml:space="preserve">บริการ  </v>
          </cell>
          <cell r="Z46" t="str">
            <v>01</v>
          </cell>
          <cell r="AA46" t="str">
            <v>ตั้งใหม่</v>
          </cell>
          <cell r="AC46" t="str">
            <v>2013-03-13</v>
          </cell>
          <cell r="AE46" t="str">
            <v>2013-04-01</v>
          </cell>
          <cell r="AH46" t="str">
            <v>27968</v>
          </cell>
        </row>
        <row r="47">
          <cell r="A47" t="str">
            <v>002784300</v>
          </cell>
          <cell r="B47" t="str">
            <v>โรงพยาบาลศรีณรงค์</v>
          </cell>
          <cell r="C47" t="str">
            <v>21002</v>
          </cell>
          <cell r="D47" t="str">
            <v>กระทรวงสาธารณสุข สำนักงานปลัดกระทรวงสาธารณสุข</v>
          </cell>
          <cell r="E47" t="str">
            <v>07</v>
          </cell>
          <cell r="F47" t="str">
            <v>โรงพยาบาลชุมชน</v>
          </cell>
          <cell r="G47" t="str">
            <v>30</v>
          </cell>
          <cell r="H47" t="str">
            <v>32</v>
          </cell>
          <cell r="I47" t="str">
            <v>จ.สุรินทร์</v>
          </cell>
          <cell r="J47" t="str">
            <v>15</v>
          </cell>
          <cell r="K47" t="str">
            <v xml:space="preserve"> อ.ศรีณรงค์</v>
          </cell>
          <cell r="L47" t="str">
            <v>01</v>
          </cell>
          <cell r="M47" t="str">
            <v xml:space="preserve"> 'ต.ณรงค์'</v>
          </cell>
          <cell r="N47" t="str">
            <v>02</v>
          </cell>
          <cell r="O47" t="str">
            <v xml:space="preserve"> หมู่ 2</v>
          </cell>
          <cell r="P47" t="str">
            <v>01</v>
          </cell>
          <cell r="Q47" t="str">
            <v>เปิดดำเนินการ</v>
          </cell>
          <cell r="R47" t="str">
            <v>บ้านพระโกฎิ</v>
          </cell>
          <cell r="S47" t="str">
            <v>13150</v>
          </cell>
          <cell r="T47" t="str">
            <v>044-518402*108</v>
          </cell>
          <cell r="V47" t="str">
            <v>21</v>
          </cell>
          <cell r="W47" t="str">
            <v>2.1 ทุติยภูมิระดับต้น</v>
          </cell>
          <cell r="Z47" t="str">
            <v>01</v>
          </cell>
          <cell r="AA47" t="str">
            <v>ตั้งใหม่</v>
          </cell>
          <cell r="AC47" t="str">
            <v>2013-03-05</v>
          </cell>
          <cell r="AE47" t="str">
            <v>2012-12-01</v>
          </cell>
          <cell r="AH47" t="str">
            <v>27843</v>
          </cell>
        </row>
        <row r="48">
          <cell r="A48" t="str">
            <v>002796700</v>
          </cell>
          <cell r="B48" t="str">
            <v>โรงพยาบาลสว่างวีระวงศ์</v>
          </cell>
          <cell r="C48" t="str">
            <v>21002</v>
          </cell>
          <cell r="D48" t="str">
            <v>กระทรวงสาธารณสุข สำนักงานปลัดกระทรวงสาธารณสุข</v>
          </cell>
          <cell r="E48" t="str">
            <v>07</v>
          </cell>
          <cell r="F48" t="str">
            <v>โรงพยาบาลชุมชน</v>
          </cell>
          <cell r="G48" t="str">
            <v>30</v>
          </cell>
          <cell r="H48" t="str">
            <v>34</v>
          </cell>
          <cell r="I48" t="str">
            <v>จ.อุบลราชธานี</v>
          </cell>
          <cell r="J48" t="str">
            <v>32</v>
          </cell>
          <cell r="K48" t="str">
            <v xml:space="preserve"> อ.สว่างวีระวงศ์</v>
          </cell>
          <cell r="L48" t="str">
            <v>04</v>
          </cell>
          <cell r="M48" t="str">
            <v xml:space="preserve"> 'ต.สว่าง'</v>
          </cell>
          <cell r="N48" t="str">
            <v>12</v>
          </cell>
          <cell r="O48" t="str">
            <v xml:space="preserve"> หมู่ 12</v>
          </cell>
          <cell r="P48" t="str">
            <v>01</v>
          </cell>
          <cell r="Q48" t="str">
            <v>เปิดดำเนินการ</v>
          </cell>
          <cell r="R48" t="str">
            <v>บ้านนิคมปลาหลาย</v>
          </cell>
          <cell r="S48" t="str">
            <v>34190</v>
          </cell>
          <cell r="T48" t="str">
            <v>081-8782883</v>
          </cell>
          <cell r="V48" t="str">
            <v>21</v>
          </cell>
          <cell r="W48" t="str">
            <v>2.1 ทุติยภูมิระดับต้น</v>
          </cell>
          <cell r="X48" t="str">
            <v>S</v>
          </cell>
          <cell r="Y48" t="str">
            <v xml:space="preserve">บริการ  </v>
          </cell>
          <cell r="Z48" t="str">
            <v>01</v>
          </cell>
          <cell r="AA48" t="str">
            <v>ตั้งใหม่</v>
          </cell>
          <cell r="AC48" t="str">
            <v>2013-03-13</v>
          </cell>
          <cell r="AE48" t="str">
            <v>2013-04-01</v>
          </cell>
          <cell r="AH48" t="str">
            <v>27967</v>
          </cell>
        </row>
        <row r="49">
          <cell r="A49" t="str">
            <v>002784200</v>
          </cell>
          <cell r="B49" t="str">
            <v>โรงพยาบาลเขวาสินรินทร์</v>
          </cell>
          <cell r="C49" t="str">
            <v>21002</v>
          </cell>
          <cell r="D49" t="str">
            <v>กระทรวงสาธารณสุข สำนักงานปลัดกระทรวงสาธารณสุข</v>
          </cell>
          <cell r="E49" t="str">
            <v>07</v>
          </cell>
          <cell r="F49" t="str">
            <v>โรงพยาบาลชุมชน</v>
          </cell>
          <cell r="G49" t="str">
            <v>30</v>
          </cell>
          <cell r="H49" t="str">
            <v>32</v>
          </cell>
          <cell r="I49" t="str">
            <v>จ.สุรินทร์</v>
          </cell>
          <cell r="J49" t="str">
            <v>16</v>
          </cell>
          <cell r="K49" t="str">
            <v xml:space="preserve"> อ.วาสินรินทร์</v>
          </cell>
          <cell r="L49" t="str">
            <v>01</v>
          </cell>
          <cell r="M49" t="str">
            <v xml:space="preserve"> 'ต.เขวาสินรินทร์'</v>
          </cell>
          <cell r="N49" t="str">
            <v>06</v>
          </cell>
          <cell r="O49" t="str">
            <v xml:space="preserve"> หมู่ 6</v>
          </cell>
          <cell r="P49" t="str">
            <v>01</v>
          </cell>
          <cell r="Q49" t="str">
            <v>เปิดดำเนินการ</v>
          </cell>
          <cell r="R49" t="str">
            <v>บ้านสดอ</v>
          </cell>
          <cell r="S49" t="str">
            <v>32000</v>
          </cell>
          <cell r="T49" t="str">
            <v>044-582400</v>
          </cell>
          <cell r="U49" t="str">
            <v>044582402</v>
          </cell>
          <cell r="V49" t="str">
            <v>21</v>
          </cell>
          <cell r="W49" t="str">
            <v>2.1 ทุติยภูมิระดับต้น</v>
          </cell>
          <cell r="X49" t="str">
            <v>S</v>
          </cell>
          <cell r="Y49" t="str">
            <v xml:space="preserve">บริการ  </v>
          </cell>
          <cell r="Z49" t="str">
            <v>01</v>
          </cell>
          <cell r="AA49" t="str">
            <v>ตั้งใหม่</v>
          </cell>
          <cell r="AC49" t="str">
            <v>2013-03-05</v>
          </cell>
          <cell r="AE49" t="str">
            <v>2012-12-01</v>
          </cell>
          <cell r="AH49" t="str">
            <v>27842</v>
          </cell>
        </row>
        <row r="50">
          <cell r="A50" t="str">
            <v>001071300</v>
          </cell>
          <cell r="B50" t="str">
            <v>โรงพยาบาลนครพิงค์</v>
          </cell>
          <cell r="C50" t="str">
            <v>21002</v>
          </cell>
          <cell r="D50" t="str">
            <v>กระทรวงสาธารณสุข สำนักงานปลัดกระทรวงสาธารณสุข</v>
          </cell>
          <cell r="E50" t="str">
            <v>05</v>
          </cell>
          <cell r="F50" t="str">
            <v>โรงพยาบาลศูนย์</v>
          </cell>
          <cell r="G50" t="str">
            <v>673</v>
          </cell>
          <cell r="H50" t="str">
            <v>50</v>
          </cell>
          <cell r="I50" t="str">
            <v>จ.เชียงใหม่</v>
          </cell>
          <cell r="J50" t="str">
            <v>07</v>
          </cell>
          <cell r="K50" t="str">
            <v xml:space="preserve"> อ.แม่ริม</v>
          </cell>
          <cell r="L50" t="str">
            <v>09</v>
          </cell>
          <cell r="M50" t="str">
            <v xml:space="preserve"> 'ต.แม่สา'</v>
          </cell>
          <cell r="N50" t="str">
            <v>04</v>
          </cell>
          <cell r="O50" t="str">
            <v xml:space="preserve"> หมู่ 4</v>
          </cell>
          <cell r="P50" t="str">
            <v>01</v>
          </cell>
          <cell r="Q50" t="str">
            <v>เปิดดำเนินการ</v>
          </cell>
          <cell r="R50" t="str">
            <v xml:space="preserve">159 ม.4 ถ.โชตินา </v>
          </cell>
          <cell r="S50" t="str">
            <v>50000</v>
          </cell>
          <cell r="T50" t="str">
            <v>053-999200</v>
          </cell>
          <cell r="V50" t="str">
            <v>31</v>
          </cell>
          <cell r="W50" t="str">
            <v>3.1 ตติยภูมิ</v>
          </cell>
          <cell r="X50" t="str">
            <v>S</v>
          </cell>
          <cell r="Y50" t="str">
            <v xml:space="preserve">บริการ  </v>
          </cell>
          <cell r="Z50" t="str">
            <v>04</v>
          </cell>
          <cell r="AA50" t="str">
            <v>แก้ไข/เปลี่ยนแปลงที่ตั้ง</v>
          </cell>
          <cell r="AB50" t="str">
            <v xml:space="preserve">เพิ่มเตียง เดิม 665 เป็น 673 จากมติของ อ.ก.พ. สป. </v>
          </cell>
          <cell r="AH50" t="str">
            <v>10713</v>
          </cell>
        </row>
        <row r="51">
          <cell r="A51" t="str">
            <v>002797400</v>
          </cell>
          <cell r="B51" t="str">
            <v>โรงพยาบาลหนองมะโมง</v>
          </cell>
          <cell r="C51" t="str">
            <v>21002</v>
          </cell>
          <cell r="D51" t="str">
            <v>กระทรวงสาธารณสุข สำนักงานปลัดกระทรวงสาธารณสุข</v>
          </cell>
          <cell r="E51" t="str">
            <v>07</v>
          </cell>
          <cell r="F51" t="str">
            <v>โรงพยาบาลชุมชน</v>
          </cell>
          <cell r="G51" t="str">
            <v>30</v>
          </cell>
          <cell r="H51" t="str">
            <v>18</v>
          </cell>
          <cell r="I51" t="str">
            <v>จ.ชัยนาท</v>
          </cell>
          <cell r="J51" t="str">
            <v>07</v>
          </cell>
          <cell r="K51" t="str">
            <v xml:space="preserve"> อ.หนองมะโมง</v>
          </cell>
          <cell r="L51" t="str">
            <v>01</v>
          </cell>
          <cell r="M51" t="str">
            <v xml:space="preserve"> 'ต.หนองมะโมง'</v>
          </cell>
          <cell r="N51" t="str">
            <v>01</v>
          </cell>
          <cell r="O51" t="str">
            <v xml:space="preserve"> หมู่ 1</v>
          </cell>
          <cell r="P51" t="str">
            <v>01</v>
          </cell>
          <cell r="Q51" t="str">
            <v>เปิดดำเนินการ</v>
          </cell>
          <cell r="S51" t="str">
            <v>17120</v>
          </cell>
          <cell r="T51" t="str">
            <v>0812814302</v>
          </cell>
          <cell r="X51" t="str">
            <v>S</v>
          </cell>
          <cell r="Y51" t="str">
            <v xml:space="preserve">บริการ  </v>
          </cell>
          <cell r="Z51" t="str">
            <v>01</v>
          </cell>
          <cell r="AA51" t="str">
            <v>ตั้งใหม่</v>
          </cell>
          <cell r="AC51" t="str">
            <v>2013-03-28</v>
          </cell>
          <cell r="AE51" t="str">
            <v>2013-10-01</v>
          </cell>
          <cell r="AH51" t="str">
            <v>27974</v>
          </cell>
        </row>
        <row r="52">
          <cell r="A52" t="str">
            <v>002797500</v>
          </cell>
          <cell r="B52" t="str">
            <v>โรงพยาบาลเนินขาม</v>
          </cell>
          <cell r="C52" t="str">
            <v>21002</v>
          </cell>
          <cell r="D52" t="str">
            <v>กระทรวงสาธารณสุข สำนักงานปลัดกระทรวงสาธารณสุข</v>
          </cell>
          <cell r="E52" t="str">
            <v>07</v>
          </cell>
          <cell r="F52" t="str">
            <v>โรงพยาบาลชุมชน</v>
          </cell>
          <cell r="G52" t="str">
            <v>30</v>
          </cell>
          <cell r="H52" t="str">
            <v>18</v>
          </cell>
          <cell r="I52" t="str">
            <v>จ.ชัยนาท</v>
          </cell>
          <cell r="J52" t="str">
            <v>08</v>
          </cell>
          <cell r="K52" t="str">
            <v xml:space="preserve"> อ.เนินขาม</v>
          </cell>
          <cell r="L52" t="str">
            <v>01</v>
          </cell>
          <cell r="M52" t="str">
            <v xml:space="preserve"> 'ต.เนินขาม'</v>
          </cell>
          <cell r="N52" t="str">
            <v>14</v>
          </cell>
          <cell r="O52" t="str">
            <v xml:space="preserve"> หมู่ 14</v>
          </cell>
          <cell r="P52" t="str">
            <v>01</v>
          </cell>
          <cell r="Q52" t="str">
            <v>เปิดดำเนินการ</v>
          </cell>
          <cell r="S52" t="str">
            <v>17120</v>
          </cell>
          <cell r="T52" t="str">
            <v>0812824203</v>
          </cell>
          <cell r="Z52" t="str">
            <v>01</v>
          </cell>
          <cell r="AA52" t="str">
            <v>ตั้งใหม่</v>
          </cell>
          <cell r="AC52" t="str">
            <v>2013-03-28</v>
          </cell>
          <cell r="AH52" t="str">
            <v>27975</v>
          </cell>
        </row>
        <row r="53">
          <cell r="A53" t="str">
            <v>002797600</v>
          </cell>
          <cell r="B53" t="str">
            <v>โรงพยาบาลเหล่าเสือโก้ก</v>
          </cell>
          <cell r="C53" t="str">
            <v>21002</v>
          </cell>
          <cell r="D53" t="str">
            <v>กระทรวงสาธารณสุข สำนักงานปลัดกระทรวงสาธารณสุข</v>
          </cell>
          <cell r="E53" t="str">
            <v>07</v>
          </cell>
          <cell r="F53" t="str">
            <v>โรงพยาบาลชุมชน</v>
          </cell>
          <cell r="G53" t="str">
            <v>30</v>
          </cell>
          <cell r="H53" t="str">
            <v>34</v>
          </cell>
          <cell r="I53" t="str">
            <v>จ.อุบลราชธานี</v>
          </cell>
          <cell r="J53" t="str">
            <v>31</v>
          </cell>
          <cell r="K53" t="str">
            <v xml:space="preserve"> อ.เหล่าเสือโก้ก</v>
          </cell>
          <cell r="L53" t="str">
            <v>01</v>
          </cell>
          <cell r="M53" t="str">
            <v xml:space="preserve"> 'ต.เหล่าเสือโก้ก'</v>
          </cell>
          <cell r="N53" t="str">
            <v>06</v>
          </cell>
          <cell r="O53" t="str">
            <v xml:space="preserve"> หมู่ 6</v>
          </cell>
          <cell r="P53" t="str">
            <v>01</v>
          </cell>
          <cell r="Q53" t="str">
            <v>เปิดดำเนินการ</v>
          </cell>
          <cell r="R53" t="str">
            <v>บ้านเหล่าเสือโก้ก</v>
          </cell>
          <cell r="S53" t="str">
            <v>34000</v>
          </cell>
          <cell r="T53" t="str">
            <v>081 8782883</v>
          </cell>
          <cell r="X53" t="str">
            <v>S</v>
          </cell>
          <cell r="Y53" t="str">
            <v xml:space="preserve">บริการ  </v>
          </cell>
          <cell r="Z53" t="str">
            <v>01</v>
          </cell>
          <cell r="AA53" t="str">
            <v>ตั้งใหม่</v>
          </cell>
          <cell r="AC53" t="str">
            <v>2013-04-01</v>
          </cell>
          <cell r="AE53" t="str">
            <v>2013-04-01</v>
          </cell>
          <cell r="AH53" t="str">
            <v>27976</v>
          </cell>
        </row>
        <row r="54">
          <cell r="A54" t="str">
            <v>002797800</v>
          </cell>
          <cell r="B54" t="str">
            <v>โรงพยาบาลสากเหล็ก</v>
          </cell>
          <cell r="C54" t="str">
            <v>21002</v>
          </cell>
          <cell r="D54" t="str">
            <v>กระทรวงสาธารณสุข สำนักงานปลัดกระทรวงสาธารณสุข</v>
          </cell>
          <cell r="E54" t="str">
            <v>07</v>
          </cell>
          <cell r="F54" t="str">
            <v>โรงพยาบาลชุมชน</v>
          </cell>
          <cell r="G54" t="str">
            <v>30</v>
          </cell>
          <cell r="H54" t="str">
            <v>66</v>
          </cell>
          <cell r="I54" t="str">
            <v>จ.พิจิตร</v>
          </cell>
          <cell r="J54" t="str">
            <v>09</v>
          </cell>
          <cell r="K54" t="str">
            <v xml:space="preserve"> อ.สากเหล็ก</v>
          </cell>
          <cell r="L54" t="str">
            <v>01</v>
          </cell>
          <cell r="M54" t="str">
            <v xml:space="preserve"> 'ต.สากเหล็ก'</v>
          </cell>
          <cell r="N54" t="str">
            <v>12</v>
          </cell>
          <cell r="O54" t="str">
            <v xml:space="preserve"> หมู่ 12</v>
          </cell>
          <cell r="P54" t="str">
            <v>01</v>
          </cell>
          <cell r="Q54" t="str">
            <v>เปิดดำเนินการ</v>
          </cell>
          <cell r="S54" t="str">
            <v>66160</v>
          </cell>
          <cell r="T54" t="str">
            <v>056990354</v>
          </cell>
          <cell r="X54" t="str">
            <v>S</v>
          </cell>
          <cell r="Y54" t="str">
            <v xml:space="preserve">บริการ  </v>
          </cell>
          <cell r="Z54" t="str">
            <v>01</v>
          </cell>
          <cell r="AA54" t="str">
            <v>ตั้งใหม่</v>
          </cell>
          <cell r="AC54" t="str">
            <v>2013-04-03</v>
          </cell>
          <cell r="AE54" t="str">
            <v>2013-06-01</v>
          </cell>
          <cell r="AH54" t="str">
            <v>27978</v>
          </cell>
        </row>
        <row r="55">
          <cell r="A55" t="str">
            <v>002797900</v>
          </cell>
          <cell r="B55" t="str">
            <v>โรงพยาบาลบึงนาราง</v>
          </cell>
          <cell r="C55" t="str">
            <v>21002</v>
          </cell>
          <cell r="D55" t="str">
            <v>กระทรวงสาธารณสุข สำนักงานปลัดกระทรวงสาธารณสุข</v>
          </cell>
          <cell r="E55" t="str">
            <v>07</v>
          </cell>
          <cell r="F55" t="str">
            <v>โรงพยาบาลชุมชน</v>
          </cell>
          <cell r="G55" t="str">
            <v>30</v>
          </cell>
          <cell r="H55" t="str">
            <v>66</v>
          </cell>
          <cell r="I55" t="str">
            <v>จ.พิจิตร</v>
          </cell>
          <cell r="J55" t="str">
            <v>10</v>
          </cell>
          <cell r="K55" t="str">
            <v xml:space="preserve"> อ.บึงนาราง</v>
          </cell>
          <cell r="L55" t="str">
            <v>05</v>
          </cell>
          <cell r="M55" t="str">
            <v xml:space="preserve"> 'ต.บึงนาราง'</v>
          </cell>
          <cell r="N55" t="str">
            <v>02</v>
          </cell>
          <cell r="O55" t="str">
            <v xml:space="preserve"> หมู่ 2</v>
          </cell>
          <cell r="P55" t="str">
            <v>01</v>
          </cell>
          <cell r="Q55" t="str">
            <v>เปิดดำเนินการ</v>
          </cell>
          <cell r="S55" t="str">
            <v>66130</v>
          </cell>
          <cell r="T55" t="str">
            <v>056990354</v>
          </cell>
          <cell r="Z55" t="str">
            <v>01</v>
          </cell>
          <cell r="AA55" t="str">
            <v>ตั้งใหม่</v>
          </cell>
          <cell r="AC55" t="str">
            <v>2013-04-03</v>
          </cell>
          <cell r="AE55" t="str">
            <v>2013-06-01</v>
          </cell>
          <cell r="AH55" t="str">
            <v>27979</v>
          </cell>
        </row>
        <row r="56">
          <cell r="A56" t="str">
            <v>002798000</v>
          </cell>
          <cell r="B56" t="str">
            <v>โรงพยาบาลดงเจริญ</v>
          </cell>
          <cell r="C56" t="str">
            <v>21002</v>
          </cell>
          <cell r="D56" t="str">
            <v>กระทรวงสาธารณสุข สำนักงานปลัดกระทรวงสาธารณสุข</v>
          </cell>
          <cell r="E56" t="str">
            <v>07</v>
          </cell>
          <cell r="F56" t="str">
            <v>โรงพยาบาลชุมชน</v>
          </cell>
          <cell r="G56" t="str">
            <v>30</v>
          </cell>
          <cell r="H56" t="str">
            <v>66</v>
          </cell>
          <cell r="I56" t="str">
            <v>จ.พิจิตร</v>
          </cell>
          <cell r="J56" t="str">
            <v>11</v>
          </cell>
          <cell r="K56" t="str">
            <v xml:space="preserve"> อ.ดงเจริญ</v>
          </cell>
          <cell r="L56" t="str">
            <v>05</v>
          </cell>
          <cell r="M56" t="str">
            <v xml:space="preserve"> 'ต.สำนักขุนเณร'</v>
          </cell>
          <cell r="N56" t="str">
            <v>02</v>
          </cell>
          <cell r="O56" t="str">
            <v xml:space="preserve"> หมู่ 2</v>
          </cell>
          <cell r="P56" t="str">
            <v>01</v>
          </cell>
          <cell r="Q56" t="str">
            <v>เปิดดำเนินการ</v>
          </cell>
          <cell r="R56" t="str">
            <v>111</v>
          </cell>
          <cell r="S56" t="str">
            <v>66210</v>
          </cell>
          <cell r="T56" t="str">
            <v>056990354</v>
          </cell>
          <cell r="X56" t="str">
            <v>S</v>
          </cell>
          <cell r="Y56" t="str">
            <v xml:space="preserve">บริการ  </v>
          </cell>
          <cell r="Z56" t="str">
            <v>01</v>
          </cell>
          <cell r="AA56" t="str">
            <v>ตั้งใหม่</v>
          </cell>
          <cell r="AC56" t="str">
            <v>2013-04-03</v>
          </cell>
          <cell r="AE56" t="str">
            <v>2013-06-01</v>
          </cell>
          <cell r="AH56" t="str">
            <v>27980</v>
          </cell>
        </row>
        <row r="57">
          <cell r="A57" t="str">
            <v>002798800</v>
          </cell>
          <cell r="B57" t="str">
            <v>โรงพยาบาลทุ่งเขาหลวง</v>
          </cell>
          <cell r="C57" t="str">
            <v>21002</v>
          </cell>
          <cell r="D57" t="str">
            <v>กระทรวงสาธารณสุข สำนักงานปลัดกระทรวงสาธารณสุข</v>
          </cell>
          <cell r="E57" t="str">
            <v>07</v>
          </cell>
          <cell r="F57" t="str">
            <v>โรงพยาบาลชุมชน</v>
          </cell>
          <cell r="G57" t="str">
            <v>10</v>
          </cell>
          <cell r="H57" t="str">
            <v>45</v>
          </cell>
          <cell r="I57" t="str">
            <v>จ.ร้อยเอ็ด</v>
          </cell>
          <cell r="J57" t="str">
            <v>20</v>
          </cell>
          <cell r="K57" t="str">
            <v xml:space="preserve"> อ.ทุ่งเขาหลวง</v>
          </cell>
          <cell r="L57" t="str">
            <v>01</v>
          </cell>
          <cell r="M57" t="str">
            <v xml:space="preserve"> 'ต.ทุ่งเขาหลวง'</v>
          </cell>
          <cell r="N57" t="str">
            <v>07</v>
          </cell>
          <cell r="O57" t="str">
            <v xml:space="preserve"> หมู่ 7</v>
          </cell>
          <cell r="P57" t="str">
            <v>01</v>
          </cell>
          <cell r="Q57" t="str">
            <v>เปิดดำเนินการ</v>
          </cell>
          <cell r="R57" t="str">
            <v>201</v>
          </cell>
          <cell r="S57" t="str">
            <v>45170</v>
          </cell>
          <cell r="T57" t="str">
            <v>043557126</v>
          </cell>
          <cell r="X57" t="str">
            <v>S</v>
          </cell>
          <cell r="Y57" t="str">
            <v xml:space="preserve">บริการ  </v>
          </cell>
          <cell r="Z57" t="str">
            <v>01</v>
          </cell>
          <cell r="AA57" t="str">
            <v>ตั้งใหม่</v>
          </cell>
          <cell r="AC57" t="str">
            <v>2013-04-22</v>
          </cell>
          <cell r="AE57" t="str">
            <v>2013-05-01</v>
          </cell>
          <cell r="AH57" t="str">
            <v>27988</v>
          </cell>
        </row>
        <row r="58">
          <cell r="A58" t="str">
            <v>002798900</v>
          </cell>
          <cell r="B58" t="str">
            <v>โรงพยาบาลเชียงขวัญ</v>
          </cell>
          <cell r="C58" t="str">
            <v>21002</v>
          </cell>
          <cell r="D58" t="str">
            <v>กระทรวงสาธารณสุข สำนักงานปลัดกระทรวงสาธารณสุข</v>
          </cell>
          <cell r="E58" t="str">
            <v>07</v>
          </cell>
          <cell r="F58" t="str">
            <v>โรงพยาบาลชุมชน</v>
          </cell>
          <cell r="G58" t="str">
            <v>10</v>
          </cell>
          <cell r="H58" t="str">
            <v>45</v>
          </cell>
          <cell r="I58" t="str">
            <v>จ.ร้อยเอ็ด</v>
          </cell>
          <cell r="J58" t="str">
            <v>18</v>
          </cell>
          <cell r="K58" t="str">
            <v xml:space="preserve"> อ.เชียงขวัญ</v>
          </cell>
          <cell r="L58" t="str">
            <v>03</v>
          </cell>
          <cell r="M58" t="str">
            <v xml:space="preserve"> 'ต.พระธาตุ'</v>
          </cell>
          <cell r="N58" t="str">
            <v>02</v>
          </cell>
          <cell r="O58" t="str">
            <v xml:space="preserve"> หมู่ 2</v>
          </cell>
          <cell r="P58" t="str">
            <v>01</v>
          </cell>
          <cell r="Q58" t="str">
            <v>เปิดดำเนินการ</v>
          </cell>
          <cell r="R58" t="str">
            <v>199</v>
          </cell>
          <cell r="S58" t="str">
            <v>45000</v>
          </cell>
          <cell r="X58" t="str">
            <v>S</v>
          </cell>
          <cell r="Y58" t="str">
            <v xml:space="preserve">บริการ  </v>
          </cell>
          <cell r="Z58" t="str">
            <v>01</v>
          </cell>
          <cell r="AA58" t="str">
            <v>ตั้งใหม่</v>
          </cell>
          <cell r="AC58" t="str">
            <v>2013-04-22</v>
          </cell>
          <cell r="AE58" t="str">
            <v>2013-05-01</v>
          </cell>
          <cell r="AH58" t="str">
            <v>27989</v>
          </cell>
        </row>
        <row r="59">
          <cell r="A59" t="str">
            <v>002799000</v>
          </cell>
          <cell r="B59" t="str">
            <v>โรงพยาบาลหนองฮี</v>
          </cell>
          <cell r="C59" t="str">
            <v>21002</v>
          </cell>
          <cell r="D59" t="str">
            <v>กระทรวงสาธารณสุข สำนักงานปลัดกระทรวงสาธารณสุข</v>
          </cell>
          <cell r="E59" t="str">
            <v>07</v>
          </cell>
          <cell r="F59" t="str">
            <v>โรงพยาบาลชุมชน</v>
          </cell>
          <cell r="G59" t="str">
            <v>10</v>
          </cell>
          <cell r="H59" t="str">
            <v>45</v>
          </cell>
          <cell r="I59" t="str">
            <v>จ.ร้อยเอ็ด</v>
          </cell>
          <cell r="J59" t="str">
            <v>19</v>
          </cell>
          <cell r="K59" t="str">
            <v xml:space="preserve"> อ.หนองฮี</v>
          </cell>
          <cell r="L59" t="str">
            <v>01</v>
          </cell>
          <cell r="M59" t="str">
            <v xml:space="preserve"> 'ต.หนองฮี'</v>
          </cell>
          <cell r="N59" t="str">
            <v>10</v>
          </cell>
          <cell r="O59" t="str">
            <v xml:space="preserve"> หมู่ 10</v>
          </cell>
          <cell r="P59" t="str">
            <v>01</v>
          </cell>
          <cell r="Q59" t="str">
            <v>เปิดดำเนินการ</v>
          </cell>
          <cell r="R59" t="str">
            <v>120</v>
          </cell>
          <cell r="S59" t="str">
            <v>45140</v>
          </cell>
          <cell r="T59" t="str">
            <v>0435066167</v>
          </cell>
          <cell r="U59" t="str">
            <v>0435066167</v>
          </cell>
          <cell r="X59" t="str">
            <v>S</v>
          </cell>
          <cell r="Y59" t="str">
            <v xml:space="preserve">บริการ  </v>
          </cell>
          <cell r="Z59" t="str">
            <v>01</v>
          </cell>
          <cell r="AA59" t="str">
            <v>ตั้งใหม่</v>
          </cell>
          <cell r="AC59" t="str">
            <v>2013-04-22</v>
          </cell>
          <cell r="AE59" t="str">
            <v>2013-05-01</v>
          </cell>
          <cell r="AH59" t="str">
            <v>27990</v>
          </cell>
        </row>
        <row r="60">
          <cell r="A60" t="str">
            <v>002403200</v>
          </cell>
          <cell r="B60" t="str">
            <v>โรงพยาบาลนาตาล</v>
          </cell>
          <cell r="C60" t="str">
            <v>21002</v>
          </cell>
          <cell r="D60" t="str">
            <v>กระทรวงสาธารณสุข สำนักงานปลัดกระทรวงสาธารณสุข</v>
          </cell>
          <cell r="E60" t="str">
            <v>07</v>
          </cell>
          <cell r="F60" t="str">
            <v>โรงพยาบาลชุมชน</v>
          </cell>
          <cell r="G60" t="str">
            <v>10</v>
          </cell>
          <cell r="H60" t="str">
            <v>34</v>
          </cell>
          <cell r="I60" t="str">
            <v>จ.อุบลราชธานี</v>
          </cell>
          <cell r="J60" t="str">
            <v>30</v>
          </cell>
          <cell r="K60" t="str">
            <v xml:space="preserve"> อ.นาตาล</v>
          </cell>
          <cell r="L60" t="str">
            <v>01</v>
          </cell>
          <cell r="M60" t="str">
            <v xml:space="preserve"> 'ต.นาตาล'</v>
          </cell>
          <cell r="N60" t="str">
            <v>05</v>
          </cell>
          <cell r="O60" t="str">
            <v xml:space="preserve"> หมู่ 5</v>
          </cell>
          <cell r="P60" t="str">
            <v>01</v>
          </cell>
          <cell r="Q60" t="str">
            <v>เปิดดำเนินการ</v>
          </cell>
          <cell r="R60" t="str">
            <v>ที่ตั้ง 169</v>
          </cell>
          <cell r="S60" t="str">
            <v>24170</v>
          </cell>
          <cell r="V60" t="str">
            <v>21</v>
          </cell>
          <cell r="W60" t="str">
            <v>2.1 ทุติยภูมิระดับต้น</v>
          </cell>
          <cell r="X60" t="str">
            <v>S</v>
          </cell>
          <cell r="Y60" t="str">
            <v xml:space="preserve">บริการ  </v>
          </cell>
          <cell r="AB60" t="str">
            <v xml:space="preserve">เป็นรพช.ที่เปิดให้บริการเฉพาะ OPD ก่อน จำนวนเตียงตามกรอบเป็น 30 </v>
          </cell>
          <cell r="AC60" t="str">
            <v>2010-01-18</v>
          </cell>
          <cell r="AE60" t="str">
            <v>2010-01-18</v>
          </cell>
          <cell r="AH60" t="str">
            <v>24032</v>
          </cell>
        </row>
        <row r="61">
          <cell r="A61" t="str">
            <v>002800600</v>
          </cell>
          <cell r="B61" t="str">
            <v>โรงพยาบาลเกาะจันทร์</v>
          </cell>
          <cell r="C61" t="str">
            <v>21002</v>
          </cell>
          <cell r="D61" t="str">
            <v>กระทรวงสาธารณสุข สำนักงานปลัดกระทรวงสาธารณสุข</v>
          </cell>
          <cell r="E61" t="str">
            <v>07</v>
          </cell>
          <cell r="F61" t="str">
            <v>โรงพยาบาลชุมชน</v>
          </cell>
          <cell r="G61" t="str">
            <v>30</v>
          </cell>
          <cell r="H61" t="str">
            <v>20</v>
          </cell>
          <cell r="I61" t="str">
            <v>จ.ชลบุรี</v>
          </cell>
          <cell r="J61" t="str">
            <v>11</v>
          </cell>
          <cell r="K61" t="str">
            <v xml:space="preserve"> อ.เกาะจันทร์</v>
          </cell>
          <cell r="L61" t="str">
            <v>01</v>
          </cell>
          <cell r="M61" t="str">
            <v xml:space="preserve"> 'ต.เกาะจันทร์'</v>
          </cell>
          <cell r="N61" t="str">
            <v>14</v>
          </cell>
          <cell r="O61" t="str">
            <v xml:space="preserve"> หมู่ 14</v>
          </cell>
          <cell r="P61" t="str">
            <v>01</v>
          </cell>
          <cell r="Q61" t="str">
            <v>เปิดดำเนินการ</v>
          </cell>
          <cell r="R61" t="str">
            <v>เลขที่ 1</v>
          </cell>
          <cell r="S61" t="str">
            <v>20240</v>
          </cell>
          <cell r="X61" t="str">
            <v>S</v>
          </cell>
          <cell r="Y61" t="str">
            <v xml:space="preserve">บริการ  </v>
          </cell>
          <cell r="Z61" t="str">
            <v>01</v>
          </cell>
          <cell r="AA61" t="str">
            <v>ตั้งใหม่</v>
          </cell>
          <cell r="AC61" t="str">
            <v>2013-06-13</v>
          </cell>
          <cell r="AH61" t="str">
            <v>28006</v>
          </cell>
        </row>
        <row r="62">
          <cell r="A62" t="str">
            <v>002801000</v>
          </cell>
          <cell r="B62" t="str">
            <v>โรงพยาบาลโกสัมพีนคร</v>
          </cell>
          <cell r="C62" t="str">
            <v>21002</v>
          </cell>
          <cell r="D62" t="str">
            <v>กระทรวงสาธารณสุข สำนักงานปลัดกระทรวงสาธารณสุข</v>
          </cell>
          <cell r="E62" t="str">
            <v>07</v>
          </cell>
          <cell r="F62" t="str">
            <v>โรงพยาบาลชุมชน</v>
          </cell>
          <cell r="G62" t="str">
            <v>30</v>
          </cell>
          <cell r="H62" t="str">
            <v>62</v>
          </cell>
          <cell r="I62" t="str">
            <v>จ.กำแพงเพชร</v>
          </cell>
          <cell r="J62" t="str">
            <v>11</v>
          </cell>
          <cell r="K62" t="str">
            <v xml:space="preserve"> อ.โกสัมพีนคร</v>
          </cell>
          <cell r="L62" t="str">
            <v>01</v>
          </cell>
          <cell r="M62" t="str">
            <v xml:space="preserve"> 'ต.โกสัมพี'</v>
          </cell>
          <cell r="N62" t="str">
            <v>03</v>
          </cell>
          <cell r="O62" t="str">
            <v xml:space="preserve"> หมู่ 3</v>
          </cell>
          <cell r="P62" t="str">
            <v>01</v>
          </cell>
          <cell r="Q62" t="str">
            <v>เปิดดำเนินการ</v>
          </cell>
          <cell r="R62" t="str">
            <v>บ้านคลองเมือง</v>
          </cell>
          <cell r="S62" t="str">
            <v>62000</v>
          </cell>
          <cell r="X62" t="str">
            <v>S</v>
          </cell>
          <cell r="Y62" t="str">
            <v xml:space="preserve">บริการ  </v>
          </cell>
          <cell r="Z62" t="str">
            <v>01</v>
          </cell>
          <cell r="AA62" t="str">
            <v>ตั้งใหม่</v>
          </cell>
          <cell r="AC62" t="str">
            <v>2013-07-01</v>
          </cell>
          <cell r="AE62" t="str">
            <v>2013-08-15</v>
          </cell>
          <cell r="AH62" t="str">
            <v>28010</v>
          </cell>
        </row>
        <row r="63">
          <cell r="A63" t="str">
            <v>001128200</v>
          </cell>
          <cell r="B63" t="str">
            <v>โรงพยาบาลสมเด็จพระสังฆราชองค์ที่ ๑๙</v>
          </cell>
          <cell r="C63" t="str">
            <v>21002</v>
          </cell>
          <cell r="D63" t="str">
            <v>กระทรวงสาธารณสุข สำนักงานปลัดกระทรวงสาธารณสุข</v>
          </cell>
          <cell r="E63" t="str">
            <v>07</v>
          </cell>
          <cell r="F63" t="str">
            <v>โรงพยาบาลชุมชน</v>
          </cell>
          <cell r="G63" t="str">
            <v>120</v>
          </cell>
          <cell r="H63" t="str">
            <v>71</v>
          </cell>
          <cell r="I63" t="str">
            <v>จ.กาญจนบุรี</v>
          </cell>
          <cell r="J63" t="str">
            <v>06</v>
          </cell>
          <cell r="K63" t="str">
            <v xml:space="preserve"> อ.ท่าม่วง</v>
          </cell>
          <cell r="L63" t="str">
            <v>01</v>
          </cell>
          <cell r="M63" t="str">
            <v xml:space="preserve"> 'ต.ท่าม่วง'</v>
          </cell>
          <cell r="N63" t="str">
            <v>01</v>
          </cell>
          <cell r="O63" t="str">
            <v xml:space="preserve"> หมู่ 1</v>
          </cell>
          <cell r="P63" t="str">
            <v>01</v>
          </cell>
          <cell r="Q63" t="str">
            <v>เปิดดำเนินการ</v>
          </cell>
          <cell r="R63" t="str">
            <v>978/1</v>
          </cell>
          <cell r="S63" t="str">
            <v>71110</v>
          </cell>
          <cell r="T63" t="str">
            <v>034611033</v>
          </cell>
          <cell r="U63" t="str">
            <v>034613489</v>
          </cell>
          <cell r="V63" t="str">
            <v>22</v>
          </cell>
          <cell r="W63" t="str">
            <v>2.2 ทุติยภูมิระดับกลาง</v>
          </cell>
          <cell r="X63" t="str">
            <v>S</v>
          </cell>
          <cell r="Y63" t="str">
            <v xml:space="preserve">บริการ  </v>
          </cell>
          <cell r="Z63" t="str">
            <v>02</v>
          </cell>
          <cell r="AA63" t="str">
            <v>แก้ไขชื่อ</v>
          </cell>
          <cell r="AB63" t="str">
            <v>แก้ไขชื่อจาก รพ.ท่าม่วง เป็นรพ.สมเด็จพระสังฆราชองค์ที่ ๑๙ ตามหนังสือ สำนักเลขานุการสมเด็จพระสังหราช วัดบวรฯที่ พ ๐๕๖๙/๒๕๕๖</v>
          </cell>
          <cell r="AH63" t="str">
            <v>11282</v>
          </cell>
        </row>
        <row r="64">
          <cell r="A64" t="str">
            <v>000400700</v>
          </cell>
          <cell r="B64" t="str">
            <v>โรงพยาบาลซับใหญ่</v>
          </cell>
          <cell r="C64" t="str">
            <v>21002</v>
          </cell>
          <cell r="D64" t="str">
            <v>กระทรวงสาธารณสุข สำนักงานปลัดกระทรวงสาธารณสุข</v>
          </cell>
          <cell r="E64" t="str">
            <v>07</v>
          </cell>
          <cell r="F64" t="str">
            <v>โรงพยาบาลชุมชน</v>
          </cell>
          <cell r="G64" t="str">
            <v>30</v>
          </cell>
          <cell r="H64" t="str">
            <v>36</v>
          </cell>
          <cell r="I64" t="str">
            <v>จ.ชัยภูมิ</v>
          </cell>
          <cell r="J64" t="str">
            <v>16</v>
          </cell>
          <cell r="K64" t="str">
            <v xml:space="preserve"> อ.อำเภอซับใหญ่</v>
          </cell>
          <cell r="L64" t="str">
            <v>01</v>
          </cell>
          <cell r="M64" t="str">
            <v xml:space="preserve"> 'ต.ซับใหญ่'</v>
          </cell>
          <cell r="N64" t="str">
            <v>01</v>
          </cell>
          <cell r="O64" t="str">
            <v xml:space="preserve"> หมู่ 1</v>
          </cell>
          <cell r="P64" t="str">
            <v>01</v>
          </cell>
          <cell r="Q64" t="str">
            <v>เปิดดำเนินการ</v>
          </cell>
          <cell r="R64" t="str">
            <v>บ้านซับใหญ่</v>
          </cell>
          <cell r="S64" t="str">
            <v>36130</v>
          </cell>
          <cell r="T64" t="str">
            <v>044731044</v>
          </cell>
          <cell r="AB64" t="str">
            <v>ยกฐานะรพ.สต.ซับใหญ่ รหัส 04007 เป็น  รพช.ซับใหญ่ รหัสเดิม 04007</v>
          </cell>
          <cell r="AH64" t="str">
            <v>04007</v>
          </cell>
        </row>
        <row r="65">
          <cell r="A65" t="str">
            <v>002801500</v>
          </cell>
          <cell r="B65" t="str">
            <v>โรงพยาบาลโพธิ์ศรีสุวรรณ</v>
          </cell>
          <cell r="C65" t="str">
            <v>21002</v>
          </cell>
          <cell r="D65" t="str">
            <v>กระทรวงสาธารณสุข สำนักงานปลัดกระทรวงสาธารณสุข</v>
          </cell>
          <cell r="E65" t="str">
            <v>07</v>
          </cell>
          <cell r="F65" t="str">
            <v>โรงพยาบาลชุมชน</v>
          </cell>
          <cell r="G65" t="str">
            <v>30</v>
          </cell>
          <cell r="H65" t="str">
            <v>33</v>
          </cell>
          <cell r="I65" t="str">
            <v>จ.ศรีสะเกษ</v>
          </cell>
          <cell r="J65" t="str">
            <v>21</v>
          </cell>
          <cell r="K65" t="str">
            <v xml:space="preserve"> อ.ศรีสุวรรณ</v>
          </cell>
          <cell r="L65" t="str">
            <v>02</v>
          </cell>
          <cell r="M65" t="str">
            <v xml:space="preserve"> 'ต.เสียว'</v>
          </cell>
          <cell r="N65" t="str">
            <v>05</v>
          </cell>
          <cell r="O65" t="str">
            <v xml:space="preserve"> หมู่ 5</v>
          </cell>
          <cell r="P65" t="str">
            <v>01</v>
          </cell>
          <cell r="Q65" t="str">
            <v>เปิดดำเนินการ</v>
          </cell>
          <cell r="R65" t="str">
            <v>58 บ้านหนองแคน</v>
          </cell>
          <cell r="S65" t="str">
            <v>33120</v>
          </cell>
          <cell r="T65" t="str">
            <v>045604053</v>
          </cell>
          <cell r="U65" t="str">
            <v>045604121</v>
          </cell>
          <cell r="X65" t="str">
            <v>S</v>
          </cell>
          <cell r="Y65" t="str">
            <v xml:space="preserve">บริการ  </v>
          </cell>
          <cell r="Z65" t="str">
            <v>01</v>
          </cell>
          <cell r="AA65" t="str">
            <v>ตั้งใหม่</v>
          </cell>
          <cell r="AC65" t="str">
            <v>2013-07-09</v>
          </cell>
          <cell r="AE65" t="str">
            <v>2013-10-01</v>
          </cell>
          <cell r="AH65" t="str">
            <v>28015</v>
          </cell>
        </row>
        <row r="66">
          <cell r="A66" t="str">
            <v>002801600</v>
          </cell>
          <cell r="B66" t="str">
            <v>โรงพยาบาลศิลาลาด</v>
          </cell>
          <cell r="C66" t="str">
            <v>21002</v>
          </cell>
          <cell r="D66" t="str">
            <v>กระทรวงสาธารณสุข สำนักงานปลัดกระทรวงสาธารณสุข</v>
          </cell>
          <cell r="E66" t="str">
            <v>07</v>
          </cell>
          <cell r="F66" t="str">
            <v>โรงพยาบาลชุมชน</v>
          </cell>
          <cell r="G66" t="str">
            <v>30</v>
          </cell>
          <cell r="H66" t="str">
            <v>33</v>
          </cell>
          <cell r="I66" t="str">
            <v>จ.ศรีสะเกษ</v>
          </cell>
          <cell r="J66" t="str">
            <v>22</v>
          </cell>
          <cell r="K66" t="str">
            <v xml:space="preserve"> อ.ศิลาลาด</v>
          </cell>
          <cell r="L66" t="str">
            <v>01</v>
          </cell>
          <cell r="M66" t="str">
            <v xml:space="preserve"> 'ต.กุง'</v>
          </cell>
          <cell r="N66" t="str">
            <v>05</v>
          </cell>
          <cell r="O66" t="str">
            <v xml:space="preserve"> หมู่ 5</v>
          </cell>
          <cell r="P66" t="str">
            <v>01</v>
          </cell>
          <cell r="Q66" t="str">
            <v>เปิดดำเนินการ</v>
          </cell>
          <cell r="R66" t="str">
            <v>108 บ้านสงยาง</v>
          </cell>
          <cell r="S66" t="str">
            <v>33160</v>
          </cell>
          <cell r="T66" t="str">
            <v>045668123</v>
          </cell>
          <cell r="U66" t="str">
            <v>045668123</v>
          </cell>
          <cell r="X66" t="str">
            <v>S</v>
          </cell>
          <cell r="Y66" t="str">
            <v xml:space="preserve">บริการ  </v>
          </cell>
          <cell r="Z66" t="str">
            <v>01</v>
          </cell>
          <cell r="AA66" t="str">
            <v>ตั้งใหม่</v>
          </cell>
          <cell r="AC66" t="str">
            <v>2013-07-09</v>
          </cell>
          <cell r="AE66" t="str">
            <v>2013-10-01</v>
          </cell>
          <cell r="AH66" t="str">
            <v>28016</v>
          </cell>
        </row>
        <row r="67">
          <cell r="A67" t="str">
            <v>002801700</v>
          </cell>
          <cell r="B67" t="str">
            <v>โรงพยาบาลนาคู</v>
          </cell>
          <cell r="C67" t="str">
            <v>21002</v>
          </cell>
          <cell r="D67" t="str">
            <v>กระทรวงสาธารณสุข สำนักงานปลัดกระทรวงสาธารณสุข</v>
          </cell>
          <cell r="E67" t="str">
            <v>07</v>
          </cell>
          <cell r="F67" t="str">
            <v>โรงพยาบาลชุมชน</v>
          </cell>
          <cell r="G67" t="str">
            <v>30</v>
          </cell>
          <cell r="H67" t="str">
            <v>46</v>
          </cell>
          <cell r="I67" t="str">
            <v>จ.กาฬสินธุ์</v>
          </cell>
          <cell r="J67" t="str">
            <v>16</v>
          </cell>
          <cell r="K67" t="str">
            <v xml:space="preserve"> อ.นาคู</v>
          </cell>
          <cell r="L67" t="str">
            <v>01</v>
          </cell>
          <cell r="M67" t="str">
            <v xml:space="preserve"> 'ต.นาคู'</v>
          </cell>
          <cell r="N67" t="str">
            <v>09</v>
          </cell>
          <cell r="O67" t="str">
            <v xml:space="preserve"> หมู่ 9</v>
          </cell>
          <cell r="P67" t="str">
            <v>01</v>
          </cell>
          <cell r="Q67" t="str">
            <v>เปิดดำเนินการ</v>
          </cell>
          <cell r="R67" t="str">
            <v>319</v>
          </cell>
          <cell r="S67" t="str">
            <v>46160</v>
          </cell>
          <cell r="T67" t="str">
            <v>0873748222</v>
          </cell>
          <cell r="X67" t="str">
            <v>S</v>
          </cell>
          <cell r="Y67" t="str">
            <v xml:space="preserve">บริการ  </v>
          </cell>
          <cell r="Z67" t="str">
            <v>01</v>
          </cell>
          <cell r="AA67" t="str">
            <v>ตั้งใหม่</v>
          </cell>
          <cell r="AC67" t="str">
            <v>2013-07-12</v>
          </cell>
          <cell r="AE67" t="str">
            <v>2013-06-03</v>
          </cell>
          <cell r="AH67" t="str">
            <v>28017</v>
          </cell>
        </row>
        <row r="68">
          <cell r="A68" t="str">
            <v>001124300</v>
          </cell>
          <cell r="B68" t="str">
            <v>โรงพยาบาลอุ้มผาง</v>
          </cell>
          <cell r="C68" t="str">
            <v>21002</v>
          </cell>
          <cell r="D68" t="str">
            <v>กระทรวงสาธารณสุข สำนักงานปลัดกระทรวงสาธารณสุข</v>
          </cell>
          <cell r="E68" t="str">
            <v>07</v>
          </cell>
          <cell r="F68" t="str">
            <v>โรงพยาบาลชุมชน</v>
          </cell>
          <cell r="G68" t="str">
            <v>60</v>
          </cell>
          <cell r="H68" t="str">
            <v>63</v>
          </cell>
          <cell r="I68" t="str">
            <v>จ.ตาก</v>
          </cell>
          <cell r="J68" t="str">
            <v>08</v>
          </cell>
          <cell r="K68" t="str">
            <v xml:space="preserve"> อ.อุ้มผาง</v>
          </cell>
          <cell r="L68" t="str">
            <v>01</v>
          </cell>
          <cell r="M68" t="str">
            <v xml:space="preserve"> 'ต.อุ้มผาง'</v>
          </cell>
          <cell r="N68" t="str">
            <v>01</v>
          </cell>
          <cell r="O68" t="str">
            <v xml:space="preserve"> หมู่ 1</v>
          </cell>
          <cell r="P68" t="str">
            <v>01</v>
          </cell>
          <cell r="Q68" t="str">
            <v>เปิดดำเนินการ</v>
          </cell>
          <cell r="R68" t="str">
            <v>159 บ้านอุ้มผาง ประเวศไพรวัลย์</v>
          </cell>
          <cell r="S68" t="str">
            <v>63170</v>
          </cell>
          <cell r="T68" t="str">
            <v>055561270</v>
          </cell>
          <cell r="U68" t="str">
            <v>055561016</v>
          </cell>
          <cell r="V68" t="str">
            <v>21</v>
          </cell>
          <cell r="W68" t="str">
            <v>2.1 ทุติยภูมิระดับต้น</v>
          </cell>
          <cell r="Z68" t="str">
            <v>06</v>
          </cell>
          <cell r="AA68" t="str">
            <v>แก้ไข/เปลี่ยนแปลงจำนวนเตียง</v>
          </cell>
          <cell r="AB68" t="str">
            <v>ปรับจำนวนเตียง 30 เป็น 60</v>
          </cell>
          <cell r="AH68" t="str">
            <v>11243</v>
          </cell>
        </row>
        <row r="69">
          <cell r="A69" t="str">
            <v>002802000</v>
          </cell>
          <cell r="B69" t="str">
            <v>โรงพยาบาลบ้านด่าน</v>
          </cell>
          <cell r="C69" t="str">
            <v>21002</v>
          </cell>
          <cell r="D69" t="str">
            <v>กระทรวงสาธารณสุข สำนักงานปลัดกระทรวงสาธารณสุข</v>
          </cell>
          <cell r="E69" t="str">
            <v>07</v>
          </cell>
          <cell r="F69" t="str">
            <v>โรงพยาบาลชุมชน</v>
          </cell>
          <cell r="G69" t="str">
            <v>10</v>
          </cell>
          <cell r="H69" t="str">
            <v>31</v>
          </cell>
          <cell r="I69" t="str">
            <v>จ.บุรีรัมย์</v>
          </cell>
          <cell r="J69" t="str">
            <v>21</v>
          </cell>
          <cell r="K69" t="str">
            <v xml:space="preserve"> อ.บ้านด่าน</v>
          </cell>
          <cell r="L69" t="str">
            <v>01</v>
          </cell>
          <cell r="M69" t="str">
            <v xml:space="preserve"> 'ต.บ้านด่าน'</v>
          </cell>
          <cell r="N69" t="str">
            <v>09</v>
          </cell>
          <cell r="O69" t="str">
            <v xml:space="preserve"> หมู่ 9</v>
          </cell>
          <cell r="P69" t="str">
            <v>01</v>
          </cell>
          <cell r="Q69" t="str">
            <v>เปิดดำเนินการ</v>
          </cell>
          <cell r="R69" t="str">
            <v>192</v>
          </cell>
          <cell r="S69" t="str">
            <v>31000</v>
          </cell>
          <cell r="T69" t="str">
            <v>044664005</v>
          </cell>
          <cell r="X69" t="str">
            <v>S</v>
          </cell>
          <cell r="Y69" t="str">
            <v xml:space="preserve">บริการ  </v>
          </cell>
          <cell r="Z69" t="str">
            <v>01</v>
          </cell>
          <cell r="AA69" t="str">
            <v>ตั้งใหม่</v>
          </cell>
          <cell r="AC69" t="str">
            <v>2013-07-24</v>
          </cell>
          <cell r="AE69" t="str">
            <v>2013-04-01</v>
          </cell>
          <cell r="AH69" t="str">
            <v>28020</v>
          </cell>
        </row>
        <row r="70">
          <cell r="A70" t="str">
            <v>001074500</v>
          </cell>
          <cell r="B70" t="str">
            <v>โรงพยาบาลสงขลา</v>
          </cell>
          <cell r="C70" t="str">
            <v>21002</v>
          </cell>
          <cell r="D70" t="str">
            <v>กระทรวงสาธารณสุข สำนักงานปลัดกระทรวงสาธารณสุข</v>
          </cell>
          <cell r="E70" t="str">
            <v>06</v>
          </cell>
          <cell r="F70" t="str">
            <v>โรงพยาบาลทั่วไป</v>
          </cell>
          <cell r="G70" t="str">
            <v>508</v>
          </cell>
          <cell r="H70" t="str">
            <v>90</v>
          </cell>
          <cell r="I70" t="str">
            <v>จ.สงขลา</v>
          </cell>
          <cell r="J70" t="str">
            <v>01</v>
          </cell>
          <cell r="K70" t="str">
            <v xml:space="preserve"> อ.เมืองสงขลา</v>
          </cell>
          <cell r="L70" t="str">
            <v>03</v>
          </cell>
          <cell r="M70" t="str">
            <v xml:space="preserve"> 'ต.เกาะแต้ว'</v>
          </cell>
          <cell r="N70" t="str">
            <v>00</v>
          </cell>
          <cell r="O70" t="str">
            <v xml:space="preserve"> หมู่ 0</v>
          </cell>
          <cell r="P70" t="str">
            <v>01</v>
          </cell>
          <cell r="Q70" t="str">
            <v>เปิดดำเนินการ</v>
          </cell>
          <cell r="R70" t="str">
            <v xml:space="preserve"> 666 ถ.สงขลา-ระโนด</v>
          </cell>
          <cell r="S70" t="str">
            <v>90100</v>
          </cell>
          <cell r="T70" t="str">
            <v>074338100</v>
          </cell>
          <cell r="U70" t="str">
            <v>074480058</v>
          </cell>
          <cell r="V70" t="str">
            <v>23</v>
          </cell>
          <cell r="W70" t="str">
            <v>2.3 ทุติยภูมิระดับสูง</v>
          </cell>
          <cell r="X70" t="str">
            <v>S</v>
          </cell>
          <cell r="Y70" t="str">
            <v xml:space="preserve">บริการ  </v>
          </cell>
          <cell r="Z70" t="str">
            <v>04</v>
          </cell>
          <cell r="AA70" t="str">
            <v>แก้ไข/เปลี่ยนแปลงที่ตั้ง</v>
          </cell>
          <cell r="AB70" t="str">
            <v>แก้ไขที่ตั้ง  และเปลี่ยนจำนวนเตียง จาก 480 เป็น 508 ตามหนังสือที่สข 0032.002/4039 ลงวันที่ 29 กค 56</v>
          </cell>
          <cell r="AH70" t="str">
            <v>10745</v>
          </cell>
        </row>
        <row r="71">
          <cell r="A71" t="str">
            <v>002877800</v>
          </cell>
          <cell r="B71" t="str">
            <v>โรงพยาบาลโพธิ์ตาก</v>
          </cell>
          <cell r="C71" t="str">
            <v>21002</v>
          </cell>
          <cell r="D71" t="str">
            <v>กระทรวงสาธารณสุข สำนักงานปลัดกระทรวงสาธารณสุข</v>
          </cell>
          <cell r="E71" t="str">
            <v>07</v>
          </cell>
          <cell r="F71" t="str">
            <v>โรงพยาบาลชุมชน</v>
          </cell>
          <cell r="G71" t="str">
            <v>10</v>
          </cell>
          <cell r="H71" t="str">
            <v>43</v>
          </cell>
          <cell r="I71" t="str">
            <v>จ.หนองคาย</v>
          </cell>
          <cell r="J71" t="str">
            <v>17</v>
          </cell>
          <cell r="K71" t="str">
            <v xml:space="preserve"> อ.โพธิ์ตาก</v>
          </cell>
          <cell r="L71" t="str">
            <v>01</v>
          </cell>
          <cell r="M71" t="str">
            <v xml:space="preserve"> 'ต.โพธิ์ตาก'</v>
          </cell>
          <cell r="N71" t="str">
            <v>07</v>
          </cell>
          <cell r="O71" t="str">
            <v xml:space="preserve"> หมู่ 7</v>
          </cell>
          <cell r="P71" t="str">
            <v>01</v>
          </cell>
          <cell r="Q71" t="str">
            <v>เปิดดำเนินการ</v>
          </cell>
          <cell r="R71" t="str">
            <v>90</v>
          </cell>
          <cell r="S71" t="str">
            <v>43130</v>
          </cell>
          <cell r="V71" t="str">
            <v>10</v>
          </cell>
          <cell r="W71" t="str">
            <v>1 ปฐมภูมิ</v>
          </cell>
          <cell r="X71" t="str">
            <v>S</v>
          </cell>
          <cell r="Y71" t="str">
            <v xml:space="preserve">บริการ  </v>
          </cell>
          <cell r="Z71" t="str">
            <v>01</v>
          </cell>
          <cell r="AA71" t="str">
            <v>ตั้งใหม่</v>
          </cell>
          <cell r="AC71" t="str">
            <v>2013-08-21</v>
          </cell>
          <cell r="AH71" t="str">
            <v>28778</v>
          </cell>
        </row>
        <row r="72">
          <cell r="A72" t="str">
            <v>002801400</v>
          </cell>
          <cell r="B72" t="str">
            <v>โรงพยาบาลพยุห์</v>
          </cell>
          <cell r="C72" t="str">
            <v>21002</v>
          </cell>
          <cell r="D72" t="str">
            <v>กระทรวงสาธารณสุข สำนักงานปลัดกระทรวงสาธารณสุข</v>
          </cell>
          <cell r="E72" t="str">
            <v>07</v>
          </cell>
          <cell r="F72" t="str">
            <v>โรงพยาบาลชุมชน</v>
          </cell>
          <cell r="G72" t="str">
            <v>30</v>
          </cell>
          <cell r="H72" t="str">
            <v>33</v>
          </cell>
          <cell r="I72" t="str">
            <v>จ.ศรีสะเกษ</v>
          </cell>
          <cell r="J72" t="str">
            <v>20</v>
          </cell>
          <cell r="K72" t="str">
            <v xml:space="preserve"> อ.พยุห์</v>
          </cell>
          <cell r="L72" t="str">
            <v>01</v>
          </cell>
          <cell r="M72" t="str">
            <v xml:space="preserve"> 'ต.พยุห์'</v>
          </cell>
          <cell r="N72" t="str">
            <v>02</v>
          </cell>
          <cell r="O72" t="str">
            <v xml:space="preserve"> หมู่ 2</v>
          </cell>
          <cell r="P72" t="str">
            <v>01</v>
          </cell>
          <cell r="Q72" t="str">
            <v>เปิดดำเนินการ</v>
          </cell>
          <cell r="R72" t="str">
            <v>209 บ้านหนองหว้า</v>
          </cell>
          <cell r="S72" t="str">
            <v>33230</v>
          </cell>
          <cell r="T72" t="str">
            <v>045607121</v>
          </cell>
          <cell r="U72" t="str">
            <v>045607121</v>
          </cell>
          <cell r="X72" t="str">
            <v>S</v>
          </cell>
          <cell r="Y72" t="str">
            <v xml:space="preserve">บริการ  </v>
          </cell>
          <cell r="Z72" t="str">
            <v>01</v>
          </cell>
          <cell r="AA72" t="str">
            <v>ตั้งใหม่</v>
          </cell>
          <cell r="AC72" t="str">
            <v>2013-07-09</v>
          </cell>
          <cell r="AE72" t="str">
            <v>2013-10-01</v>
          </cell>
          <cell r="AH72" t="str">
            <v>28014</v>
          </cell>
        </row>
        <row r="73">
          <cell r="A73" t="str">
            <v>002878500</v>
          </cell>
          <cell r="B73" t="str">
            <v>โรงพยาบาลบางเสาธง</v>
          </cell>
          <cell r="C73" t="str">
            <v>21002</v>
          </cell>
          <cell r="D73" t="str">
            <v>กระทรวงสาธารณสุข สำนักงานปลัดกระทรวงสาธารณสุข</v>
          </cell>
          <cell r="E73" t="str">
            <v>07</v>
          </cell>
          <cell r="F73" t="str">
            <v>โรงพยาบาลชุมชน</v>
          </cell>
          <cell r="G73" t="str">
            <v>30</v>
          </cell>
          <cell r="H73" t="str">
            <v>11</v>
          </cell>
          <cell r="I73" t="str">
            <v>จ.สมุทรปราการ</v>
          </cell>
          <cell r="J73" t="str">
            <v>06</v>
          </cell>
          <cell r="K73" t="str">
            <v xml:space="preserve"> อ.บางเสาธง</v>
          </cell>
          <cell r="L73" t="str">
            <v>01</v>
          </cell>
          <cell r="M73" t="str">
            <v xml:space="preserve"> 'ต.บางเสาธง'</v>
          </cell>
          <cell r="N73" t="str">
            <v>12</v>
          </cell>
          <cell r="O73" t="str">
            <v xml:space="preserve"> หมู่ 12</v>
          </cell>
          <cell r="P73" t="str">
            <v>01</v>
          </cell>
          <cell r="Q73" t="str">
            <v>เปิดดำเนินการ</v>
          </cell>
          <cell r="S73" t="str">
            <v>10540</v>
          </cell>
          <cell r="T73" t="str">
            <v>023895980</v>
          </cell>
          <cell r="V73" t="str">
            <v>10</v>
          </cell>
          <cell r="W73" t="str">
            <v>1 ปฐมภูมิ</v>
          </cell>
          <cell r="X73" t="str">
            <v>S</v>
          </cell>
          <cell r="Y73" t="str">
            <v xml:space="preserve">บริการ  </v>
          </cell>
          <cell r="Z73" t="str">
            <v>01</v>
          </cell>
          <cell r="AA73" t="str">
            <v>ตั้งใหม่</v>
          </cell>
          <cell r="AC73" t="str">
            <v>2013-09-05</v>
          </cell>
          <cell r="AE73" t="str">
            <v>2015-01-01</v>
          </cell>
          <cell r="AH73" t="str">
            <v>28785</v>
          </cell>
        </row>
        <row r="74">
          <cell r="A74" t="str">
            <v>002878600</v>
          </cell>
          <cell r="B74" t="str">
            <v>โรงพยาบาลมะนัง</v>
          </cell>
          <cell r="C74" t="str">
            <v>21002</v>
          </cell>
          <cell r="D74" t="str">
            <v>กระทรวงสาธารณสุข สำนักงานปลัดกระทรวงสาธารณสุข</v>
          </cell>
          <cell r="E74" t="str">
            <v>07</v>
          </cell>
          <cell r="F74" t="str">
            <v>โรงพยาบาลชุมชน</v>
          </cell>
          <cell r="G74" t="str">
            <v>30</v>
          </cell>
          <cell r="H74" t="str">
            <v>91</v>
          </cell>
          <cell r="I74" t="str">
            <v>จ.สตูล</v>
          </cell>
          <cell r="J74" t="str">
            <v>07</v>
          </cell>
          <cell r="K74" t="str">
            <v xml:space="preserve"> อ.มะนัง</v>
          </cell>
          <cell r="L74" t="str">
            <v>01</v>
          </cell>
          <cell r="M74" t="str">
            <v xml:space="preserve"> 'ต.ปาล์มพัฒนา'</v>
          </cell>
          <cell r="N74" t="str">
            <v>01</v>
          </cell>
          <cell r="O74" t="str">
            <v xml:space="preserve"> หมู่ 1</v>
          </cell>
          <cell r="P74" t="str">
            <v>01</v>
          </cell>
          <cell r="Q74" t="str">
            <v>เปิดดำเนินการ</v>
          </cell>
          <cell r="S74" t="str">
            <v>91130</v>
          </cell>
          <cell r="X74" t="str">
            <v>S</v>
          </cell>
          <cell r="Y74" t="str">
            <v xml:space="preserve">บริการ  </v>
          </cell>
          <cell r="Z74" t="str">
            <v>01</v>
          </cell>
          <cell r="AA74" t="str">
            <v>ตั้งใหม่</v>
          </cell>
          <cell r="AC74" t="str">
            <v>2013-09-05</v>
          </cell>
          <cell r="AE74" t="str">
            <v>2013-10-01</v>
          </cell>
          <cell r="AH74" t="str">
            <v>28786</v>
          </cell>
        </row>
        <row r="75">
          <cell r="A75" t="str">
            <v>002878900</v>
          </cell>
          <cell r="B75" t="str">
            <v>โรงพยาบาลฆ้องชัย</v>
          </cell>
          <cell r="C75" t="str">
            <v>21002</v>
          </cell>
          <cell r="D75" t="str">
            <v>กระทรวงสาธารณสุข สำนักงานปลัดกระทรวงสาธารณสุข</v>
          </cell>
          <cell r="E75" t="str">
            <v>07</v>
          </cell>
          <cell r="F75" t="str">
            <v>โรงพยาบาลชุมชน</v>
          </cell>
          <cell r="G75" t="str">
            <v>30</v>
          </cell>
          <cell r="H75" t="str">
            <v>46</v>
          </cell>
          <cell r="I75" t="str">
            <v>จ.กาฬสินธุ์</v>
          </cell>
          <cell r="J75" t="str">
            <v>18</v>
          </cell>
          <cell r="K75" t="str">
            <v xml:space="preserve"> อ.ฆ้องชัย</v>
          </cell>
          <cell r="L75" t="str">
            <v>01</v>
          </cell>
          <cell r="M75" t="str">
            <v xml:space="preserve"> 'ต.ฆ้องชัยพัฒนา'</v>
          </cell>
          <cell r="N75" t="str">
            <v>11</v>
          </cell>
          <cell r="O75" t="str">
            <v xml:space="preserve"> หมู่ 11</v>
          </cell>
          <cell r="P75" t="str">
            <v>01</v>
          </cell>
          <cell r="Q75" t="str">
            <v>เปิดดำเนินการ</v>
          </cell>
          <cell r="S75" t="str">
            <v>46130</v>
          </cell>
          <cell r="X75" t="str">
            <v>S</v>
          </cell>
          <cell r="Y75" t="str">
            <v xml:space="preserve">บริการ  </v>
          </cell>
          <cell r="Z75" t="str">
            <v>01</v>
          </cell>
          <cell r="AA75" t="str">
            <v>ตั้งใหม่</v>
          </cell>
          <cell r="AC75" t="str">
            <v>2013-09-10</v>
          </cell>
          <cell r="AE75" t="str">
            <v>2013-08-15</v>
          </cell>
          <cell r="AH75" t="str">
            <v>28789</v>
          </cell>
        </row>
        <row r="76">
          <cell r="A76" t="str">
            <v>002879000</v>
          </cell>
          <cell r="B76" t="str">
            <v>โรงพยาบาลดอนจาน</v>
          </cell>
          <cell r="C76" t="str">
            <v>21002</v>
          </cell>
          <cell r="D76" t="str">
            <v>กระทรวงสาธารณสุข สำนักงานปลัดกระทรวงสาธารณสุข</v>
          </cell>
          <cell r="E76" t="str">
            <v>07</v>
          </cell>
          <cell r="F76" t="str">
            <v>โรงพยาบาลชุมชน</v>
          </cell>
          <cell r="G76" t="str">
            <v>30</v>
          </cell>
          <cell r="H76" t="str">
            <v>46</v>
          </cell>
          <cell r="I76" t="str">
            <v>จ.กาฬสินธุ์</v>
          </cell>
          <cell r="J76" t="str">
            <v>17</v>
          </cell>
          <cell r="K76" t="str">
            <v xml:space="preserve"> อ.ดอนจาน</v>
          </cell>
          <cell r="L76" t="str">
            <v>02</v>
          </cell>
          <cell r="M76" t="str">
            <v xml:space="preserve"> 'ต.สะอาดไชยศรี'</v>
          </cell>
          <cell r="N76" t="str">
            <v>06</v>
          </cell>
          <cell r="O76" t="str">
            <v xml:space="preserve"> หมู่ 6</v>
          </cell>
          <cell r="P76" t="str">
            <v>01</v>
          </cell>
          <cell r="Q76" t="str">
            <v>เปิดดำเนินการ</v>
          </cell>
          <cell r="S76" t="str">
            <v>46000</v>
          </cell>
          <cell r="X76" t="str">
            <v>S</v>
          </cell>
          <cell r="Y76" t="str">
            <v xml:space="preserve">บริการ  </v>
          </cell>
          <cell r="AC76" t="str">
            <v>2013-09-10</v>
          </cell>
          <cell r="AE76" t="str">
            <v>2013-08-15</v>
          </cell>
          <cell r="AH76" t="str">
            <v>28790</v>
          </cell>
        </row>
        <row r="77">
          <cell r="A77" t="str">
            <v>002879100</v>
          </cell>
          <cell r="B77" t="str">
            <v>โรงพยาบาลสามชัย</v>
          </cell>
          <cell r="C77" t="str">
            <v>21002</v>
          </cell>
          <cell r="D77" t="str">
            <v>กระทรวงสาธารณสุข สำนักงานปลัดกระทรวงสาธารณสุข</v>
          </cell>
          <cell r="E77" t="str">
            <v>07</v>
          </cell>
          <cell r="F77" t="str">
            <v>โรงพยาบาลชุมชน</v>
          </cell>
          <cell r="G77" t="str">
            <v>30</v>
          </cell>
          <cell r="H77" t="str">
            <v>46</v>
          </cell>
          <cell r="I77" t="str">
            <v>จ.กาฬสินธุ์</v>
          </cell>
          <cell r="J77" t="str">
            <v>15</v>
          </cell>
          <cell r="K77" t="str">
            <v xml:space="preserve"> อ.สามชัย</v>
          </cell>
          <cell r="L77" t="str">
            <v>01</v>
          </cell>
          <cell r="M77" t="str">
            <v xml:space="preserve"> 'ต.สำราญ'</v>
          </cell>
          <cell r="N77" t="str">
            <v>04</v>
          </cell>
          <cell r="O77" t="str">
            <v xml:space="preserve"> หมู่ 4</v>
          </cell>
          <cell r="P77" t="str">
            <v>01</v>
          </cell>
          <cell r="Q77" t="str">
            <v>เปิดดำเนินการ</v>
          </cell>
          <cell r="X77" t="str">
            <v>S</v>
          </cell>
          <cell r="Y77" t="str">
            <v xml:space="preserve">บริการ  </v>
          </cell>
          <cell r="Z77" t="str">
            <v>01</v>
          </cell>
          <cell r="AA77" t="str">
            <v>ตั้งใหม่</v>
          </cell>
          <cell r="AC77" t="str">
            <v>2013-09-10</v>
          </cell>
          <cell r="AE77" t="str">
            <v>2013-09-02</v>
          </cell>
          <cell r="AH77" t="str">
            <v>28791</v>
          </cell>
        </row>
        <row r="78">
          <cell r="A78" t="str">
            <v>002881100</v>
          </cell>
          <cell r="B78" t="str">
            <v>โรงพยาบาลเฝ้าไร่</v>
          </cell>
          <cell r="C78" t="str">
            <v>21002</v>
          </cell>
          <cell r="D78" t="str">
            <v>กระทรวงสาธารณสุข สำนักงานปลัดกระทรวงสาธารณสุข</v>
          </cell>
          <cell r="E78" t="str">
            <v>07</v>
          </cell>
          <cell r="F78" t="str">
            <v>โรงพยาบาลชุมชน</v>
          </cell>
          <cell r="G78" t="str">
            <v>10</v>
          </cell>
          <cell r="H78" t="str">
            <v>43</v>
          </cell>
          <cell r="I78" t="str">
            <v>จ.หนองคาย</v>
          </cell>
          <cell r="J78" t="str">
            <v>15</v>
          </cell>
          <cell r="K78" t="str">
            <v xml:space="preserve"> อ.เฝ้าไร่</v>
          </cell>
          <cell r="L78" t="str">
            <v>01</v>
          </cell>
          <cell r="M78" t="str">
            <v xml:space="preserve"> 'ต.เฝ้าไร่'</v>
          </cell>
          <cell r="N78" t="str">
            <v>11</v>
          </cell>
          <cell r="O78" t="str">
            <v xml:space="preserve"> หมู่ 11</v>
          </cell>
          <cell r="P78" t="str">
            <v>01</v>
          </cell>
          <cell r="Q78" t="str">
            <v>เปิดดำเนินการ</v>
          </cell>
          <cell r="R78" t="str">
            <v>331</v>
          </cell>
          <cell r="S78" t="str">
            <v>43120</v>
          </cell>
          <cell r="T78" t="str">
            <v>042414826</v>
          </cell>
          <cell r="U78" t="str">
            <v>042414827</v>
          </cell>
          <cell r="X78" t="str">
            <v>S</v>
          </cell>
          <cell r="Y78" t="str">
            <v xml:space="preserve">บริการ  </v>
          </cell>
          <cell r="Z78" t="str">
            <v>01</v>
          </cell>
          <cell r="AA78" t="str">
            <v>ตั้งใหม่</v>
          </cell>
          <cell r="AC78" t="str">
            <v>2013-10-01</v>
          </cell>
          <cell r="AE78" t="str">
            <v>2013-09-16</v>
          </cell>
          <cell r="AH78" t="str">
            <v>28811</v>
          </cell>
        </row>
        <row r="79">
          <cell r="A79" t="str">
            <v>001066600</v>
          </cell>
          <cell r="B79" t="str">
            <v>โรงพยาบาลหาราชนครราชสีมา</v>
          </cell>
          <cell r="C79" t="str">
            <v>21002</v>
          </cell>
          <cell r="D79" t="str">
            <v>กระทรวงสาธารณสุข สำนักงานปลัดกระทรวงสาธารณสุข</v>
          </cell>
          <cell r="E79" t="str">
            <v>05</v>
          </cell>
          <cell r="F79" t="str">
            <v>โรงพยาบาลศูนย์</v>
          </cell>
          <cell r="G79" t="str">
            <v>1300</v>
          </cell>
          <cell r="H79" t="str">
            <v>30</v>
          </cell>
          <cell r="I79" t="str">
            <v>จ.นครราชสีมา</v>
          </cell>
          <cell r="J79" t="str">
            <v>01</v>
          </cell>
          <cell r="K79" t="str">
            <v xml:space="preserve"> อ.เมืองนครราชสีมา</v>
          </cell>
          <cell r="L79" t="str">
            <v>01</v>
          </cell>
          <cell r="M79" t="str">
            <v xml:space="preserve"> 'ต.ในเมือง'</v>
          </cell>
          <cell r="N79" t="str">
            <v>00</v>
          </cell>
          <cell r="O79" t="str">
            <v xml:space="preserve"> หมู่ 0</v>
          </cell>
          <cell r="P79" t="str">
            <v>01</v>
          </cell>
          <cell r="Q79" t="str">
            <v>เปิดดำเนินการ</v>
          </cell>
          <cell r="R79" t="str">
            <v xml:space="preserve">49 ถ.ช้างเผือก </v>
          </cell>
          <cell r="S79" t="str">
            <v>30000</v>
          </cell>
          <cell r="T79" t="str">
            <v>044-235830</v>
          </cell>
          <cell r="V79" t="str">
            <v>31</v>
          </cell>
          <cell r="W79" t="str">
            <v>3.1 ตติยภูมิ</v>
          </cell>
          <cell r="X79" t="str">
            <v>S</v>
          </cell>
          <cell r="Y79" t="str">
            <v xml:space="preserve">บริการ  </v>
          </cell>
          <cell r="Z79" t="str">
            <v>06</v>
          </cell>
          <cell r="AA79" t="str">
            <v>แก้ไข/เปลี่ยนแปลงจำนวนเตียง</v>
          </cell>
          <cell r="AB79" t="str">
            <v xml:space="preserve">เพิ่มเตียง เดิม 1019 เป็น 1300 จากมติของ อ.ก.พ. สป. </v>
          </cell>
          <cell r="AH79" t="str">
            <v>10666</v>
          </cell>
        </row>
        <row r="80">
          <cell r="A80" t="str">
            <v>002881500</v>
          </cell>
          <cell r="B80" t="str">
            <v>โรงพยาบาลรัตนวาปี</v>
          </cell>
          <cell r="C80" t="str">
            <v>21002</v>
          </cell>
          <cell r="D80" t="str">
            <v>กระทรวงสาธารณสุข สำนักงานปลัดกระทรวงสาธารณสุข</v>
          </cell>
          <cell r="E80" t="str">
            <v>07</v>
          </cell>
          <cell r="F80" t="str">
            <v>โรงพยาบาลชุมชน</v>
          </cell>
          <cell r="G80" t="str">
            <v>10</v>
          </cell>
          <cell r="H80" t="str">
            <v>43</v>
          </cell>
          <cell r="I80" t="str">
            <v>จ.หนองคาย</v>
          </cell>
          <cell r="J80" t="str">
            <v>16</v>
          </cell>
          <cell r="K80" t="str">
            <v xml:space="preserve"> อ.รัตนวาปี</v>
          </cell>
          <cell r="L80" t="str">
            <v>01</v>
          </cell>
          <cell r="M80" t="str">
            <v xml:space="preserve"> 'ต.รัตนวาปี'</v>
          </cell>
          <cell r="N80" t="str">
            <v>11</v>
          </cell>
          <cell r="O80" t="str">
            <v xml:space="preserve"> หมู่ 11</v>
          </cell>
          <cell r="P80" t="str">
            <v>01</v>
          </cell>
          <cell r="Q80" t="str">
            <v>เปิดดำเนินการ</v>
          </cell>
          <cell r="R80" t="str">
            <v>317</v>
          </cell>
          <cell r="S80" t="str">
            <v>43120</v>
          </cell>
          <cell r="T80" t="str">
            <v>042414824-5</v>
          </cell>
          <cell r="X80" t="str">
            <v>S</v>
          </cell>
          <cell r="Y80" t="str">
            <v xml:space="preserve">บริการ  </v>
          </cell>
          <cell r="Z80" t="str">
            <v>01</v>
          </cell>
          <cell r="AA80" t="str">
            <v>ตั้งใหม่</v>
          </cell>
          <cell r="AC80" t="str">
            <v>2013-10-03</v>
          </cell>
          <cell r="AE80" t="str">
            <v>2013-09-02</v>
          </cell>
          <cell r="AH80" t="str">
            <v>28815</v>
          </cell>
        </row>
        <row r="81">
          <cell r="A81" t="str">
            <v>002881700</v>
          </cell>
          <cell r="B81" t="str">
            <v>โรงพยาบาลหาดสำราญเฉลิมพระเกียรติ 80 พรรษา</v>
          </cell>
          <cell r="C81" t="str">
            <v>21002</v>
          </cell>
          <cell r="D81" t="str">
            <v>กระทรวงสาธารณสุข สำนักงานปลัดกระทรวงสาธารณสุข</v>
          </cell>
          <cell r="E81" t="str">
            <v>07</v>
          </cell>
          <cell r="F81" t="str">
            <v>โรงพยาบาลชุมชน</v>
          </cell>
          <cell r="G81" t="str">
            <v>30</v>
          </cell>
          <cell r="H81" t="str">
            <v>92</v>
          </cell>
          <cell r="I81" t="str">
            <v>จ.ตรัง</v>
          </cell>
          <cell r="J81" t="str">
            <v>10</v>
          </cell>
          <cell r="K81" t="str">
            <v xml:space="preserve"> อ.หาดสำราญ</v>
          </cell>
          <cell r="L81" t="str">
            <v>01</v>
          </cell>
          <cell r="M81" t="str">
            <v xml:space="preserve"> 'ต.หาดสำราญ'</v>
          </cell>
          <cell r="N81" t="str">
            <v>09</v>
          </cell>
          <cell r="O81" t="str">
            <v xml:space="preserve"> หมู่ 9</v>
          </cell>
          <cell r="P81" t="str">
            <v>01</v>
          </cell>
          <cell r="Q81" t="str">
            <v>เปิดดำเนินการ</v>
          </cell>
          <cell r="R81" t="str">
            <v xml:space="preserve">98 </v>
          </cell>
          <cell r="S81" t="str">
            <v>92120</v>
          </cell>
          <cell r="X81" t="str">
            <v>S</v>
          </cell>
          <cell r="Y81" t="str">
            <v xml:space="preserve">บริการ  </v>
          </cell>
          <cell r="Z81" t="str">
            <v>01</v>
          </cell>
          <cell r="AA81" t="str">
            <v>ตั้งใหม่</v>
          </cell>
          <cell r="AC81" t="str">
            <v>2013-10-08</v>
          </cell>
          <cell r="AE81" t="str">
            <v>2013-12-02</v>
          </cell>
          <cell r="AH81" t="str">
            <v>28817</v>
          </cell>
        </row>
        <row r="82">
          <cell r="A82" t="str">
            <v>002882300</v>
          </cell>
          <cell r="B82" t="str">
            <v>โรงพยาบาลดอยหลวง</v>
          </cell>
          <cell r="C82" t="str">
            <v>21002</v>
          </cell>
          <cell r="D82" t="str">
            <v>กระทรวงสาธารณสุข สำนักงานปลัดกระทรวงสาธารณสุข</v>
          </cell>
          <cell r="E82" t="str">
            <v>07</v>
          </cell>
          <cell r="F82" t="str">
            <v>โรงพยาบาลชุมชน</v>
          </cell>
          <cell r="H82" t="str">
            <v>57</v>
          </cell>
          <cell r="I82" t="str">
            <v>จ.เชียงราย</v>
          </cell>
          <cell r="J82" t="str">
            <v>18</v>
          </cell>
          <cell r="K82" t="str">
            <v xml:space="preserve"> อ.ดอยหลวง</v>
          </cell>
          <cell r="L82" t="str">
            <v>01</v>
          </cell>
          <cell r="M82" t="str">
            <v xml:space="preserve"> 'ต.ปงน้อย'</v>
          </cell>
          <cell r="N82" t="str">
            <v>08</v>
          </cell>
          <cell r="O82" t="str">
            <v xml:space="preserve"> หมู่ 8</v>
          </cell>
          <cell r="P82" t="str">
            <v>01</v>
          </cell>
          <cell r="Q82" t="str">
            <v>เปิดดำเนินการ</v>
          </cell>
          <cell r="S82" t="str">
            <v>57110</v>
          </cell>
          <cell r="T82" t="str">
            <v>053777035</v>
          </cell>
          <cell r="X82" t="str">
            <v>S</v>
          </cell>
          <cell r="Y82" t="str">
            <v xml:space="preserve">บริการ  </v>
          </cell>
          <cell r="Z82" t="str">
            <v>01</v>
          </cell>
          <cell r="AA82" t="str">
            <v>ตั้งใหม่</v>
          </cell>
          <cell r="AB82" t="str">
            <v>ตามโครงสร้างโรงพยาบาลชุมชน แต่คณะนี้ให้บริการเฉพาะ ผ.ป.นอกก่อน อนาคตจะต้องปรับสถานะ</v>
          </cell>
          <cell r="AC82" t="str">
            <v>2013-10-15</v>
          </cell>
          <cell r="AE82" t="str">
            <v>2013-10-15</v>
          </cell>
          <cell r="AH82" t="str">
            <v>28823</v>
          </cell>
        </row>
        <row r="83">
          <cell r="A83" t="str">
            <v>002884300</v>
          </cell>
          <cell r="B83" t="str">
            <v>โรงพยาบาลชื่นชม</v>
          </cell>
          <cell r="C83" t="str">
            <v>21002</v>
          </cell>
          <cell r="D83" t="str">
            <v>กระทรวงสาธารณสุข สำนักงานปลัดกระทรวงสาธารณสุข</v>
          </cell>
          <cell r="E83" t="str">
            <v>07</v>
          </cell>
          <cell r="F83" t="str">
            <v>โรงพยาบาลชุมชน</v>
          </cell>
          <cell r="H83" t="str">
            <v>44</v>
          </cell>
          <cell r="I83" t="str">
            <v>จ.มหาสารคาม</v>
          </cell>
          <cell r="J83" t="str">
            <v>13</v>
          </cell>
          <cell r="K83" t="str">
            <v xml:space="preserve"> อ.ชื่นชม</v>
          </cell>
          <cell r="L83" t="str">
            <v>01</v>
          </cell>
          <cell r="M83" t="str">
            <v xml:space="preserve"> 'ต.ชื่นชม'</v>
          </cell>
          <cell r="N83" t="str">
            <v>03</v>
          </cell>
          <cell r="O83" t="str">
            <v xml:space="preserve"> หมู่ 3</v>
          </cell>
          <cell r="P83" t="str">
            <v>01</v>
          </cell>
          <cell r="Q83" t="str">
            <v>เปิดดำเนินการ</v>
          </cell>
          <cell r="R83" t="str">
            <v>เลขที่ 253</v>
          </cell>
          <cell r="S83" t="str">
            <v>44160</v>
          </cell>
          <cell r="X83" t="str">
            <v>S</v>
          </cell>
          <cell r="Y83" t="str">
            <v xml:space="preserve">บริการ  </v>
          </cell>
          <cell r="Z83" t="str">
            <v>01</v>
          </cell>
          <cell r="AA83" t="str">
            <v>ตั้งใหม่</v>
          </cell>
          <cell r="AB83" t="str">
            <v>เปิดให้บริการเฉพาะผู้ป่วยนอก ยังไม่มีจำนวนเตียง (ตามกรอบจริง 30 เตียง)</v>
          </cell>
          <cell r="AC83" t="str">
            <v>2013-11-13</v>
          </cell>
          <cell r="AE83" t="str">
            <v>2013-06-14</v>
          </cell>
          <cell r="AH83" t="str">
            <v>28843</v>
          </cell>
        </row>
        <row r="84">
          <cell r="A84" t="str">
            <v>002885000</v>
          </cell>
          <cell r="B84" t="str">
            <v>โรงพยาบาลโคกสูง</v>
          </cell>
          <cell r="C84" t="str">
            <v>21002</v>
          </cell>
          <cell r="D84" t="str">
            <v>กระทรวงสาธารณสุข สำนักงานปลัดกระทรวงสาธารณสุข</v>
          </cell>
          <cell r="E84" t="str">
            <v>07</v>
          </cell>
          <cell r="F84" t="str">
            <v>โรงพยาบาลชุมชน</v>
          </cell>
          <cell r="H84" t="str">
            <v>27</v>
          </cell>
          <cell r="I84" t="str">
            <v>จ.สระแก้ว</v>
          </cell>
          <cell r="J84" t="str">
            <v>08</v>
          </cell>
          <cell r="K84" t="str">
            <v xml:space="preserve"> อ.โคกสูง</v>
          </cell>
          <cell r="L84" t="str">
            <v>01</v>
          </cell>
          <cell r="M84" t="str">
            <v xml:space="preserve"> 'ต.โคกสูง'</v>
          </cell>
          <cell r="N84" t="str">
            <v>08</v>
          </cell>
          <cell r="O84" t="str">
            <v xml:space="preserve"> หมู่ 8</v>
          </cell>
          <cell r="P84" t="str">
            <v>01</v>
          </cell>
          <cell r="Q84" t="str">
            <v>เปิดดำเนินการ</v>
          </cell>
          <cell r="S84" t="str">
            <v>27120</v>
          </cell>
          <cell r="X84" t="str">
            <v>S</v>
          </cell>
          <cell r="Y84" t="str">
            <v xml:space="preserve">บริการ  </v>
          </cell>
          <cell r="Z84" t="str">
            <v>01</v>
          </cell>
          <cell r="AA84" t="str">
            <v>ตั้งใหม่</v>
          </cell>
          <cell r="AB84" t="str">
            <v>จำนวนเตียงตามอนุมัติสร้าง 30 เตียง</v>
          </cell>
          <cell r="AC84" t="str">
            <v>2013-12-11</v>
          </cell>
          <cell r="AE84" t="str">
            <v>2013-03-21</v>
          </cell>
          <cell r="AH84" t="str">
            <v>28850</v>
          </cell>
        </row>
        <row r="85">
          <cell r="A85" t="str">
            <v>002884900</v>
          </cell>
          <cell r="B85" t="str">
            <v>โรงพยาบาลวังสมบูรณ์</v>
          </cell>
          <cell r="C85" t="str">
            <v>21002</v>
          </cell>
          <cell r="D85" t="str">
            <v>กระทรวงสาธารณสุข สำนักงานปลัดกระทรวงสาธารณสุข</v>
          </cell>
          <cell r="E85" t="str">
            <v>07</v>
          </cell>
          <cell r="F85" t="str">
            <v>โรงพยาบาลชุมชน</v>
          </cell>
          <cell r="H85" t="str">
            <v>27</v>
          </cell>
          <cell r="I85" t="str">
            <v>จ.สระแก้ว</v>
          </cell>
          <cell r="J85" t="str">
            <v>09</v>
          </cell>
          <cell r="K85" t="str">
            <v xml:space="preserve"> อ.วังสมบูรณ์</v>
          </cell>
          <cell r="L85" t="str">
            <v>01</v>
          </cell>
          <cell r="M85" t="str">
            <v xml:space="preserve"> 'ต.วังสมบูรณ์'</v>
          </cell>
          <cell r="N85" t="str">
            <v>04</v>
          </cell>
          <cell r="O85" t="str">
            <v xml:space="preserve"> หมู่ 4</v>
          </cell>
          <cell r="P85" t="str">
            <v>01</v>
          </cell>
          <cell r="Q85" t="str">
            <v>เปิดดำเนินการ</v>
          </cell>
          <cell r="S85" t="str">
            <v>27250</v>
          </cell>
          <cell r="T85" t="str">
            <v>037449776</v>
          </cell>
          <cell r="X85" t="str">
            <v>S</v>
          </cell>
          <cell r="Y85" t="str">
            <v xml:space="preserve">บริการ  </v>
          </cell>
          <cell r="Z85" t="str">
            <v>01</v>
          </cell>
          <cell r="AA85" t="str">
            <v>ตั้งใหม่</v>
          </cell>
          <cell r="AB85" t="str">
            <v>จำนวนเตียงตามอนุมัติสร้าง 30 เตียง</v>
          </cell>
          <cell r="AC85" t="str">
            <v>2013-12-11</v>
          </cell>
          <cell r="AE85" t="str">
            <v>2013-03-01</v>
          </cell>
          <cell r="AH85" t="str">
            <v>28849</v>
          </cell>
        </row>
        <row r="86">
          <cell r="A86" t="str">
            <v>002886100</v>
          </cell>
          <cell r="B86" t="str">
            <v>โรงพยาบาลหนองหิน</v>
          </cell>
          <cell r="C86" t="str">
            <v>21002</v>
          </cell>
          <cell r="D86" t="str">
            <v>กระทรวงสาธารณสุข สำนักงานปลัดกระทรวงสาธารณสุข</v>
          </cell>
          <cell r="E86" t="str">
            <v>07</v>
          </cell>
          <cell r="F86" t="str">
            <v>โรงพยาบาลชุมชน</v>
          </cell>
          <cell r="G86" t="str">
            <v>30</v>
          </cell>
          <cell r="H86" t="str">
            <v>42</v>
          </cell>
          <cell r="I86" t="str">
            <v>จ.เลย</v>
          </cell>
          <cell r="J86" t="str">
            <v>14</v>
          </cell>
          <cell r="K86" t="str">
            <v xml:space="preserve"> อ.หนองหิน</v>
          </cell>
          <cell r="L86" t="str">
            <v>01</v>
          </cell>
          <cell r="M86" t="str">
            <v xml:space="preserve"> 'ต.หนองหิน'</v>
          </cell>
          <cell r="N86" t="str">
            <v>00</v>
          </cell>
          <cell r="P86" t="str">
            <v>01</v>
          </cell>
          <cell r="Q86" t="str">
            <v>เปิดดำเนินการ</v>
          </cell>
          <cell r="S86" t="str">
            <v>42190</v>
          </cell>
          <cell r="X86" t="str">
            <v>S</v>
          </cell>
          <cell r="Y86" t="str">
            <v xml:space="preserve">บริการ  </v>
          </cell>
          <cell r="Z86" t="str">
            <v>01</v>
          </cell>
          <cell r="AA86" t="str">
            <v>ตั้งใหม่</v>
          </cell>
          <cell r="AC86" t="str">
            <v>2014-01-02</v>
          </cell>
          <cell r="AE86" t="str">
            <v>2014-05-02</v>
          </cell>
          <cell r="AH86" t="str">
            <v>28861</v>
          </cell>
        </row>
        <row r="87">
          <cell r="A87" t="str">
            <v>002885800</v>
          </cell>
          <cell r="B87" t="str">
            <v>โรงพยาบาลบ้านคา</v>
          </cell>
          <cell r="C87" t="str">
            <v>21002</v>
          </cell>
          <cell r="D87" t="str">
            <v>กระทรวงสาธารณสุข สำนักงานปลัดกระทรวงสาธารณสุข</v>
          </cell>
          <cell r="E87" t="str">
            <v>07</v>
          </cell>
          <cell r="F87" t="str">
            <v>โรงพยาบาลชุมชน</v>
          </cell>
          <cell r="G87" t="str">
            <v>30</v>
          </cell>
          <cell r="H87" t="str">
            <v>70</v>
          </cell>
          <cell r="I87" t="str">
            <v>จ.ราชบุรี</v>
          </cell>
          <cell r="J87" t="str">
            <v>10</v>
          </cell>
          <cell r="K87" t="str">
            <v xml:space="preserve"> อ.บ้านคา</v>
          </cell>
          <cell r="L87" t="str">
            <v>01</v>
          </cell>
          <cell r="M87" t="str">
            <v xml:space="preserve"> 'ต.บ้านคา'</v>
          </cell>
          <cell r="N87" t="str">
            <v>03</v>
          </cell>
          <cell r="O87" t="str">
            <v xml:space="preserve"> หมู่ 3</v>
          </cell>
          <cell r="P87" t="str">
            <v>01</v>
          </cell>
          <cell r="Q87" t="str">
            <v>เปิดดำเนินการ</v>
          </cell>
          <cell r="S87" t="str">
            <v>70180</v>
          </cell>
          <cell r="T87" t="str">
            <v>032364496-8</v>
          </cell>
          <cell r="X87" t="str">
            <v>S</v>
          </cell>
          <cell r="Y87" t="str">
            <v xml:space="preserve">บริการ  </v>
          </cell>
          <cell r="Z87" t="str">
            <v>04</v>
          </cell>
          <cell r="AA87" t="str">
            <v>แก้ไข/เปลี่ยนแปลงที่ตั้ง</v>
          </cell>
          <cell r="AC87" t="str">
            <v>2013-12-20</v>
          </cell>
          <cell r="AE87" t="str">
            <v>2013-12-27</v>
          </cell>
          <cell r="AH87" t="str">
            <v>28858</v>
          </cell>
        </row>
        <row r="88">
          <cell r="A88" t="str">
            <v>002887500</v>
          </cell>
          <cell r="B88" t="str">
            <v>โรงพยาบาลบางบัวทอง ๒</v>
          </cell>
          <cell r="C88" t="str">
            <v>21002</v>
          </cell>
          <cell r="D88" t="str">
            <v>กระทรวงสาธารณสุข สำนักงานปลัดกระทรวงสาธารณสุข</v>
          </cell>
          <cell r="E88" t="str">
            <v>07</v>
          </cell>
          <cell r="F88" t="str">
            <v>โรงพยาบาลชุมชน</v>
          </cell>
          <cell r="G88" t="str">
            <v>30</v>
          </cell>
          <cell r="H88" t="str">
            <v>12</v>
          </cell>
          <cell r="I88" t="str">
            <v>จ.นนทบุรี</v>
          </cell>
          <cell r="J88" t="str">
            <v>04</v>
          </cell>
          <cell r="K88" t="str">
            <v xml:space="preserve"> อ.บางบัวทอง</v>
          </cell>
          <cell r="L88" t="str">
            <v>07</v>
          </cell>
          <cell r="M88" t="str">
            <v xml:space="preserve"> 'ต.พิมลราช'</v>
          </cell>
          <cell r="N88" t="str">
            <v>08</v>
          </cell>
          <cell r="O88" t="str">
            <v xml:space="preserve"> หมู่ 8</v>
          </cell>
          <cell r="P88" t="str">
            <v>01</v>
          </cell>
          <cell r="Q88" t="str">
            <v>เปิดดำเนินการ</v>
          </cell>
          <cell r="R88" t="str">
            <v>ถ.เลียบคลองตาชม</v>
          </cell>
          <cell r="S88" t="str">
            <v>11110</v>
          </cell>
          <cell r="X88" t="str">
            <v>S</v>
          </cell>
          <cell r="Y88" t="str">
            <v xml:space="preserve">บริการ  </v>
          </cell>
          <cell r="Z88" t="str">
            <v>01</v>
          </cell>
          <cell r="AA88" t="str">
            <v>ตั้งใหม่</v>
          </cell>
          <cell r="AC88" t="str">
            <v>2014-02-19</v>
          </cell>
          <cell r="AE88" t="str">
            <v>2013-11-21</v>
          </cell>
          <cell r="AH88" t="str">
            <v>28875</v>
          </cell>
        </row>
        <row r="89">
          <cell r="A89" t="str">
            <v>001067600</v>
          </cell>
          <cell r="B89" t="str">
            <v>โรงพยาบาลพุทธชินราช</v>
          </cell>
          <cell r="C89" t="str">
            <v>21002</v>
          </cell>
          <cell r="D89" t="str">
            <v>กระทรวงสาธารณสุข สำนักงานปลัดกระทรวงสาธารณสุข</v>
          </cell>
          <cell r="E89" t="str">
            <v>05</v>
          </cell>
          <cell r="F89" t="str">
            <v>โรงพยาบาลศูนย์</v>
          </cell>
          <cell r="G89" t="str">
            <v>1035</v>
          </cell>
          <cell r="H89" t="str">
            <v>65</v>
          </cell>
          <cell r="I89" t="str">
            <v>จ.พิษณุโลก</v>
          </cell>
          <cell r="J89" t="str">
            <v>01</v>
          </cell>
          <cell r="K89" t="str">
            <v xml:space="preserve"> อ.เมืองพิษณุโลก</v>
          </cell>
          <cell r="L89" t="str">
            <v>01</v>
          </cell>
          <cell r="M89" t="str">
            <v xml:space="preserve"> 'ต.ในเมือง'</v>
          </cell>
          <cell r="N89" t="str">
            <v>00</v>
          </cell>
          <cell r="O89" t="str">
            <v xml:space="preserve"> หมู่ 0</v>
          </cell>
          <cell r="P89" t="str">
            <v>01</v>
          </cell>
          <cell r="Q89" t="str">
            <v>เปิดดำเนินการ</v>
          </cell>
          <cell r="R89" t="str">
            <v xml:space="preserve">90 ถ.ศรีธรรมไตรปิฎก </v>
          </cell>
          <cell r="S89" t="str">
            <v>65000</v>
          </cell>
          <cell r="T89" t="str">
            <v>055-270300</v>
          </cell>
          <cell r="V89" t="str">
            <v>31</v>
          </cell>
          <cell r="W89" t="str">
            <v>3.1 ตติยภูมิ</v>
          </cell>
          <cell r="Z89" t="str">
            <v>06</v>
          </cell>
          <cell r="AA89" t="str">
            <v>แก้ไข/เปลี่ยนแปลงจำนวนเตียง</v>
          </cell>
          <cell r="AB89" t="str">
            <v>แก้ไขจำนวนเตียง จาก 878 เป็น 1035 เตียง จากหนังสือที่ พล 0032.125/11332 ลงวันที่ 21 พย.56</v>
          </cell>
          <cell r="AH89" t="str">
            <v>10676</v>
          </cell>
        </row>
        <row r="90">
          <cell r="A90" t="str">
            <v>001068800</v>
          </cell>
          <cell r="B90" t="str">
            <v>โรงพยาบาลเสนา</v>
          </cell>
          <cell r="C90" t="str">
            <v>21002</v>
          </cell>
          <cell r="D90" t="str">
            <v>กระทรวงสาธารณสุข สำนักงานปลัดกระทรวงสาธารณสุข</v>
          </cell>
          <cell r="E90" t="str">
            <v>06</v>
          </cell>
          <cell r="F90" t="str">
            <v>โรงพยาบาลทั่วไป</v>
          </cell>
          <cell r="G90" t="str">
            <v>202</v>
          </cell>
          <cell r="H90" t="str">
            <v>14</v>
          </cell>
          <cell r="I90" t="str">
            <v>จ.พระนครศรีอยุธยา</v>
          </cell>
          <cell r="J90" t="str">
            <v>12</v>
          </cell>
          <cell r="K90" t="str">
            <v xml:space="preserve"> อ.เสนา</v>
          </cell>
          <cell r="L90" t="str">
            <v>01</v>
          </cell>
          <cell r="M90" t="str">
            <v xml:space="preserve"> 'ต.เสนา'</v>
          </cell>
          <cell r="N90" t="str">
            <v>01</v>
          </cell>
          <cell r="O90" t="str">
            <v xml:space="preserve"> หมู่ 1</v>
          </cell>
          <cell r="P90" t="str">
            <v>01</v>
          </cell>
          <cell r="Q90" t="str">
            <v>เปิดดำเนินการ</v>
          </cell>
          <cell r="R90" t="str">
            <v xml:space="preserve">51 ม.1 ถ.สุขาภิบาลเจ้าเจ็ด &lt;br /&gt; </v>
          </cell>
          <cell r="S90" t="str">
            <v>13110</v>
          </cell>
          <cell r="T90" t="str">
            <v>035217118*417</v>
          </cell>
          <cell r="U90" t="str">
            <v>437'</v>
          </cell>
          <cell r="V90" t="str">
            <v>03520 1739</v>
          </cell>
          <cell r="W90" t="str">
            <v>23</v>
          </cell>
          <cell r="X90" t="str">
            <v>2.3 ทุติยภูมิระดับสูง</v>
          </cell>
          <cell r="Y90" t="str">
            <v>S</v>
          </cell>
          <cell r="Z90" t="str">
            <v xml:space="preserve">บริการ  </v>
          </cell>
          <cell r="AC90" t="str">
            <v>ปรับจำนวนเตียง จาก180 เป็น 202 ตามหนังสือที่ อย 0032.201.3/2283</v>
          </cell>
          <cell r="AH90" t="str">
            <v>10688</v>
          </cell>
        </row>
        <row r="91">
          <cell r="A91" t="str">
            <v>001138800</v>
          </cell>
          <cell r="B91" t="str">
            <v>โรงพยาบาลสมเด็จพระบรมราชินีนาถ ณ  อำเภอนาทวี</v>
          </cell>
          <cell r="C91" t="str">
            <v>21002</v>
          </cell>
          <cell r="D91" t="str">
            <v>กระทรวงสาธารณสุข สำนักงานปลัดกระทรวงสาธารณสุข</v>
          </cell>
          <cell r="E91" t="str">
            <v>07</v>
          </cell>
          <cell r="F91" t="str">
            <v>โรงพยาบาลชุมชน</v>
          </cell>
          <cell r="G91" t="str">
            <v>90</v>
          </cell>
          <cell r="H91" t="str">
            <v>90</v>
          </cell>
          <cell r="I91" t="str">
            <v>จ.สงขลา</v>
          </cell>
          <cell r="J91" t="str">
            <v>04</v>
          </cell>
          <cell r="K91" t="str">
            <v xml:space="preserve"> อ.นาทวี</v>
          </cell>
          <cell r="L91" t="str">
            <v>01</v>
          </cell>
          <cell r="M91" t="str">
            <v xml:space="preserve"> 'ต.นาทวี'</v>
          </cell>
          <cell r="N91" t="str">
            <v>00</v>
          </cell>
          <cell r="O91" t="str">
            <v xml:space="preserve"> หมู่ 0</v>
          </cell>
          <cell r="P91" t="str">
            <v>01</v>
          </cell>
          <cell r="Q91" t="str">
            <v>เปิดดำเนินการ</v>
          </cell>
          <cell r="R91" t="str">
            <v xml:space="preserve">20 ถ.นาทวี-ประกอบ </v>
          </cell>
          <cell r="S91" t="str">
            <v>90160</v>
          </cell>
          <cell r="T91" t="str">
            <v>074373080</v>
          </cell>
          <cell r="U91" t="str">
            <v>074371333</v>
          </cell>
          <cell r="V91" t="str">
            <v>23</v>
          </cell>
          <cell r="W91" t="str">
            <v>2.3 ทุติยภูมิระดับสูง</v>
          </cell>
          <cell r="X91" t="str">
            <v>S</v>
          </cell>
          <cell r="Y91" t="str">
            <v xml:space="preserve">บริการ  </v>
          </cell>
          <cell r="Z91" t="str">
            <v>06</v>
          </cell>
          <cell r="AA91" t="str">
            <v>แก้ไข/เปลี่ยนแปลงจำนวนเตียง</v>
          </cell>
          <cell r="AB91" t="str">
            <v>เพิ่มเตียง จาก 60 เป้น 90 และระดับจาก 2.2 เป็น 2.3 ตามหนังสือ สสจ.แจ้ง ที่ สข0032.002/1236</v>
          </cell>
          <cell r="AH91" t="str">
            <v>11388</v>
          </cell>
        </row>
        <row r="92">
          <cell r="A92" t="str">
            <v>002194800</v>
          </cell>
          <cell r="B92" t="str">
            <v>โรงพยาบาลห้วยกระเจา เฉลิมพระเกียรติ 80 พรรษา</v>
          </cell>
          <cell r="C92" t="str">
            <v>21002</v>
          </cell>
          <cell r="D92" t="str">
            <v>กระทรวงสาธารณสุข สำนักงานปลัดกระทรวงสาธารณสุข</v>
          </cell>
          <cell r="E92" t="str">
            <v>07</v>
          </cell>
          <cell r="F92" t="str">
            <v>โรงพยาบาลชุมชน</v>
          </cell>
          <cell r="G92" t="str">
            <v>30</v>
          </cell>
          <cell r="H92" t="str">
            <v>71</v>
          </cell>
          <cell r="I92" t="str">
            <v>จ.กาญจนบุรี</v>
          </cell>
          <cell r="J92" t="str">
            <v>13</v>
          </cell>
          <cell r="K92" t="str">
            <v xml:space="preserve"> อ.ห้วยกระเจา</v>
          </cell>
          <cell r="L92" t="str">
            <v>01</v>
          </cell>
          <cell r="M92" t="str">
            <v xml:space="preserve"> 'ต.ห้วยกระเจา'</v>
          </cell>
          <cell r="N92" t="str">
            <v>06</v>
          </cell>
          <cell r="O92" t="str">
            <v xml:space="preserve"> หมู่ 6</v>
          </cell>
          <cell r="P92" t="str">
            <v>01</v>
          </cell>
          <cell r="Q92" t="str">
            <v>เปิดดำเนินการ</v>
          </cell>
          <cell r="R92" t="str">
            <v>439</v>
          </cell>
          <cell r="S92" t="str">
            <v>71170</v>
          </cell>
          <cell r="T92" t="str">
            <v>034677300</v>
          </cell>
          <cell r="U92" t="str">
            <v>034650051</v>
          </cell>
          <cell r="V92" t="str">
            <v>21</v>
          </cell>
          <cell r="W92" t="str">
            <v>2.1 ทุติยภูมิระดับต้น</v>
          </cell>
          <cell r="X92" t="str">
            <v>S</v>
          </cell>
          <cell r="Y92" t="str">
            <v xml:space="preserve">บริการ  </v>
          </cell>
          <cell r="AH92" t="str">
            <v>21948</v>
          </cell>
        </row>
        <row r="93">
          <cell r="A93" t="str">
            <v>002245600</v>
          </cell>
          <cell r="B93" t="str">
            <v>โรงพยาบาลพระทองคำ เฉลิมพระเกียรติ 80 พรรษา</v>
          </cell>
          <cell r="C93" t="str">
            <v>21002</v>
          </cell>
          <cell r="D93" t="str">
            <v>กระทรวงสาธารณสุข สำนักงานปลัดกระทรวงสาธารณสุข</v>
          </cell>
          <cell r="E93" t="str">
            <v>07</v>
          </cell>
          <cell r="F93" t="str">
            <v>โรงพยาบาลชุมชน</v>
          </cell>
          <cell r="G93" t="str">
            <v>30</v>
          </cell>
          <cell r="H93" t="str">
            <v>30</v>
          </cell>
          <cell r="I93" t="str">
            <v>จ.นครราชสีมา</v>
          </cell>
          <cell r="J93" t="str">
            <v>28</v>
          </cell>
          <cell r="K93" t="str">
            <v xml:space="preserve"> อ.พระทองคำ</v>
          </cell>
          <cell r="L93" t="str">
            <v>03</v>
          </cell>
          <cell r="M93" t="str">
            <v xml:space="preserve"> 'ต.พังเทียม'</v>
          </cell>
          <cell r="N93" t="str">
            <v>05</v>
          </cell>
          <cell r="O93" t="str">
            <v xml:space="preserve"> หมู่ 5</v>
          </cell>
          <cell r="P93" t="str">
            <v>01</v>
          </cell>
          <cell r="Q93" t="str">
            <v>เปิดดำเนินการ</v>
          </cell>
          <cell r="R93" t="str">
            <v>99</v>
          </cell>
          <cell r="V93" t="str">
            <v>21</v>
          </cell>
          <cell r="W93" t="str">
            <v>2.1 ทุติยภูมิระดับต้น</v>
          </cell>
          <cell r="AH93" t="str">
            <v>22456</v>
          </cell>
        </row>
        <row r="94">
          <cell r="A94" t="str">
            <v>002336700</v>
          </cell>
          <cell r="B94" t="str">
            <v>โรงพยาบาลนาวัง เฉลิมพระเกียรติ 80 พรรษา</v>
          </cell>
          <cell r="C94" t="str">
            <v>21002</v>
          </cell>
          <cell r="D94" t="str">
            <v>กระทรวงสาธารณสุข สำนักงานปลัดกระทรวงสาธารณสุข</v>
          </cell>
          <cell r="E94" t="str">
            <v>07</v>
          </cell>
          <cell r="F94" t="str">
            <v>โรงพยาบาลชุมชน</v>
          </cell>
          <cell r="G94" t="str">
            <v>30</v>
          </cell>
          <cell r="H94" t="str">
            <v>39</v>
          </cell>
          <cell r="I94" t="str">
            <v>จ.หนองบัวลำภู</v>
          </cell>
          <cell r="J94" t="str">
            <v>06</v>
          </cell>
          <cell r="K94" t="str">
            <v xml:space="preserve"> อ.นาวัง</v>
          </cell>
          <cell r="L94" t="str">
            <v>01</v>
          </cell>
          <cell r="M94" t="str">
            <v xml:space="preserve"> 'ต.นาเหล่า'</v>
          </cell>
          <cell r="N94" t="str">
            <v>00</v>
          </cell>
          <cell r="O94" t="str">
            <v xml:space="preserve"> หมู่ 0</v>
          </cell>
          <cell r="P94" t="str">
            <v>01</v>
          </cell>
          <cell r="Q94" t="str">
            <v>เปิดดำเนินการ</v>
          </cell>
          <cell r="R94" t="str">
            <v>ตำบลนาเห</v>
          </cell>
          <cell r="V94" t="str">
            <v>21</v>
          </cell>
          <cell r="W94" t="str">
            <v>2.1 ทุติยภูมิระดับต้น</v>
          </cell>
          <cell r="AH94" t="str">
            <v>23367</v>
          </cell>
        </row>
        <row r="95">
          <cell r="A95" t="str">
            <v>002230200</v>
          </cell>
          <cell r="B95" t="str">
            <v>โรงพยาบาลพนมดงรัก เฉลิมพระเกียรติ 80 พรรษา</v>
          </cell>
          <cell r="C95" t="str">
            <v>21002</v>
          </cell>
          <cell r="D95" t="str">
            <v>กระทรวงสาธารณสุข สำนักงานปลัดกระทรวงสาธารณสุข</v>
          </cell>
          <cell r="E95" t="str">
            <v>07</v>
          </cell>
          <cell r="F95" t="str">
            <v>โรงพยาบาลชุมชน</v>
          </cell>
          <cell r="G95" t="str">
            <v>30</v>
          </cell>
          <cell r="H95" t="str">
            <v>32</v>
          </cell>
          <cell r="I95" t="str">
            <v>จ.สุรินทร์</v>
          </cell>
          <cell r="J95" t="str">
            <v>14</v>
          </cell>
          <cell r="K95" t="str">
            <v xml:space="preserve"> อ.พนมดงรัก</v>
          </cell>
          <cell r="L95" t="str">
            <v>01</v>
          </cell>
          <cell r="M95" t="str">
            <v xml:space="preserve"> 'ต.บักได'</v>
          </cell>
          <cell r="N95" t="str">
            <v>18</v>
          </cell>
          <cell r="O95" t="str">
            <v xml:space="preserve"> หมู่ 18</v>
          </cell>
          <cell r="P95" t="str">
            <v>01</v>
          </cell>
          <cell r="Q95" t="str">
            <v>เปิดดำเนินการ</v>
          </cell>
          <cell r="R95" t="str">
            <v xml:space="preserve">ม. 18 บ้านพนมดงรัก </v>
          </cell>
          <cell r="S95" t="str">
            <v>32140</v>
          </cell>
          <cell r="V95" t="str">
            <v>21</v>
          </cell>
          <cell r="W95" t="str">
            <v>2.1 ทุติยภูมิระดับต้น</v>
          </cell>
          <cell r="AH95" t="str">
            <v>22302</v>
          </cell>
        </row>
        <row r="96">
          <cell r="A96" t="str">
            <v>002312500</v>
          </cell>
          <cell r="B96" t="str">
            <v>โรงพยาบาลเบญจลักษ์เฉลิมพระเกียรติ 80 พรรษา</v>
          </cell>
          <cell r="C96" t="str">
            <v>21002</v>
          </cell>
          <cell r="D96" t="str">
            <v>กระทรวงสาธารณสุข สำนักงานปลัดกระทรวงสาธารณสุข</v>
          </cell>
          <cell r="E96" t="str">
            <v>07</v>
          </cell>
          <cell r="F96" t="str">
            <v>โรงพยาบาลชุมชน</v>
          </cell>
          <cell r="G96" t="str">
            <v>30</v>
          </cell>
          <cell r="H96" t="str">
            <v>33</v>
          </cell>
          <cell r="I96" t="str">
            <v>จ.ศรีสะเกษ</v>
          </cell>
          <cell r="J96" t="str">
            <v>19</v>
          </cell>
          <cell r="K96" t="str">
            <v xml:space="preserve"> อ.เบญจลักษ์</v>
          </cell>
          <cell r="L96" t="str">
            <v>01</v>
          </cell>
          <cell r="M96" t="str">
            <v xml:space="preserve"> 'ต.เสียว'</v>
          </cell>
          <cell r="N96" t="str">
            <v>07</v>
          </cell>
          <cell r="O96" t="str">
            <v xml:space="preserve"> หมู่ 7</v>
          </cell>
          <cell r="P96" t="str">
            <v>01</v>
          </cell>
          <cell r="Q96" t="str">
            <v>เปิดดำเนินการ</v>
          </cell>
          <cell r="S96" t="str">
            <v>33110</v>
          </cell>
          <cell r="T96" t="str">
            <v>045605390-2</v>
          </cell>
          <cell r="U96" t="str">
            <v>045605392</v>
          </cell>
          <cell r="V96" t="str">
            <v>21</v>
          </cell>
          <cell r="W96" t="str">
            <v>2.1 ทุติยภูมิระดับต้น</v>
          </cell>
          <cell r="AH96" t="str">
            <v>23125</v>
          </cell>
        </row>
        <row r="97">
          <cell r="A97" t="str">
            <v>001086500</v>
          </cell>
          <cell r="B97" t="str">
            <v>โรงพยาบาลองครักษ์</v>
          </cell>
          <cell r="C97" t="str">
            <v>21002</v>
          </cell>
          <cell r="D97" t="str">
            <v>กระทรวงสาธารณสุข สำนักงานปลัดกระทรวงสาธารณสุข</v>
          </cell>
          <cell r="E97" t="str">
            <v>07</v>
          </cell>
          <cell r="F97" t="str">
            <v>โรงพยาบาลชุมชน</v>
          </cell>
          <cell r="G97" t="str">
            <v>40</v>
          </cell>
          <cell r="H97" t="str">
            <v>26</v>
          </cell>
          <cell r="I97" t="str">
            <v>จ.นครนายก</v>
          </cell>
          <cell r="J97" t="str">
            <v>04</v>
          </cell>
          <cell r="K97" t="str">
            <v xml:space="preserve"> อ.องครักษ์</v>
          </cell>
          <cell r="L97" t="str">
            <v>09</v>
          </cell>
          <cell r="M97" t="str">
            <v xml:space="preserve"> 'ต.องครักษ์'</v>
          </cell>
          <cell r="N97" t="str">
            <v>04</v>
          </cell>
          <cell r="O97" t="str">
            <v xml:space="preserve"> หมู่ 4</v>
          </cell>
          <cell r="P97" t="str">
            <v>01</v>
          </cell>
          <cell r="Q97" t="str">
            <v>เปิดดำเนินการ</v>
          </cell>
          <cell r="V97" t="str">
            <v>22</v>
          </cell>
          <cell r="W97" t="str">
            <v>2.2 ทุติยภูมิระดับกลาง</v>
          </cell>
          <cell r="AH97" t="str">
            <v>10865</v>
          </cell>
        </row>
        <row r="98">
          <cell r="A98" t="str">
            <v>001068700</v>
          </cell>
          <cell r="B98" t="str">
            <v>โรงพยาบาลปทุมธานี</v>
          </cell>
          <cell r="C98" t="str">
            <v>21002</v>
          </cell>
          <cell r="D98" t="str">
            <v>กระทรวงสาธารณสุข สำนักงานปลัดกระทรวงสาธารณสุข</v>
          </cell>
          <cell r="E98" t="str">
            <v>06</v>
          </cell>
          <cell r="F98" t="str">
            <v>โรงพยาบาลทั่วไป</v>
          </cell>
          <cell r="G98" t="str">
            <v>312</v>
          </cell>
          <cell r="H98" t="str">
            <v>13</v>
          </cell>
          <cell r="I98" t="str">
            <v>จ.ปทุมธานี</v>
          </cell>
          <cell r="J98" t="str">
            <v>01</v>
          </cell>
          <cell r="K98" t="str">
            <v xml:space="preserve"> อ.เมืองปทุมธานี</v>
          </cell>
          <cell r="L98" t="str">
            <v>01</v>
          </cell>
          <cell r="M98" t="str">
            <v xml:space="preserve"> 'ต.บางปรอก'</v>
          </cell>
          <cell r="N98" t="str">
            <v>05</v>
          </cell>
          <cell r="O98" t="str">
            <v xml:space="preserve"> หมู่ 5</v>
          </cell>
          <cell r="P98" t="str">
            <v>01</v>
          </cell>
          <cell r="Q98" t="str">
            <v>เปิดดำเนินการ</v>
          </cell>
          <cell r="R98" t="str">
            <v xml:space="preserve">7 ถ.ปทุมธานี-ลาดหลุมแก้ว </v>
          </cell>
          <cell r="S98" t="str">
            <v>12000</v>
          </cell>
          <cell r="T98" t="str">
            <v>025816414</v>
          </cell>
          <cell r="U98" t="str">
            <v>025814136</v>
          </cell>
          <cell r="V98" t="str">
            <v>31</v>
          </cell>
          <cell r="W98" t="str">
            <v>3.1 ตติยภูมิ</v>
          </cell>
          <cell r="AH98" t="str">
            <v>10687</v>
          </cell>
        </row>
        <row r="99">
          <cell r="A99" t="str">
            <v>001127300</v>
          </cell>
          <cell r="B99" t="str">
            <v>โรงพยาบาลสวนผึ้ง</v>
          </cell>
          <cell r="C99" t="str">
            <v>21002</v>
          </cell>
          <cell r="D99" t="str">
            <v>กระทรวงสาธารณสุข สำนักงานปลัดกระทรวงสาธารณสุข</v>
          </cell>
          <cell r="E99" t="str">
            <v>07</v>
          </cell>
          <cell r="F99" t="str">
            <v>โรงพยาบาลชุมชน</v>
          </cell>
          <cell r="G99" t="str">
            <v>30</v>
          </cell>
          <cell r="H99" t="str">
            <v>70</v>
          </cell>
          <cell r="I99" t="str">
            <v>จ.ราชบุรี</v>
          </cell>
          <cell r="J99" t="str">
            <v>03</v>
          </cell>
          <cell r="K99" t="str">
            <v xml:space="preserve"> อ.สวนผึ้ง</v>
          </cell>
          <cell r="L99" t="str">
            <v>04</v>
          </cell>
          <cell r="M99" t="str">
            <v xml:space="preserve"> 'ต.ท่าเคย'</v>
          </cell>
          <cell r="N99" t="str">
            <v>05</v>
          </cell>
          <cell r="O99" t="str">
            <v xml:space="preserve"> หมู่ 5</v>
          </cell>
          <cell r="P99" t="str">
            <v>01</v>
          </cell>
          <cell r="Q99" t="str">
            <v>เปิดดำเนินการ</v>
          </cell>
          <cell r="R99" t="str">
            <v xml:space="preserve">152 </v>
          </cell>
          <cell r="V99" t="str">
            <v>21</v>
          </cell>
          <cell r="W99" t="str">
            <v>2.1 ทุติยภูมิระดับต้น</v>
          </cell>
          <cell r="AH99" t="str">
            <v>11273</v>
          </cell>
        </row>
        <row r="100">
          <cell r="A100" t="str">
            <v>001072300</v>
          </cell>
          <cell r="B100" t="str">
            <v>โรงพยาบาลแม่สอด</v>
          </cell>
          <cell r="C100" t="str">
            <v>21002</v>
          </cell>
          <cell r="D100" t="str">
            <v>กระทรวงสาธารณสุข สำนักงานปลัดกระทรวงสาธารณสุข</v>
          </cell>
          <cell r="E100" t="str">
            <v>06</v>
          </cell>
          <cell r="F100" t="str">
            <v>โรงพยาบาลทั่วไป</v>
          </cell>
          <cell r="G100" t="str">
            <v>420</v>
          </cell>
          <cell r="H100" t="str">
            <v>63</v>
          </cell>
          <cell r="I100" t="str">
            <v>จ.ตาก</v>
          </cell>
          <cell r="J100" t="str">
            <v>06</v>
          </cell>
          <cell r="K100" t="str">
            <v xml:space="preserve"> อ.แม่สอด</v>
          </cell>
          <cell r="L100" t="str">
            <v>01</v>
          </cell>
          <cell r="M100" t="str">
            <v xml:space="preserve"> 'ต.แม่สอด'</v>
          </cell>
          <cell r="N100" t="str">
            <v>00</v>
          </cell>
          <cell r="O100" t="str">
            <v xml:space="preserve"> หมู่ 0</v>
          </cell>
          <cell r="P100" t="str">
            <v>01</v>
          </cell>
          <cell r="Q100" t="str">
            <v>เปิดดำเนินการ</v>
          </cell>
          <cell r="R100" t="str">
            <v xml:space="preserve">ถนนศรีพานิช </v>
          </cell>
          <cell r="S100" t="str">
            <v>63000</v>
          </cell>
          <cell r="T100" t="str">
            <v>055531224</v>
          </cell>
          <cell r="V100" t="str">
            <v>23</v>
          </cell>
          <cell r="W100" t="str">
            <v>2.3 ทุติยภูมิระดับสูง</v>
          </cell>
          <cell r="Z100" t="str">
            <v>06</v>
          </cell>
          <cell r="AA100" t="str">
            <v>แก้ไข/เปลี่ยนแปลงจำนวนเตียง</v>
          </cell>
          <cell r="AB100" t="str">
            <v>ปรับจำนวนเตียง 310 เป็น 420</v>
          </cell>
          <cell r="AH100" t="str">
            <v>10723</v>
          </cell>
        </row>
        <row r="101">
          <cell r="A101" t="str">
            <v>001069100</v>
          </cell>
          <cell r="B101" t="str">
            <v>โรงพยาบาลบ้านหมี่</v>
          </cell>
          <cell r="C101" t="str">
            <v>21002</v>
          </cell>
          <cell r="D101" t="str">
            <v>กระทรวงสาธารณสุข สำนักงานปลัดกระทรวงสาธารณสุข</v>
          </cell>
          <cell r="E101" t="str">
            <v>06</v>
          </cell>
          <cell r="F101" t="str">
            <v>โรงพยาบาลทั่วไป</v>
          </cell>
          <cell r="G101" t="str">
            <v>258</v>
          </cell>
          <cell r="H101" t="str">
            <v>16</v>
          </cell>
          <cell r="I101" t="str">
            <v>จ.ลพบุรี</v>
          </cell>
          <cell r="J101" t="str">
            <v>06</v>
          </cell>
          <cell r="K101" t="str">
            <v xml:space="preserve"> อ.บ้านหมี่</v>
          </cell>
          <cell r="L101" t="str">
            <v>19</v>
          </cell>
          <cell r="M101" t="str">
            <v xml:space="preserve"> 'ต.บ้านหมี่'</v>
          </cell>
          <cell r="N101" t="str">
            <v>02</v>
          </cell>
          <cell r="O101" t="str">
            <v xml:space="preserve"> หมู่ 2</v>
          </cell>
          <cell r="P101" t="str">
            <v>01</v>
          </cell>
          <cell r="Q101" t="str">
            <v>เปิดดำเนินการ</v>
          </cell>
          <cell r="R101" t="str">
            <v xml:space="preserve">139  ชุมชนอนามัยพัฒนา เทศบาลเมืองบ้านหมี่ ถ.ประชาอุทิศ </v>
          </cell>
          <cell r="S101" t="str">
            <v>15110</v>
          </cell>
          <cell r="T101" t="str">
            <v>036-472051-6</v>
          </cell>
          <cell r="U101" t="str">
            <v>036-471580</v>
          </cell>
          <cell r="V101" t="str">
            <v>23</v>
          </cell>
          <cell r="W101" t="str">
            <v>2.3 ทุติยภูมิระดับสูง</v>
          </cell>
          <cell r="X101" t="str">
            <v>S</v>
          </cell>
          <cell r="Y101" t="str">
            <v xml:space="preserve">บริการ  </v>
          </cell>
          <cell r="Z101" t="str">
            <v>01</v>
          </cell>
          <cell r="AA101" t="str">
            <v>ตั้งใหม่</v>
          </cell>
          <cell r="AH101" t="str">
            <v>10691</v>
          </cell>
        </row>
        <row r="102">
          <cell r="A102" t="str">
            <v>002373600</v>
          </cell>
          <cell r="B102" t="str">
            <v>วัดจันทร์ เฉลิมพระเกียรติ 80 พรรษา</v>
          </cell>
          <cell r="C102" t="str">
            <v>21002</v>
          </cell>
          <cell r="D102" t="str">
            <v>กระทรวงสาธารณสุข สำนักงานปลัดกระทรวงสาธารณสุข</v>
          </cell>
          <cell r="E102" t="str">
            <v>07</v>
          </cell>
          <cell r="F102" t="str">
            <v>โรงพยาบาลชุมชน</v>
          </cell>
          <cell r="G102" t="str">
            <v>10</v>
          </cell>
          <cell r="H102" t="str">
            <v>50</v>
          </cell>
          <cell r="I102" t="str">
            <v>จ.เชียงใหม่</v>
          </cell>
          <cell r="J102" t="str">
            <v>25</v>
          </cell>
          <cell r="K102" t="str">
            <v xml:space="preserve"> อ.กัลยาณิวัฒนา</v>
          </cell>
          <cell r="L102" t="str">
            <v>01</v>
          </cell>
          <cell r="M102" t="str">
            <v xml:space="preserve"> 'ต.บ้านจันทร์'</v>
          </cell>
          <cell r="N102" t="str">
            <v>03</v>
          </cell>
          <cell r="O102" t="str">
            <v xml:space="preserve"> หมู่ 3</v>
          </cell>
          <cell r="P102" t="str">
            <v>01</v>
          </cell>
          <cell r="Q102" t="str">
            <v>เปิดดำเนินการ</v>
          </cell>
          <cell r="X102" t="str">
            <v>S</v>
          </cell>
          <cell r="Y102" t="str">
            <v xml:space="preserve">บริการ  </v>
          </cell>
          <cell r="Z102" t="str">
            <v>01</v>
          </cell>
          <cell r="AA102" t="str">
            <v>ตั้งใหม่</v>
          </cell>
          <cell r="AH102" t="str">
            <v>23736</v>
          </cell>
        </row>
        <row r="103">
          <cell r="A103" t="str">
            <v>001130600</v>
          </cell>
          <cell r="B103" t="str">
            <v>โรงพยาบาลนภาลัย</v>
          </cell>
          <cell r="C103" t="str">
            <v>21002</v>
          </cell>
          <cell r="D103" t="str">
            <v>กระทรวงสาธารณสุข สำนักงานปลัดกระทรวงสาธารณสุข</v>
          </cell>
          <cell r="E103" t="str">
            <v>07</v>
          </cell>
          <cell r="F103" t="str">
            <v>โรงพยาบาลชุมชน</v>
          </cell>
          <cell r="G103" t="str">
            <v>90</v>
          </cell>
          <cell r="H103" t="str">
            <v>75</v>
          </cell>
          <cell r="I103" t="str">
            <v>จ.สมุทรสงคราม</v>
          </cell>
          <cell r="J103" t="str">
            <v>02</v>
          </cell>
          <cell r="K103" t="str">
            <v xml:space="preserve"> อ.บางคนที</v>
          </cell>
          <cell r="L103" t="str">
            <v>01</v>
          </cell>
          <cell r="M103" t="str">
            <v xml:space="preserve"> 'ต.กระดังงา'</v>
          </cell>
          <cell r="N103" t="str">
            <v>06</v>
          </cell>
          <cell r="O103" t="str">
            <v xml:space="preserve"> หมู่ 6</v>
          </cell>
          <cell r="P103" t="str">
            <v>01</v>
          </cell>
          <cell r="Q103" t="str">
            <v>เปิดดำเนินการ</v>
          </cell>
          <cell r="R103" t="str">
            <v xml:space="preserve">34 ม.6 ถ.อัมพวา-บางนกแขวก </v>
          </cell>
          <cell r="S103" t="str">
            <v>75120</v>
          </cell>
          <cell r="V103" t="str">
            <v>22</v>
          </cell>
          <cell r="W103" t="str">
            <v>2.2 ทุติยภูมิระดับกลาง</v>
          </cell>
          <cell r="AH103" t="str">
            <v>11306</v>
          </cell>
        </row>
        <row r="104">
          <cell r="A104" t="str">
            <v>001083900</v>
          </cell>
          <cell r="B104" t="str">
            <v>โรงพยาบาลมะขาม</v>
          </cell>
          <cell r="C104" t="str">
            <v>21002</v>
          </cell>
          <cell r="D104" t="str">
            <v>กระทรวงสาธารณสุข สำนักงานปลัดกระทรวงสาธารณสุข</v>
          </cell>
          <cell r="E104" t="str">
            <v>07</v>
          </cell>
          <cell r="F104" t="str">
            <v>โรงพยาบาลชุมชน</v>
          </cell>
          <cell r="G104" t="str">
            <v>10</v>
          </cell>
          <cell r="H104" t="str">
            <v>22</v>
          </cell>
          <cell r="I104" t="str">
            <v>จ.จันทบุรี</v>
          </cell>
          <cell r="J104" t="str">
            <v>05</v>
          </cell>
          <cell r="K104" t="str">
            <v xml:space="preserve"> อ.มะขาม</v>
          </cell>
          <cell r="L104" t="str">
            <v>01</v>
          </cell>
          <cell r="M104" t="str">
            <v xml:space="preserve"> 'ต.มะขาม'</v>
          </cell>
          <cell r="N104" t="str">
            <v>01</v>
          </cell>
          <cell r="O104" t="str">
            <v xml:space="preserve"> หมู่ 1</v>
          </cell>
          <cell r="P104" t="str">
            <v>01</v>
          </cell>
          <cell r="Q104" t="str">
            <v>เปิดดำเนินการ</v>
          </cell>
          <cell r="R104" t="str">
            <v xml:space="preserve">253 </v>
          </cell>
          <cell r="V104" t="str">
            <v>22</v>
          </cell>
          <cell r="W104" t="str">
            <v>2.2 ทุติยภูมิระดับกลาง</v>
          </cell>
          <cell r="AH104" t="str">
            <v>10839</v>
          </cell>
        </row>
        <row r="105">
          <cell r="A105" t="str">
            <v>001072100</v>
          </cell>
          <cell r="B105" t="str">
            <v>โรงพยาบาลกำแพงเพชร</v>
          </cell>
          <cell r="C105" t="str">
            <v>21002</v>
          </cell>
          <cell r="D105" t="str">
            <v>กระทรวงสาธารณสุข สำนักงานปลัดกระทรวงสาธารณสุข</v>
          </cell>
          <cell r="E105" t="str">
            <v>06</v>
          </cell>
          <cell r="F105" t="str">
            <v>โรงพยาบาลทั่วไป</v>
          </cell>
          <cell r="G105" t="str">
            <v>334</v>
          </cell>
          <cell r="H105" t="str">
            <v>62</v>
          </cell>
          <cell r="I105" t="str">
            <v>จ.กำแพงเพชร</v>
          </cell>
          <cell r="J105" t="str">
            <v>01</v>
          </cell>
          <cell r="K105" t="str">
            <v xml:space="preserve"> อ.เมืองกำแพงเพชร</v>
          </cell>
          <cell r="L105" t="str">
            <v>01</v>
          </cell>
          <cell r="M105" t="str">
            <v xml:space="preserve"> 'ต.ในเมือง'</v>
          </cell>
          <cell r="N105" t="str">
            <v>00</v>
          </cell>
          <cell r="O105" t="str">
            <v xml:space="preserve"> หมู่ 0</v>
          </cell>
          <cell r="P105" t="str">
            <v>01</v>
          </cell>
          <cell r="Q105" t="str">
            <v>เปิดดำเนินการ</v>
          </cell>
          <cell r="R105" t="str">
            <v xml:space="preserve">382 ถ.ราชดำเนิน </v>
          </cell>
          <cell r="S105" t="str">
            <v>62000</v>
          </cell>
          <cell r="T105" t="str">
            <v>055-714223-5</v>
          </cell>
          <cell r="V105" t="str">
            <v>23</v>
          </cell>
          <cell r="W105" t="str">
            <v>2.3 ทุติยภูมิระดับสูง</v>
          </cell>
          <cell r="AH105" t="str">
            <v>10721</v>
          </cell>
        </row>
        <row r="106">
          <cell r="A106" t="str">
            <v>001075100</v>
          </cell>
          <cell r="B106" t="str">
            <v>โรงพยาบาลสุไหงโก-ลก</v>
          </cell>
          <cell r="C106" t="str">
            <v>21002</v>
          </cell>
          <cell r="D106" t="str">
            <v>กระทรวงสาธารณสุข สำนักงานปลัดกระทรวงสาธารณสุข</v>
          </cell>
          <cell r="E106" t="str">
            <v>06</v>
          </cell>
          <cell r="F106" t="str">
            <v>โรงพยาบาลทั่วไป</v>
          </cell>
          <cell r="G106" t="str">
            <v>160</v>
          </cell>
          <cell r="H106" t="str">
            <v>96</v>
          </cell>
          <cell r="I106" t="str">
            <v>จ.นราธิวาส</v>
          </cell>
          <cell r="J106" t="str">
            <v>10</v>
          </cell>
          <cell r="K106" t="str">
            <v xml:space="preserve"> อ.สุไหงโก-ลก</v>
          </cell>
          <cell r="L106" t="str">
            <v>01</v>
          </cell>
          <cell r="M106" t="str">
            <v xml:space="preserve"> 'ต.สุไหงโก-ลก'</v>
          </cell>
          <cell r="N106" t="str">
            <v>00</v>
          </cell>
          <cell r="O106" t="str">
            <v xml:space="preserve"> หมู่ 0</v>
          </cell>
          <cell r="P106" t="str">
            <v>01</v>
          </cell>
          <cell r="Q106" t="str">
            <v>เปิดดำเนินการ</v>
          </cell>
          <cell r="R106" t="str">
            <v>1 ถ.ทรายทอง 5</v>
          </cell>
          <cell r="V106" t="str">
            <v>23</v>
          </cell>
          <cell r="W106" t="str">
            <v>2.3 ทุติยภูมิระดับสูง</v>
          </cell>
          <cell r="AH106" t="str">
            <v>10751</v>
          </cell>
        </row>
        <row r="107">
          <cell r="A107" t="str">
            <v>001066000</v>
          </cell>
          <cell r="B107" t="str">
            <v>โรงพยาบาลพระนครศรีอยุธยา</v>
          </cell>
          <cell r="C107" t="str">
            <v>21002</v>
          </cell>
          <cell r="D107" t="str">
            <v>กระทรวงสาธารณสุข สำนักงานปลัดกระทรวงสาธารณสุข</v>
          </cell>
          <cell r="E107" t="str">
            <v>05</v>
          </cell>
          <cell r="F107" t="str">
            <v>โรงพยาบาลศูนย์</v>
          </cell>
          <cell r="G107" t="str">
            <v>522</v>
          </cell>
          <cell r="H107" t="str">
            <v>14</v>
          </cell>
          <cell r="I107" t="str">
            <v>จ.พระนครศรีอยุธยา</v>
          </cell>
          <cell r="J107" t="str">
            <v>01</v>
          </cell>
          <cell r="K107" t="str">
            <v xml:space="preserve"> อ.พระนครศรีอยุธยา</v>
          </cell>
          <cell r="L107" t="str">
            <v>01</v>
          </cell>
          <cell r="M107" t="str">
            <v xml:space="preserve"> 'ต.ประตูชัย'</v>
          </cell>
          <cell r="N107" t="str">
            <v>04</v>
          </cell>
          <cell r="O107" t="str">
            <v xml:space="preserve"> หมู่ 4</v>
          </cell>
          <cell r="P107" t="str">
            <v>01</v>
          </cell>
          <cell r="Q107" t="str">
            <v>เปิดดำเนินการ</v>
          </cell>
          <cell r="R107" t="str">
            <v xml:space="preserve">46/1 </v>
          </cell>
          <cell r="S107" t="str">
            <v>13000</v>
          </cell>
          <cell r="T107" t="str">
            <v>035322555</v>
          </cell>
          <cell r="U107" t="str">
            <v>241027</v>
          </cell>
          <cell r="V107" t="str">
            <v xml:space="preserve"> 241728'</v>
          </cell>
          <cell r="X107" t="str">
            <v>31</v>
          </cell>
          <cell r="Y107" t="str">
            <v>3.1 ตติยภูมิ</v>
          </cell>
          <cell r="Z107" t="str">
            <v>S</v>
          </cell>
          <cell r="AA107" t="str">
            <v xml:space="preserve">บริการ  </v>
          </cell>
          <cell r="AH107" t="str">
            <v>10660</v>
          </cell>
        </row>
        <row r="108">
          <cell r="A108" t="str">
            <v>001090400</v>
          </cell>
          <cell r="B108" t="str">
            <v>โรงพยาบาลลำปลายมาศ</v>
          </cell>
          <cell r="C108" t="str">
            <v>21002</v>
          </cell>
          <cell r="D108" t="str">
            <v>กระทรวงสาธารณสุข สำนักงานปลัดกระทรวงสาธารณสุข</v>
          </cell>
          <cell r="E108" t="str">
            <v>07</v>
          </cell>
          <cell r="F108" t="str">
            <v>โรงพยาบาลชุมชน</v>
          </cell>
          <cell r="G108" t="str">
            <v>90</v>
          </cell>
          <cell r="H108" t="str">
            <v>31</v>
          </cell>
          <cell r="I108" t="str">
            <v>จ.บุรีรัมย์</v>
          </cell>
          <cell r="J108" t="str">
            <v>10</v>
          </cell>
          <cell r="K108" t="str">
            <v xml:space="preserve"> อ.ลำปลายมาศ</v>
          </cell>
          <cell r="L108" t="str">
            <v>01</v>
          </cell>
          <cell r="M108" t="str">
            <v xml:space="preserve"> 'ต..ลำปลายมาศ'</v>
          </cell>
          <cell r="N108" t="str">
            <v>07</v>
          </cell>
          <cell r="O108" t="str">
            <v xml:space="preserve"> หมู่ 7</v>
          </cell>
          <cell r="P108" t="str">
            <v>01</v>
          </cell>
          <cell r="Q108" t="str">
            <v>เปิดดำเนินการ</v>
          </cell>
          <cell r="R108" t="str">
            <v xml:space="preserve">41  ถ.ลำปลายมาศ-นางรอง </v>
          </cell>
          <cell r="V108" t="str">
            <v>22</v>
          </cell>
          <cell r="W108" t="str">
            <v>2.2 ทุติยภูมิระดับกลาง</v>
          </cell>
          <cell r="AH108" t="str">
            <v>10904</v>
          </cell>
        </row>
        <row r="109">
          <cell r="A109" t="str">
            <v>001087100</v>
          </cell>
          <cell r="B109" t="str">
            <v>โรงพยาบาลครบุรี</v>
          </cell>
          <cell r="C109" t="str">
            <v>21002</v>
          </cell>
          <cell r="D109" t="str">
            <v>กระทรวงสาธารณสุข สำนักงานปลัดกระทรวงสาธารณสุข</v>
          </cell>
          <cell r="E109" t="str">
            <v>07</v>
          </cell>
          <cell r="F109" t="str">
            <v>โรงพยาบาลชุมชน</v>
          </cell>
          <cell r="G109" t="str">
            <v>60</v>
          </cell>
          <cell r="H109" t="str">
            <v>30</v>
          </cell>
          <cell r="I109" t="str">
            <v>จ.นครราชสีมา</v>
          </cell>
          <cell r="J109" t="str">
            <v>02</v>
          </cell>
          <cell r="K109" t="str">
            <v xml:space="preserve"> อ.ครบุรี</v>
          </cell>
          <cell r="L109" t="str">
            <v>01</v>
          </cell>
          <cell r="M109" t="str">
            <v xml:space="preserve"> 'ต.แชะ'</v>
          </cell>
          <cell r="N109" t="str">
            <v>04</v>
          </cell>
          <cell r="O109" t="str">
            <v xml:space="preserve"> หมู่ 4</v>
          </cell>
          <cell r="P109" t="str">
            <v>01</v>
          </cell>
          <cell r="Q109" t="str">
            <v>เปิดดำเนินการ</v>
          </cell>
          <cell r="R109" t="str">
            <v xml:space="preserve">628 </v>
          </cell>
          <cell r="V109" t="str">
            <v>22</v>
          </cell>
          <cell r="W109" t="str">
            <v>2.2 ทุติยภูมิระดับกลาง</v>
          </cell>
          <cell r="AH109" t="str">
            <v>10871</v>
          </cell>
        </row>
        <row r="110">
          <cell r="A110" t="str">
            <v>001075200</v>
          </cell>
          <cell r="B110" t="str">
            <v>โรงพยาบาลบางบ่อ</v>
          </cell>
          <cell r="C110" t="str">
            <v>21002</v>
          </cell>
          <cell r="D110" t="str">
            <v>กระทรวงสาธารณสุข สำนักงานปลัดกระทรวงสาธารณสุข</v>
          </cell>
          <cell r="E110" t="str">
            <v>07</v>
          </cell>
          <cell r="F110" t="str">
            <v>โรงพยาบาลชุมชน</v>
          </cell>
          <cell r="G110" t="str">
            <v>90</v>
          </cell>
          <cell r="H110" t="str">
            <v>11</v>
          </cell>
          <cell r="I110" t="str">
            <v>จ.สมุทรปราการ</v>
          </cell>
          <cell r="J110" t="str">
            <v>02</v>
          </cell>
          <cell r="K110" t="str">
            <v xml:space="preserve"> อ.บางบ่อ</v>
          </cell>
          <cell r="L110" t="str">
            <v>01</v>
          </cell>
          <cell r="M110" t="str">
            <v xml:space="preserve"> 'ต.บางบ่อ'</v>
          </cell>
          <cell r="N110" t="str">
            <v>01</v>
          </cell>
          <cell r="O110" t="str">
            <v xml:space="preserve"> หมู่ 1</v>
          </cell>
          <cell r="P110" t="str">
            <v>01</v>
          </cell>
          <cell r="Q110" t="str">
            <v>เปิดดำเนินการ</v>
          </cell>
          <cell r="R110" t="str">
            <v xml:space="preserve">89ม.1ถ.เทพารักษ์ </v>
          </cell>
          <cell r="S110" t="str">
            <v>10560</v>
          </cell>
          <cell r="T110" t="str">
            <v>023381019</v>
          </cell>
          <cell r="V110" t="str">
            <v>22</v>
          </cell>
          <cell r="W110" t="str">
            <v>2.2 ทุติยภูมิระดับกลาง</v>
          </cell>
          <cell r="AH110" t="str">
            <v>10752</v>
          </cell>
        </row>
        <row r="111">
          <cell r="A111" t="str">
            <v>001099700</v>
          </cell>
          <cell r="B111" t="str">
            <v>โรงพยาบาลหนองเรือ</v>
          </cell>
          <cell r="C111" t="str">
            <v>21002</v>
          </cell>
          <cell r="D111" t="str">
            <v>กระทรวงสาธารณสุข สำนักงานปลัดกระทรวงสาธารณสุข</v>
          </cell>
          <cell r="E111" t="str">
            <v>07</v>
          </cell>
          <cell r="F111" t="str">
            <v>โรงพยาบาลชุมชน</v>
          </cell>
          <cell r="G111" t="str">
            <v>60</v>
          </cell>
          <cell r="H111" t="str">
            <v>40</v>
          </cell>
          <cell r="I111" t="str">
            <v>จ.ขอนแก่น</v>
          </cell>
          <cell r="J111" t="str">
            <v>04</v>
          </cell>
          <cell r="K111" t="str">
            <v xml:space="preserve"> อ.หนองเรือ</v>
          </cell>
          <cell r="L111" t="str">
            <v>01</v>
          </cell>
          <cell r="M111" t="str">
            <v xml:space="preserve"> 'ต.หนองเรือ'</v>
          </cell>
          <cell r="N111" t="str">
            <v>01</v>
          </cell>
          <cell r="O111" t="str">
            <v xml:space="preserve"> หมู่ 1</v>
          </cell>
          <cell r="P111" t="str">
            <v>01</v>
          </cell>
          <cell r="Q111" t="str">
            <v>เปิดดำเนินการ</v>
          </cell>
          <cell r="R111" t="str">
            <v xml:space="preserve">243  </v>
          </cell>
          <cell r="S111" t="str">
            <v>40120</v>
          </cell>
          <cell r="T111" t="str">
            <v>043294057</v>
          </cell>
          <cell r="V111" t="str">
            <v>21</v>
          </cell>
          <cell r="W111" t="str">
            <v>2.1 ทุติยภูมิระดับต้น</v>
          </cell>
          <cell r="X111" t="str">
            <v>S</v>
          </cell>
          <cell r="Y111" t="str">
            <v xml:space="preserve">บริการ  </v>
          </cell>
          <cell r="AH111" t="str">
            <v>10997</v>
          </cell>
        </row>
        <row r="112">
          <cell r="A112" t="str">
            <v>001096700</v>
          </cell>
          <cell r="B112" t="str">
            <v>โรงพยาบาลมหาชนะชัย</v>
          </cell>
          <cell r="C112" t="str">
            <v>21002</v>
          </cell>
          <cell r="D112" t="str">
            <v>กระทรวงสาธารณสุข สำนักงานปลัดกระทรวงสาธารณสุข</v>
          </cell>
          <cell r="E112" t="str">
            <v>07</v>
          </cell>
          <cell r="F112" t="str">
            <v>โรงพยาบาลชุมชน</v>
          </cell>
          <cell r="G112" t="str">
            <v>30</v>
          </cell>
          <cell r="H112" t="str">
            <v>35</v>
          </cell>
          <cell r="I112" t="str">
            <v>จ.ยโสธร</v>
          </cell>
          <cell r="J112" t="str">
            <v>06</v>
          </cell>
          <cell r="K112" t="str">
            <v xml:space="preserve"> อ.มหาชนะชัย</v>
          </cell>
          <cell r="L112" t="str">
            <v>01</v>
          </cell>
          <cell r="M112" t="str">
            <v xml:space="preserve"> 'ต.ฟ้าหยาด'</v>
          </cell>
          <cell r="N112" t="str">
            <v>04</v>
          </cell>
          <cell r="O112" t="str">
            <v xml:space="preserve"> หมู่ 4</v>
          </cell>
          <cell r="P112" t="str">
            <v>01</v>
          </cell>
          <cell r="Q112" t="str">
            <v>เปิดดำเนินการ</v>
          </cell>
          <cell r="R112" t="str">
            <v xml:space="preserve">100 </v>
          </cell>
          <cell r="S112" t="str">
            <v>35170</v>
          </cell>
          <cell r="V112" t="str">
            <v>21</v>
          </cell>
          <cell r="W112" t="str">
            <v>2.1 ทุติยภูมิระดับต้น</v>
          </cell>
          <cell r="AH112" t="str">
            <v>10967</v>
          </cell>
        </row>
        <row r="113">
          <cell r="A113" t="str">
            <v>001099800</v>
          </cell>
          <cell r="B113" t="str">
            <v>โรงพยาบาลชุมแพ</v>
          </cell>
          <cell r="C113" t="str">
            <v>21002</v>
          </cell>
          <cell r="D113" t="str">
            <v>กระทรวงสาธารณสุข สำนักงานปลัดกระทรวงสาธารณสุข</v>
          </cell>
          <cell r="E113" t="str">
            <v>07</v>
          </cell>
          <cell r="F113" t="str">
            <v>โรงพยาบาลชุมชน</v>
          </cell>
          <cell r="G113" t="str">
            <v>120</v>
          </cell>
          <cell r="H113" t="str">
            <v>40</v>
          </cell>
          <cell r="I113" t="str">
            <v>จ.ขอนแก่น</v>
          </cell>
          <cell r="J113" t="str">
            <v>05</v>
          </cell>
          <cell r="K113" t="str">
            <v xml:space="preserve"> อ.ชุมแพ</v>
          </cell>
          <cell r="L113" t="str">
            <v>01</v>
          </cell>
          <cell r="M113" t="str">
            <v xml:space="preserve"> 'ต.ชุมแพ'</v>
          </cell>
          <cell r="N113" t="str">
            <v>08</v>
          </cell>
          <cell r="O113" t="str">
            <v xml:space="preserve"> หมู่ 8</v>
          </cell>
          <cell r="P113" t="str">
            <v>01</v>
          </cell>
          <cell r="Q113" t="str">
            <v>เปิดดำเนินการ</v>
          </cell>
          <cell r="R113" t="str">
            <v xml:space="preserve">82  ถ.มะลิวรรณ </v>
          </cell>
          <cell r="S113" t="str">
            <v>40130</v>
          </cell>
          <cell r="T113" t="str">
            <v>043311044</v>
          </cell>
          <cell r="V113" t="str">
            <v>23</v>
          </cell>
          <cell r="W113" t="str">
            <v>2.3 ทุติยภูมิระดับสูง</v>
          </cell>
          <cell r="X113" t="str">
            <v>S</v>
          </cell>
          <cell r="Y113" t="str">
            <v xml:space="preserve">บริการ  </v>
          </cell>
          <cell r="AH113" t="str">
            <v>10998</v>
          </cell>
        </row>
        <row r="114">
          <cell r="A114" t="str">
            <v>001118300</v>
          </cell>
          <cell r="B114" t="str">
            <v>โรงพยาบาลสองแคว</v>
          </cell>
          <cell r="C114" t="str">
            <v>21002</v>
          </cell>
          <cell r="D114" t="str">
            <v>กระทรวงสาธารณสุข สำนักงานปลัดกระทรวงสาธารณสุข</v>
          </cell>
          <cell r="E114" t="str">
            <v>07</v>
          </cell>
          <cell r="F114" t="str">
            <v>โรงพยาบาลชุมชน</v>
          </cell>
          <cell r="G114" t="str">
            <v>10</v>
          </cell>
          <cell r="H114" t="str">
            <v>55</v>
          </cell>
          <cell r="I114" t="str">
            <v>จ.น่าน</v>
          </cell>
          <cell r="J114" t="str">
            <v>13</v>
          </cell>
          <cell r="K114" t="str">
            <v xml:space="preserve"> อ.สองแคว</v>
          </cell>
          <cell r="L114" t="str">
            <v>01</v>
          </cell>
          <cell r="M114" t="str">
            <v xml:space="preserve"> 'ต.นาไร่หลวง'</v>
          </cell>
          <cell r="N114" t="str">
            <v>02</v>
          </cell>
          <cell r="O114" t="str">
            <v xml:space="preserve"> หมู่ 2</v>
          </cell>
          <cell r="P114" t="str">
            <v>01</v>
          </cell>
          <cell r="Q114" t="str">
            <v>เปิดดำเนินการ</v>
          </cell>
          <cell r="R114" t="str">
            <v xml:space="preserve"> เลขที่ 99 </v>
          </cell>
          <cell r="V114" t="str">
            <v>22</v>
          </cell>
          <cell r="W114" t="str">
            <v>2.2 ทุติยภูมิระดับกลาง</v>
          </cell>
          <cell r="AH114" t="str">
            <v>11183</v>
          </cell>
        </row>
        <row r="115">
          <cell r="A115" t="str">
            <v>001143200</v>
          </cell>
          <cell r="B115" t="str">
            <v>โรงพยาบาลบันนังสตา</v>
          </cell>
          <cell r="C115" t="str">
            <v>21002</v>
          </cell>
          <cell r="D115" t="str">
            <v>กระทรวงสาธารณสุข สำนักงานปลัดกระทรวงสาธารณสุข</v>
          </cell>
          <cell r="E115" t="str">
            <v>07</v>
          </cell>
          <cell r="F115" t="str">
            <v>โรงพยาบาลชุมชน</v>
          </cell>
          <cell r="G115" t="str">
            <v>34</v>
          </cell>
          <cell r="H115" t="str">
            <v>95</v>
          </cell>
          <cell r="I115" t="str">
            <v>จ.ยะลา</v>
          </cell>
          <cell r="J115" t="str">
            <v>03</v>
          </cell>
          <cell r="K115" t="str">
            <v xml:space="preserve"> อ.บันนังสตา</v>
          </cell>
          <cell r="L115" t="str">
            <v>01</v>
          </cell>
          <cell r="M115" t="str">
            <v xml:space="preserve"> 'ต.บันนังสตา'</v>
          </cell>
          <cell r="N115" t="str">
            <v>07</v>
          </cell>
          <cell r="O115" t="str">
            <v xml:space="preserve"> หมู่ 7</v>
          </cell>
          <cell r="P115" t="str">
            <v>01</v>
          </cell>
          <cell r="Q115" t="str">
            <v>เปิดดำเนินการ</v>
          </cell>
          <cell r="R115" t="str">
            <v xml:space="preserve">302  ถ.สุขยางค์ </v>
          </cell>
          <cell r="S115" t="str">
            <v>95130</v>
          </cell>
          <cell r="T115" t="str">
            <v>073289142</v>
          </cell>
          <cell r="U115" t="str">
            <v>073249142</v>
          </cell>
          <cell r="V115" t="str">
            <v>22</v>
          </cell>
          <cell r="W115" t="str">
            <v>2.2 ทุติยภูมิระดับกลาง</v>
          </cell>
          <cell r="X115" t="str">
            <v>S</v>
          </cell>
          <cell r="Y115" t="str">
            <v xml:space="preserve">บริการ  </v>
          </cell>
          <cell r="AH115" t="str">
            <v>11432</v>
          </cell>
        </row>
        <row r="116">
          <cell r="A116" t="str">
            <v>001094700</v>
          </cell>
          <cell r="B116" t="str">
            <v>โรงพยาบาลเขมราฐ</v>
          </cell>
          <cell r="C116" t="str">
            <v>21002</v>
          </cell>
          <cell r="D116" t="str">
            <v>กระทรวงสาธารณสุข สำนักงานปลัดกระทรวงสาธารณสุข</v>
          </cell>
          <cell r="E116" t="str">
            <v>07</v>
          </cell>
          <cell r="F116" t="str">
            <v>โรงพยาบาลชุมชน</v>
          </cell>
          <cell r="G116" t="str">
            <v>60</v>
          </cell>
          <cell r="H116" t="str">
            <v>34</v>
          </cell>
          <cell r="I116" t="str">
            <v>จ.อุบลราชธานี</v>
          </cell>
          <cell r="J116" t="str">
            <v>05</v>
          </cell>
          <cell r="K116" t="str">
            <v xml:space="preserve"> อ.เขมราฐ</v>
          </cell>
          <cell r="L116" t="str">
            <v>01</v>
          </cell>
          <cell r="M116" t="str">
            <v xml:space="preserve"> 'ต.เขมราฐ'</v>
          </cell>
          <cell r="N116" t="str">
            <v>07</v>
          </cell>
          <cell r="O116" t="str">
            <v xml:space="preserve"> หมู่ 7</v>
          </cell>
          <cell r="P116" t="str">
            <v>01</v>
          </cell>
          <cell r="Q116" t="str">
            <v>เปิดดำเนินการ</v>
          </cell>
          <cell r="V116" t="str">
            <v>21</v>
          </cell>
          <cell r="W116" t="str">
            <v>2.1 ทุติยภูมิระดับต้น</v>
          </cell>
          <cell r="AH116" t="str">
            <v>10947</v>
          </cell>
        </row>
        <row r="117">
          <cell r="A117" t="str">
            <v>001160800</v>
          </cell>
          <cell r="B117" t="str">
            <v>โรงพยาบาลลำทะเมนชัย</v>
          </cell>
          <cell r="C117" t="str">
            <v>21002</v>
          </cell>
          <cell r="D117" t="str">
            <v>กระทรวงสาธารณสุข สำนักงานปลัดกระทรวงสาธารณสุข</v>
          </cell>
          <cell r="E117" t="str">
            <v>07</v>
          </cell>
          <cell r="F117" t="str">
            <v>โรงพยาบาลชุมชน</v>
          </cell>
          <cell r="G117" t="str">
            <v>30</v>
          </cell>
          <cell r="H117" t="str">
            <v>30</v>
          </cell>
          <cell r="I117" t="str">
            <v>จ.นครราชสีมา</v>
          </cell>
          <cell r="J117" t="str">
            <v>29</v>
          </cell>
          <cell r="K117" t="str">
            <v xml:space="preserve"> อ.ลำทะเมนชัย</v>
          </cell>
          <cell r="L117" t="str">
            <v>01</v>
          </cell>
          <cell r="M117" t="str">
            <v xml:space="preserve"> 'ต.ขุย'</v>
          </cell>
          <cell r="N117" t="str">
            <v>01</v>
          </cell>
          <cell r="O117" t="str">
            <v xml:space="preserve"> หมู่ 1</v>
          </cell>
          <cell r="P117" t="str">
            <v>01</v>
          </cell>
          <cell r="Q117" t="str">
            <v>เปิดดำเนินการ</v>
          </cell>
          <cell r="V117" t="str">
            <v>21</v>
          </cell>
          <cell r="W117" t="str">
            <v>2.1 ทุติยภูมิระดับต้น</v>
          </cell>
          <cell r="AH117" t="str">
            <v>11608</v>
          </cell>
        </row>
        <row r="118">
          <cell r="A118" t="str">
            <v>001087200</v>
          </cell>
          <cell r="B118" t="str">
            <v>โรงพยาบาลเสิงสาง</v>
          </cell>
          <cell r="C118" t="str">
            <v>21002</v>
          </cell>
          <cell r="D118" t="str">
            <v>กระทรวงสาธารณสุข สำนักงานปลัดกระทรวงสาธารณสุข</v>
          </cell>
          <cell r="E118" t="str">
            <v>07</v>
          </cell>
          <cell r="F118" t="str">
            <v>โรงพยาบาลชุมชน</v>
          </cell>
          <cell r="G118" t="str">
            <v>30</v>
          </cell>
          <cell r="H118" t="str">
            <v>30</v>
          </cell>
          <cell r="I118" t="str">
            <v>จ.นครราชสีมา</v>
          </cell>
          <cell r="J118" t="str">
            <v>03</v>
          </cell>
          <cell r="K118" t="str">
            <v xml:space="preserve"> อ.เสิงสาง</v>
          </cell>
          <cell r="L118" t="str">
            <v>01</v>
          </cell>
          <cell r="M118" t="str">
            <v xml:space="preserve"> 'ต.เสิงสาง'</v>
          </cell>
          <cell r="N118" t="str">
            <v>08</v>
          </cell>
          <cell r="O118" t="str">
            <v xml:space="preserve"> หมู่ 8</v>
          </cell>
          <cell r="P118" t="str">
            <v>01</v>
          </cell>
          <cell r="Q118" t="str">
            <v>เปิดดำเนินการ</v>
          </cell>
          <cell r="R118" t="str">
            <v xml:space="preserve">66 </v>
          </cell>
          <cell r="V118" t="str">
            <v>21</v>
          </cell>
          <cell r="W118" t="str">
            <v>2.1 ทุติยภูมิระดับต้น</v>
          </cell>
          <cell r="AH118" t="str">
            <v>10872</v>
          </cell>
        </row>
        <row r="119">
          <cell r="A119" t="str">
            <v>001118400</v>
          </cell>
          <cell r="B119" t="str">
            <v>โรงพยาบาลจุน</v>
          </cell>
          <cell r="C119" t="str">
            <v>21002</v>
          </cell>
          <cell r="D119" t="str">
            <v>กระทรวงสาธารณสุข สำนักงานปลัดกระทรวงสาธารณสุข</v>
          </cell>
          <cell r="E119" t="str">
            <v>07</v>
          </cell>
          <cell r="F119" t="str">
            <v>โรงพยาบาลชุมชน</v>
          </cell>
          <cell r="G119" t="str">
            <v>30</v>
          </cell>
          <cell r="H119" t="str">
            <v>56</v>
          </cell>
          <cell r="I119" t="str">
            <v>จ.พะเยา</v>
          </cell>
          <cell r="J119" t="str">
            <v>02</v>
          </cell>
          <cell r="K119" t="str">
            <v xml:space="preserve"> อ.จุน</v>
          </cell>
          <cell r="L119" t="str">
            <v>01</v>
          </cell>
          <cell r="M119" t="str">
            <v xml:space="preserve"> 'ต.ห้วยข้าวก่ำ'</v>
          </cell>
          <cell r="N119" t="str">
            <v>07</v>
          </cell>
          <cell r="O119" t="str">
            <v xml:space="preserve"> หมู่ 7</v>
          </cell>
          <cell r="P119" t="str">
            <v>01</v>
          </cell>
          <cell r="Q119" t="str">
            <v>เปิดดำเนินการ</v>
          </cell>
          <cell r="R119" t="str">
            <v xml:space="preserve">ม.7 </v>
          </cell>
          <cell r="S119" t="str">
            <v>56150</v>
          </cell>
          <cell r="T119" t="str">
            <v>054-409-200</v>
          </cell>
          <cell r="U119" t="str">
            <v>054-409-200</v>
          </cell>
          <cell r="V119" t="str">
            <v>21</v>
          </cell>
          <cell r="W119" t="str">
            <v>2.1 ทุติยภูมิระดับต้น</v>
          </cell>
          <cell r="X119" t="str">
            <v>S</v>
          </cell>
          <cell r="Y119" t="str">
            <v xml:space="preserve">บริการ  </v>
          </cell>
          <cell r="AH119" t="str">
            <v>11184</v>
          </cell>
        </row>
        <row r="120">
          <cell r="A120" t="str">
            <v>001163100</v>
          </cell>
          <cell r="B120" t="str">
            <v>โรงพยาบาลวชิรบารมี</v>
          </cell>
          <cell r="C120" t="str">
            <v>21002</v>
          </cell>
          <cell r="D120" t="str">
            <v>กระทรวงสาธารณสุข สำนักงานปลัดกระทรวงสาธารณสุข</v>
          </cell>
          <cell r="E120" t="str">
            <v>07</v>
          </cell>
          <cell r="F120" t="str">
            <v>โรงพยาบาลชุมชน</v>
          </cell>
          <cell r="G120" t="str">
            <v>30</v>
          </cell>
          <cell r="H120" t="str">
            <v>66</v>
          </cell>
          <cell r="I120" t="str">
            <v>จ.พิจิตร</v>
          </cell>
          <cell r="J120" t="str">
            <v>12</v>
          </cell>
          <cell r="K120" t="str">
            <v xml:space="preserve"> อ.วชิรบารมี</v>
          </cell>
          <cell r="L120" t="str">
            <v>01</v>
          </cell>
          <cell r="M120" t="str">
            <v xml:space="preserve"> 'ต.บ้านนา'</v>
          </cell>
          <cell r="N120" t="str">
            <v>13</v>
          </cell>
          <cell r="O120" t="str">
            <v xml:space="preserve"> หมู่ 13</v>
          </cell>
          <cell r="P120" t="str">
            <v>01</v>
          </cell>
          <cell r="Q120" t="str">
            <v>เปิดดำเนินการ</v>
          </cell>
          <cell r="S120" t="str">
            <v>66140</v>
          </cell>
          <cell r="V120" t="str">
            <v>21</v>
          </cell>
          <cell r="W120" t="str">
            <v>2.1 ทุติยภูมิระดับต้น</v>
          </cell>
          <cell r="AH120" t="str">
            <v>11631</v>
          </cell>
        </row>
        <row r="121">
          <cell r="A121" t="str">
            <v>001227500</v>
          </cell>
          <cell r="B121" t="str">
            <v>โรงพยาบาลสิรินธร(ภาคตะวันออกเฉียงเหนือ)</v>
          </cell>
          <cell r="C121" t="str">
            <v>21002</v>
          </cell>
          <cell r="D121" t="str">
            <v>กระทรวงสาธารณสุข สำนักงานปลัดกระทรวงสาธารณสุข</v>
          </cell>
          <cell r="E121" t="str">
            <v>06</v>
          </cell>
          <cell r="F121" t="str">
            <v>โรงพยาบาลทั่วไป</v>
          </cell>
          <cell r="G121" t="str">
            <v>250</v>
          </cell>
          <cell r="H121" t="str">
            <v>40</v>
          </cell>
          <cell r="I121" t="str">
            <v>จ.ขอนแก่น</v>
          </cell>
          <cell r="J121" t="str">
            <v>24</v>
          </cell>
          <cell r="K121" t="str">
            <v xml:space="preserve"> อ.บ้านแฮด</v>
          </cell>
          <cell r="L121" t="str">
            <v>03</v>
          </cell>
          <cell r="M121" t="str">
            <v xml:space="preserve"> 'ต.โนนสมบูรณ์'</v>
          </cell>
          <cell r="N121" t="str">
            <v>10</v>
          </cell>
          <cell r="O121" t="str">
            <v xml:space="preserve"> หมู่ 10</v>
          </cell>
          <cell r="P121" t="str">
            <v>01</v>
          </cell>
          <cell r="Q121" t="str">
            <v>เปิดดำเนินการ</v>
          </cell>
          <cell r="R121" t="str">
            <v>81</v>
          </cell>
          <cell r="S121" t="str">
            <v>40110</v>
          </cell>
          <cell r="T121" t="str">
            <v>043267041</v>
          </cell>
          <cell r="V121" t="str">
            <v>23</v>
          </cell>
          <cell r="W121" t="str">
            <v>2.3 ทุติยภูมิระดับสูง</v>
          </cell>
          <cell r="X121" t="str">
            <v>S</v>
          </cell>
          <cell r="Y121" t="str">
            <v xml:space="preserve">บริการ  </v>
          </cell>
          <cell r="Z121" t="str">
            <v>01</v>
          </cell>
          <cell r="AA121" t="str">
            <v>ตั้งใหม่</v>
          </cell>
          <cell r="AH121" t="str">
            <v>12275</v>
          </cell>
        </row>
        <row r="122">
          <cell r="A122" t="str">
            <v>001501200</v>
          </cell>
          <cell r="B122" t="str">
            <v>โรงพยาบาลสมเด็จพระญาณสังวร</v>
          </cell>
          <cell r="C122" t="str">
            <v>21002</v>
          </cell>
          <cell r="D122" t="str">
            <v>กระทรวงสาธารณสุข สำนักงานปลัดกระทรวงสาธารณสุข</v>
          </cell>
          <cell r="E122" t="str">
            <v>07</v>
          </cell>
          <cell r="F122" t="str">
            <v>โรงพยาบาลชุมชน</v>
          </cell>
          <cell r="G122" t="str">
            <v>30</v>
          </cell>
          <cell r="H122" t="str">
            <v>57</v>
          </cell>
          <cell r="I122" t="str">
            <v>จ.เชียงราย</v>
          </cell>
          <cell r="J122" t="str">
            <v>02</v>
          </cell>
          <cell r="K122" t="str">
            <v xml:space="preserve"> อ.เวียงชัย</v>
          </cell>
          <cell r="L122" t="str">
            <v>02</v>
          </cell>
          <cell r="M122" t="str">
            <v xml:space="preserve"> 'ต.เวียงชัย'</v>
          </cell>
          <cell r="N122" t="str">
            <v>03</v>
          </cell>
          <cell r="O122" t="str">
            <v xml:space="preserve"> หมู่ 3</v>
          </cell>
          <cell r="P122" t="str">
            <v>01</v>
          </cell>
          <cell r="Q122" t="str">
            <v>เปิดดำเนินการ</v>
          </cell>
          <cell r="R122" t="str">
            <v>บ้านศรีเวียง</v>
          </cell>
          <cell r="S122" t="str">
            <v>57210</v>
          </cell>
          <cell r="T122" t="str">
            <v>053-603123</v>
          </cell>
          <cell r="U122" t="str">
            <v>053-603123</v>
          </cell>
          <cell r="V122" t="str">
            <v>21</v>
          </cell>
          <cell r="W122" t="str">
            <v>2.1 ทุติยภูมิระดับต้น</v>
          </cell>
          <cell r="X122" t="str">
            <v>S</v>
          </cell>
          <cell r="Y122" t="str">
            <v xml:space="preserve">บริการ  </v>
          </cell>
          <cell r="Z122" t="str">
            <v>01</v>
          </cell>
          <cell r="AA122" t="str">
            <v>ตั้งใหม่</v>
          </cell>
          <cell r="AB122" t="str">
            <v>แก้ไขพื้นที่ตั้ง</v>
          </cell>
          <cell r="AH122" t="str">
            <v>15012</v>
          </cell>
        </row>
        <row r="123">
          <cell r="A123" t="str">
            <v>001077600</v>
          </cell>
          <cell r="B123" t="str">
            <v>โรงพยาบาลลาดบัวหลวง</v>
          </cell>
          <cell r="C123" t="str">
            <v>21002</v>
          </cell>
          <cell r="D123" t="str">
            <v>กระทรวงสาธารณสุข สำนักงานปลัดกระทรวงสาธารณสุข</v>
          </cell>
          <cell r="E123" t="str">
            <v>07</v>
          </cell>
          <cell r="F123" t="str">
            <v>โรงพยาบาลชุมชน</v>
          </cell>
          <cell r="G123" t="str">
            <v>60</v>
          </cell>
          <cell r="H123" t="str">
            <v>14</v>
          </cell>
          <cell r="I123" t="str">
            <v>จ.พระนครศรีอยุธยา</v>
          </cell>
          <cell r="J123" t="str">
            <v>10</v>
          </cell>
          <cell r="K123" t="str">
            <v xml:space="preserve"> อ.ลาดบัวหลวง</v>
          </cell>
          <cell r="L123" t="str">
            <v>01</v>
          </cell>
          <cell r="M123" t="str">
            <v xml:space="preserve"> 'ต.ลาดบัวหลวง'</v>
          </cell>
          <cell r="N123" t="str">
            <v>03</v>
          </cell>
          <cell r="O123" t="str">
            <v xml:space="preserve"> หมู่ 3</v>
          </cell>
          <cell r="P123" t="str">
            <v>01</v>
          </cell>
          <cell r="Q123" t="str">
            <v>เปิดดำเนินการ</v>
          </cell>
          <cell r="R123" t="str">
            <v xml:space="preserve">88/1 ม.3 </v>
          </cell>
          <cell r="S123" t="str">
            <v>13230</v>
          </cell>
          <cell r="T123" t="str">
            <v>035379094</v>
          </cell>
          <cell r="V123" t="str">
            <v>21</v>
          </cell>
          <cell r="W123" t="str">
            <v>2.1 ทุติยภูมิระดับต้น</v>
          </cell>
          <cell r="X123" t="str">
            <v>S</v>
          </cell>
          <cell r="Y123" t="str">
            <v xml:space="preserve">บริการ  </v>
          </cell>
          <cell r="AB123" t="str">
            <v>แก้ไขค่าพิกัด</v>
          </cell>
          <cell r="AH123" t="str">
            <v>10776</v>
          </cell>
        </row>
        <row r="124">
          <cell r="A124" t="str">
            <v>001119800</v>
          </cell>
          <cell r="B124" t="str">
            <v>โรงพยาบาลเวียงแก่น</v>
          </cell>
          <cell r="C124" t="str">
            <v>21002</v>
          </cell>
          <cell r="D124" t="str">
            <v>กระทรวงสาธารณสุข สำนักงานปลัดกระทรวงสาธารณสุข</v>
          </cell>
          <cell r="E124" t="str">
            <v>07</v>
          </cell>
          <cell r="F124" t="str">
            <v>โรงพยาบาลชุมชน</v>
          </cell>
          <cell r="G124" t="str">
            <v>30</v>
          </cell>
          <cell r="H124" t="str">
            <v>57</v>
          </cell>
          <cell r="I124" t="str">
            <v>จ.เชียงราย</v>
          </cell>
          <cell r="J124" t="str">
            <v>13</v>
          </cell>
          <cell r="K124" t="str">
            <v xml:space="preserve"> อ.เวียงแก่น</v>
          </cell>
          <cell r="L124" t="str">
            <v>01</v>
          </cell>
          <cell r="M124" t="str">
            <v xml:space="preserve"> 'ต.ม่วงยาย'</v>
          </cell>
          <cell r="N124" t="str">
            <v>06</v>
          </cell>
          <cell r="O124" t="str">
            <v xml:space="preserve"> หมู่ 6</v>
          </cell>
          <cell r="P124" t="str">
            <v>01</v>
          </cell>
          <cell r="Q124" t="str">
            <v>เปิดดำเนินการ</v>
          </cell>
          <cell r="R124" t="str">
            <v>115 บ้านไทยสามัคคี</v>
          </cell>
          <cell r="S124" t="str">
            <v>57310</v>
          </cell>
          <cell r="T124" t="str">
            <v>053-608146</v>
          </cell>
          <cell r="U124" t="str">
            <v>053-608154</v>
          </cell>
          <cell r="V124" t="str">
            <v>21</v>
          </cell>
          <cell r="W124" t="str">
            <v>2.1 ทุติยภูมิระดับต้น</v>
          </cell>
          <cell r="X124" t="str">
            <v>S</v>
          </cell>
          <cell r="Y124" t="str">
            <v xml:space="preserve">บริการ  </v>
          </cell>
          <cell r="AB124" t="str">
            <v>แก้ไขที่ตั้ง</v>
          </cell>
          <cell r="AH124" t="str">
            <v>11198</v>
          </cell>
        </row>
        <row r="125">
          <cell r="A125" t="str">
            <v>001090200</v>
          </cell>
          <cell r="B125" t="str">
            <v>โรงพยาบาลพุทไธสง</v>
          </cell>
          <cell r="C125" t="str">
            <v>21002</v>
          </cell>
          <cell r="D125" t="str">
            <v>กระทรวงสาธารณสุข สำนักงานปลัดกระทรวงสาธารณสุข</v>
          </cell>
          <cell r="E125" t="str">
            <v>07</v>
          </cell>
          <cell r="F125" t="str">
            <v>โรงพยาบาลชุมชน</v>
          </cell>
          <cell r="G125" t="str">
            <v>60</v>
          </cell>
          <cell r="H125" t="str">
            <v>31</v>
          </cell>
          <cell r="I125" t="str">
            <v>จ.บุรีรัมย์</v>
          </cell>
          <cell r="J125" t="str">
            <v>09</v>
          </cell>
          <cell r="K125" t="str">
            <v xml:space="preserve"> อ.พุทไธสง</v>
          </cell>
          <cell r="L125" t="str">
            <v>02</v>
          </cell>
          <cell r="M125" t="str">
            <v xml:space="preserve"> 'ต.มะเฟือง'</v>
          </cell>
          <cell r="N125" t="str">
            <v>03</v>
          </cell>
          <cell r="O125" t="str">
            <v xml:space="preserve"> หมู่ 3</v>
          </cell>
          <cell r="P125" t="str">
            <v>01</v>
          </cell>
          <cell r="Q125" t="str">
            <v>เปิดดำเนินการ</v>
          </cell>
          <cell r="R125" t="str">
            <v xml:space="preserve">240 </v>
          </cell>
          <cell r="V125" t="str">
            <v>22</v>
          </cell>
          <cell r="W125" t="str">
            <v>2.2 ทุติยภูมิระดับกลาง</v>
          </cell>
          <cell r="AB125" t="str">
            <v>แก้ไขหมู่</v>
          </cell>
          <cell r="AH125" t="str">
            <v>10902</v>
          </cell>
        </row>
        <row r="126">
          <cell r="A126" t="str">
            <v>001071400</v>
          </cell>
          <cell r="B126" t="str">
            <v>โรงพยาบาลลำพูน</v>
          </cell>
          <cell r="C126" t="str">
            <v>21002</v>
          </cell>
          <cell r="D126" t="str">
            <v>กระทรวงสาธารณสุข สำนักงานปลัดกระทรวงสาธารณสุข</v>
          </cell>
          <cell r="E126" t="str">
            <v>06</v>
          </cell>
          <cell r="F126" t="str">
            <v>โรงพยาบาลทั่วไป</v>
          </cell>
          <cell r="G126" t="str">
            <v>411</v>
          </cell>
          <cell r="H126" t="str">
            <v>51</v>
          </cell>
          <cell r="I126" t="str">
            <v>จ.ลำพูน</v>
          </cell>
          <cell r="J126" t="str">
            <v>01</v>
          </cell>
          <cell r="K126" t="str">
            <v xml:space="preserve"> อ.เมืองลำพูน</v>
          </cell>
          <cell r="L126" t="str">
            <v>07</v>
          </cell>
          <cell r="M126" t="str">
            <v xml:space="preserve"> 'ต.ต้นธง'</v>
          </cell>
          <cell r="N126" t="str">
            <v>11</v>
          </cell>
          <cell r="O126" t="str">
            <v xml:space="preserve"> หมู่ 11</v>
          </cell>
          <cell r="P126" t="str">
            <v>01</v>
          </cell>
          <cell r="Q126" t="str">
            <v>เปิดดำเนินการ</v>
          </cell>
          <cell r="R126" t="str">
            <v xml:space="preserve">177 </v>
          </cell>
          <cell r="S126" t="str">
            <v>51000</v>
          </cell>
          <cell r="T126" t="str">
            <v>053563635-9</v>
          </cell>
          <cell r="V126" t="str">
            <v>31</v>
          </cell>
          <cell r="W126" t="str">
            <v>3.1 ตติยภูมิ</v>
          </cell>
          <cell r="X126" t="str">
            <v>S</v>
          </cell>
          <cell r="Y126" t="str">
            <v xml:space="preserve">บริการ  </v>
          </cell>
          <cell r="Z126" t="str">
            <v>04</v>
          </cell>
          <cell r="AA126" t="str">
            <v>แก้ไข/เปลี่ยนแปลงที่ตั้ง</v>
          </cell>
          <cell r="AB126" t="str">
            <v>แก้ไขจำนวนเตียงจาก  433  เป็น411เตียง</v>
          </cell>
          <cell r="AC126" t="str">
            <v>แจ้งแก้ไขที่อยู่ ม.01 เป็น ม.11 ต.เวียงยอง เป็น ต.ต้นธง แจ้งทางโทรศัพท์ จากสสจ. วันที่ 24 ตค.56'</v>
          </cell>
          <cell r="AH126" t="str">
            <v>10714</v>
          </cell>
        </row>
        <row r="127">
          <cell r="A127" t="str">
            <v>001096800</v>
          </cell>
          <cell r="B127" t="str">
            <v>โรงพยาบาลค้อวัง</v>
          </cell>
          <cell r="C127" t="str">
            <v>21002</v>
          </cell>
          <cell r="D127" t="str">
            <v>กระทรวงสาธารณสุข สำนักงานปลัดกระทรวงสาธารณสุข</v>
          </cell>
          <cell r="E127" t="str">
            <v>07</v>
          </cell>
          <cell r="F127" t="str">
            <v>โรงพยาบาลชุมชน</v>
          </cell>
          <cell r="G127" t="str">
            <v>30</v>
          </cell>
          <cell r="H127" t="str">
            <v>35</v>
          </cell>
          <cell r="I127" t="str">
            <v>จ.ยโสธร</v>
          </cell>
          <cell r="J127" t="str">
            <v>07</v>
          </cell>
          <cell r="K127" t="str">
            <v xml:space="preserve"> อ.ค้อวัง</v>
          </cell>
          <cell r="L127" t="str">
            <v>04</v>
          </cell>
          <cell r="M127" t="str">
            <v xml:space="preserve"> 'ต.ค้อวัง'</v>
          </cell>
          <cell r="N127" t="str">
            <v>01</v>
          </cell>
          <cell r="O127" t="str">
            <v xml:space="preserve"> หมู่ 1</v>
          </cell>
          <cell r="P127" t="str">
            <v>01</v>
          </cell>
          <cell r="Q127" t="str">
            <v>เปิดดำเนินการ</v>
          </cell>
          <cell r="R127" t="str">
            <v xml:space="preserve">ม.1  ถ.พลไว- ยางชุมน้อย  </v>
          </cell>
          <cell r="S127" t="str">
            <v>35140</v>
          </cell>
          <cell r="V127" t="str">
            <v>21</v>
          </cell>
          <cell r="W127" t="str">
            <v>2.1 ทุติยภูมิระดับต้น</v>
          </cell>
          <cell r="AB127" t="str">
            <v>แก้ไขที่ตั้ง  อ.กุดชุม เป็น  อ.ค้อวัง และ ต.ค้อวัง</v>
          </cell>
          <cell r="AH127" t="str">
            <v>10968</v>
          </cell>
        </row>
        <row r="128">
          <cell r="A128" t="str">
            <v>001089700</v>
          </cell>
          <cell r="B128" t="str">
            <v>โรงพยาบาลนางรอง</v>
          </cell>
          <cell r="C128" t="str">
            <v>21002</v>
          </cell>
          <cell r="D128" t="str">
            <v>กระทรวงสาธารณสุข สำนักงานปลัดกระทรวงสาธารณสุข</v>
          </cell>
          <cell r="E128" t="str">
            <v>07</v>
          </cell>
          <cell r="F128" t="str">
            <v>โรงพยาบาลชุมชน</v>
          </cell>
          <cell r="G128" t="str">
            <v>371</v>
          </cell>
          <cell r="H128" t="str">
            <v>31</v>
          </cell>
          <cell r="I128" t="str">
            <v>จ.บุรีรัมย์</v>
          </cell>
          <cell r="J128" t="str">
            <v>04</v>
          </cell>
          <cell r="K128" t="str">
            <v xml:space="preserve"> อ.นางรอง</v>
          </cell>
          <cell r="L128" t="str">
            <v>01</v>
          </cell>
          <cell r="M128" t="str">
            <v xml:space="preserve"> 'ต.นางรอง'</v>
          </cell>
          <cell r="N128" t="str">
            <v>25</v>
          </cell>
          <cell r="O128" t="str">
            <v xml:space="preserve"> หมู่ 25</v>
          </cell>
          <cell r="P128" t="str">
            <v>01</v>
          </cell>
          <cell r="Q128" t="str">
            <v>เปิดดำเนินการ</v>
          </cell>
          <cell r="R128" t="str">
            <v xml:space="preserve">692 ถ.โชคชัย-เดชอุดม </v>
          </cell>
          <cell r="V128" t="str">
            <v>23</v>
          </cell>
          <cell r="W128" t="str">
            <v>2.3 ทุติยภูมิระดับสูง</v>
          </cell>
          <cell r="X128" t="str">
            <v>S</v>
          </cell>
          <cell r="Y128" t="str">
            <v xml:space="preserve">บริการ  </v>
          </cell>
          <cell r="Z128" t="str">
            <v>06</v>
          </cell>
          <cell r="AA128" t="str">
            <v>แก้ไข/เปลี่ยนแปลงจำนวนเตียง</v>
          </cell>
          <cell r="AB128" t="str">
            <v>แก้ไขจำนวนเตียงจาก  269 เตียง เป็น 371</v>
          </cell>
          <cell r="AH128" t="str">
            <v>10897</v>
          </cell>
        </row>
        <row r="129">
          <cell r="A129" t="str">
            <v>001075000</v>
          </cell>
          <cell r="B129" t="str">
            <v>โรงพยาบาลนราธิวาสราชนครินทร์</v>
          </cell>
          <cell r="C129" t="str">
            <v>21002</v>
          </cell>
          <cell r="D129" t="str">
            <v>กระทรวงสาธารณสุข สำนักงานปลัดกระทรวงสาธารณสุข</v>
          </cell>
          <cell r="E129" t="str">
            <v>06</v>
          </cell>
          <cell r="F129" t="str">
            <v>โรงพยาบาลทั่วไป</v>
          </cell>
          <cell r="G129" t="str">
            <v>360</v>
          </cell>
          <cell r="H129" t="str">
            <v>96</v>
          </cell>
          <cell r="I129" t="str">
            <v>จ.นราธิวาส</v>
          </cell>
          <cell r="J129" t="str">
            <v>01</v>
          </cell>
          <cell r="K129" t="str">
            <v xml:space="preserve"> อ.เมืองนราธิวาส</v>
          </cell>
          <cell r="L129" t="str">
            <v>01</v>
          </cell>
          <cell r="M129" t="str">
            <v xml:space="preserve"> 'ต.บางนาค'</v>
          </cell>
          <cell r="N129" t="str">
            <v>00</v>
          </cell>
          <cell r="O129" t="str">
            <v xml:space="preserve"> หมู่ 0</v>
          </cell>
          <cell r="P129" t="str">
            <v>01</v>
          </cell>
          <cell r="Q129" t="str">
            <v>เปิดดำเนินการ</v>
          </cell>
          <cell r="R129" t="str">
            <v xml:space="preserve">80 ถ.ระแงะมรรคา </v>
          </cell>
          <cell r="V129" t="str">
            <v>31</v>
          </cell>
          <cell r="W129" t="str">
            <v>3.1 ตติยภูมิ</v>
          </cell>
          <cell r="Z129" t="str">
            <v>04</v>
          </cell>
          <cell r="AA129" t="str">
            <v>แก้ไข/เปลี่ยนแปลงที่ตั้ง</v>
          </cell>
          <cell r="AB129" t="str">
            <v>เพิ่มเตียงจาก 262 เป็น 360</v>
          </cell>
          <cell r="AH129" t="str">
            <v>10750</v>
          </cell>
        </row>
        <row r="130">
          <cell r="A130" t="str">
            <v>001102100</v>
          </cell>
          <cell r="B130" t="str">
            <v>โรงพยาบาลศรีธาตุ</v>
          </cell>
          <cell r="C130" t="str">
            <v>21002</v>
          </cell>
          <cell r="D130" t="str">
            <v>กระทรวงสาธารณสุข สำนักงานปลัดกระทรวงสาธารณสุข</v>
          </cell>
          <cell r="E130" t="str">
            <v>07</v>
          </cell>
          <cell r="F130" t="str">
            <v>โรงพยาบาลชุมชน</v>
          </cell>
          <cell r="G130" t="str">
            <v>30</v>
          </cell>
          <cell r="H130" t="str">
            <v>41</v>
          </cell>
          <cell r="I130" t="str">
            <v>จ.อุดรธานี</v>
          </cell>
          <cell r="J130" t="str">
            <v>09</v>
          </cell>
          <cell r="K130" t="str">
            <v xml:space="preserve"> อ.ศรีธาตุ</v>
          </cell>
          <cell r="L130" t="str">
            <v>02</v>
          </cell>
          <cell r="M130" t="str">
            <v xml:space="preserve"> 'ต.จำปี'</v>
          </cell>
          <cell r="N130" t="str">
            <v>08</v>
          </cell>
          <cell r="O130" t="str">
            <v xml:space="preserve"> หมู่ 8</v>
          </cell>
          <cell r="P130" t="str">
            <v>01</v>
          </cell>
          <cell r="Q130" t="str">
            <v>เปิดดำเนินการ</v>
          </cell>
          <cell r="R130" t="str">
            <v xml:space="preserve">252  ถ.สมศิริ </v>
          </cell>
          <cell r="S130" t="str">
            <v>41230</v>
          </cell>
          <cell r="V130" t="str">
            <v>22</v>
          </cell>
          <cell r="W130" t="str">
            <v>2.2 ทุติยภูมิระดับกลาง</v>
          </cell>
          <cell r="Z130" t="str">
            <v>09</v>
          </cell>
          <cell r="AA130" t="str">
            <v>อื่นๆ</v>
          </cell>
          <cell r="AB130" t="str">
            <v>แก้ไขที่ตั้งตำบลจาก ต.ศรีธาตุ เป็น ต.จำปี</v>
          </cell>
          <cell r="AH130" t="str">
            <v>11021</v>
          </cell>
        </row>
        <row r="131">
          <cell r="A131" t="str">
            <v>001076900</v>
          </cell>
          <cell r="B131" t="str">
            <v>โรงพยาบาลสมเด็จพระสังฆราช(นครหลวง)</v>
          </cell>
          <cell r="C131" t="str">
            <v>21002</v>
          </cell>
          <cell r="D131" t="str">
            <v>กระทรวงสาธารณสุข สำนักงานปลัดกระทรวงสาธารณสุข</v>
          </cell>
          <cell r="E131" t="str">
            <v>07</v>
          </cell>
          <cell r="F131" t="str">
            <v>โรงพยาบาลชุมชน</v>
          </cell>
          <cell r="G131" t="str">
            <v>60</v>
          </cell>
          <cell r="H131" t="str">
            <v>14</v>
          </cell>
          <cell r="I131" t="str">
            <v>จ.พระนครศรีอยุธยา</v>
          </cell>
          <cell r="J131" t="str">
            <v>03</v>
          </cell>
          <cell r="K131" t="str">
            <v xml:space="preserve"> อ.นครหลวง</v>
          </cell>
          <cell r="L131" t="str">
            <v>01</v>
          </cell>
          <cell r="M131" t="str">
            <v xml:space="preserve"> 'ต.นครหลวง'</v>
          </cell>
          <cell r="N131" t="str">
            <v>02</v>
          </cell>
          <cell r="O131" t="str">
            <v xml:space="preserve"> หมู่ 2</v>
          </cell>
          <cell r="P131" t="str">
            <v>01</v>
          </cell>
          <cell r="Q131" t="str">
            <v>เปิดดำเนินการ</v>
          </cell>
          <cell r="R131" t="str">
            <v xml:space="preserve">200 ม.2 ถ.สายเอเซีย </v>
          </cell>
          <cell r="V131" t="str">
            <v>21</v>
          </cell>
          <cell r="W131" t="str">
            <v>2.1 ทุติยภูมิระดับต้น</v>
          </cell>
          <cell r="AH131" t="str">
            <v>10769</v>
          </cell>
        </row>
        <row r="132">
          <cell r="A132" t="str">
            <v>001069400</v>
          </cell>
          <cell r="B132" t="str">
            <v>โรงพยาบาลชัยนาทนเรนทร</v>
          </cell>
          <cell r="C132" t="str">
            <v>21002</v>
          </cell>
          <cell r="D132" t="str">
            <v>กระทรวงสาธารณสุข สำนักงานปลัดกระทรวงสาธารณสุข</v>
          </cell>
          <cell r="E132" t="str">
            <v>06</v>
          </cell>
          <cell r="F132" t="str">
            <v>โรงพยาบาลทั่วไป</v>
          </cell>
          <cell r="G132" t="str">
            <v>367</v>
          </cell>
          <cell r="H132" t="str">
            <v>18</v>
          </cell>
          <cell r="I132" t="str">
            <v>จ.ชัยนาท</v>
          </cell>
          <cell r="J132" t="str">
            <v>01</v>
          </cell>
          <cell r="K132" t="str">
            <v xml:space="preserve"> อ.เมืองชัยนาท</v>
          </cell>
          <cell r="L132" t="str">
            <v>01</v>
          </cell>
          <cell r="M132" t="str">
            <v xml:space="preserve"> 'ต.ในเมือง'</v>
          </cell>
          <cell r="N132" t="str">
            <v>05</v>
          </cell>
          <cell r="O132" t="str">
            <v xml:space="preserve"> หมู่ 5</v>
          </cell>
          <cell r="P132" t="str">
            <v>01</v>
          </cell>
          <cell r="Q132" t="str">
            <v>เปิดดำเนินการ</v>
          </cell>
          <cell r="R132" t="str">
            <v xml:space="preserve">199 </v>
          </cell>
          <cell r="S132" t="str">
            <v>17000</v>
          </cell>
          <cell r="T132" t="str">
            <v>05641 2032</v>
          </cell>
          <cell r="U132" t="str">
            <v>056411071</v>
          </cell>
          <cell r="V132" t="str">
            <v>23</v>
          </cell>
          <cell r="W132" t="str">
            <v>2.3 ทุติยภูมิระดับสูง</v>
          </cell>
          <cell r="X132" t="str">
            <v>S</v>
          </cell>
          <cell r="Y132" t="str">
            <v xml:space="preserve">บริการ  </v>
          </cell>
          <cell r="Z132" t="str">
            <v>02</v>
          </cell>
          <cell r="AA132" t="str">
            <v>แก้ไขชื่อ</v>
          </cell>
          <cell r="AB132" t="str">
            <v>แก้ไขชื่อจากรพ.ชัยนาท เป็นรพ.ชัยนาทนเรนทร ตามหนังสือที่ชน.0027/6825 ถึงปลัดกระทรวงสาธารณสุข</v>
          </cell>
          <cell r="AH132" t="str">
            <v>10694</v>
          </cell>
        </row>
        <row r="133">
          <cell r="A133" t="str">
            <v>001381600</v>
          </cell>
          <cell r="B133" t="str">
            <v>โรงพยาบาลเกาะช้าง</v>
          </cell>
          <cell r="C133" t="str">
            <v>21002</v>
          </cell>
          <cell r="D133" t="str">
            <v>กระทรวงสาธารณสุข สำนักงานปลัดกระทรวงสาธารณสุข</v>
          </cell>
          <cell r="E133" t="str">
            <v>07</v>
          </cell>
          <cell r="F133" t="str">
            <v>โรงพยาบาลชุมชน</v>
          </cell>
          <cell r="G133" t="str">
            <v>24</v>
          </cell>
          <cell r="H133" t="str">
            <v>23</v>
          </cell>
          <cell r="I133" t="str">
            <v>จ.ตราด</v>
          </cell>
          <cell r="J133" t="str">
            <v>07</v>
          </cell>
          <cell r="K133" t="str">
            <v xml:space="preserve"> อ.เกาะช้าง</v>
          </cell>
          <cell r="L133" t="str">
            <v>01</v>
          </cell>
          <cell r="M133" t="str">
            <v xml:space="preserve"> 'ต.เกาะช้าง'</v>
          </cell>
          <cell r="N133" t="str">
            <v>02</v>
          </cell>
          <cell r="O133" t="str">
            <v xml:space="preserve"> หมู่ 2</v>
          </cell>
          <cell r="P133" t="str">
            <v>01</v>
          </cell>
          <cell r="Q133" t="str">
            <v>เปิดดำเนินการ</v>
          </cell>
          <cell r="R133" t="str">
            <v xml:space="preserve">21/1 </v>
          </cell>
          <cell r="S133" t="str">
            <v>23170</v>
          </cell>
          <cell r="T133" t="str">
            <v>039-586160</v>
          </cell>
          <cell r="U133" t="str">
            <v>039-586160</v>
          </cell>
          <cell r="V133" t="str">
            <v>21</v>
          </cell>
          <cell r="W133" t="str">
            <v>2.1 ทุติยภูมิระดับต้น</v>
          </cell>
          <cell r="X133" t="str">
            <v>S</v>
          </cell>
          <cell r="Y133" t="str">
            <v xml:space="preserve">บริการ  </v>
          </cell>
          <cell r="AH133" t="str">
            <v>13816</v>
          </cell>
        </row>
        <row r="134">
          <cell r="A134" t="str">
            <v>001125900</v>
          </cell>
          <cell r="B134" t="str">
            <v>โรงพยาบาลโพธิ์ประทับช้าง</v>
          </cell>
          <cell r="C134" t="str">
            <v>21002</v>
          </cell>
          <cell r="D134" t="str">
            <v>กระทรวงสาธารณสุข สำนักงานปลัดกระทรวงสาธารณสุข</v>
          </cell>
          <cell r="E134" t="str">
            <v>07</v>
          </cell>
          <cell r="F134" t="str">
            <v>โรงพยาบาลชุมชน</v>
          </cell>
          <cell r="G134" t="str">
            <v>30</v>
          </cell>
          <cell r="H134" t="str">
            <v>66</v>
          </cell>
          <cell r="I134" t="str">
            <v>จ.พิจิตร</v>
          </cell>
          <cell r="J134" t="str">
            <v>03</v>
          </cell>
          <cell r="K134" t="str">
            <v xml:space="preserve"> อ.โพธิ์ประทับช้าง</v>
          </cell>
          <cell r="L134" t="str">
            <v>01</v>
          </cell>
          <cell r="M134" t="str">
            <v xml:space="preserve"> 'ต.โพธิ์ประทับช้าง'</v>
          </cell>
          <cell r="N134" t="str">
            <v>02</v>
          </cell>
          <cell r="O134" t="str">
            <v xml:space="preserve"> หมู่ 2</v>
          </cell>
          <cell r="P134" t="str">
            <v>01</v>
          </cell>
          <cell r="Q134" t="str">
            <v>เปิดดำเนินการ</v>
          </cell>
          <cell r="R134" t="str">
            <v xml:space="preserve">128 ม.2 ถ.โพธิ์ประทับช้าง-ไผ่ท่าโพ </v>
          </cell>
          <cell r="S134" t="str">
            <v>66190</v>
          </cell>
          <cell r="V134" t="str">
            <v>21</v>
          </cell>
          <cell r="W134" t="str">
            <v>2.1 ทุติยภูมิระดับต้น</v>
          </cell>
          <cell r="AH134" t="str">
            <v>11259</v>
          </cell>
        </row>
        <row r="135">
          <cell r="A135" t="str">
            <v>001073400</v>
          </cell>
          <cell r="B135" t="str">
            <v>โรงพยาบาลสมุทรสาคร</v>
          </cell>
          <cell r="C135" t="str">
            <v>21002</v>
          </cell>
          <cell r="D135" t="str">
            <v>กระทรวงสาธารณสุข สำนักงานปลัดกระทรวงสาธารณสุข</v>
          </cell>
          <cell r="E135" t="str">
            <v>06</v>
          </cell>
          <cell r="F135" t="str">
            <v>โรงพยาบาลทั่วไป</v>
          </cell>
          <cell r="G135" t="str">
            <v>500</v>
          </cell>
          <cell r="H135" t="str">
            <v>74</v>
          </cell>
          <cell r="I135" t="str">
            <v>จ.สมุทรสาคร</v>
          </cell>
          <cell r="J135" t="str">
            <v>01</v>
          </cell>
          <cell r="K135" t="str">
            <v xml:space="preserve"> อ.เมืองสมุทรสาคร</v>
          </cell>
          <cell r="L135" t="str">
            <v>01</v>
          </cell>
          <cell r="M135" t="str">
            <v xml:space="preserve"> 'ต.มหาชัย'</v>
          </cell>
          <cell r="N135" t="str">
            <v>00</v>
          </cell>
          <cell r="O135" t="str">
            <v xml:space="preserve"> หมู่ 0</v>
          </cell>
          <cell r="P135" t="str">
            <v>01</v>
          </cell>
          <cell r="Q135" t="str">
            <v>เปิดดำเนินการ</v>
          </cell>
          <cell r="R135" t="str">
            <v xml:space="preserve">1500  ถ.เอกชัย </v>
          </cell>
          <cell r="S135" t="str">
            <v>74000</v>
          </cell>
          <cell r="T135" t="str">
            <v>034427099*2202</v>
          </cell>
          <cell r="V135" t="str">
            <v>31</v>
          </cell>
          <cell r="W135" t="str">
            <v>3.1 ตติยภูมิ</v>
          </cell>
          <cell r="X135" t="str">
            <v>S</v>
          </cell>
          <cell r="Y135" t="str">
            <v xml:space="preserve">บริการ  </v>
          </cell>
          <cell r="AH135" t="str">
            <v>10734</v>
          </cell>
        </row>
        <row r="136">
          <cell r="A136" t="str">
            <v>001129800</v>
          </cell>
          <cell r="B136" t="str">
            <v>โรงพยาบาลนครชัยศรี</v>
          </cell>
          <cell r="C136" t="str">
            <v>21002</v>
          </cell>
          <cell r="D136" t="str">
            <v>กระทรวงสาธารณสุข สำนักงานปลัดกระทรวงสาธารณสุข</v>
          </cell>
          <cell r="E136" t="str">
            <v>07</v>
          </cell>
          <cell r="F136" t="str">
            <v>โรงพยาบาลชุมชน</v>
          </cell>
          <cell r="G136" t="str">
            <v>30</v>
          </cell>
          <cell r="H136" t="str">
            <v>73</v>
          </cell>
          <cell r="I136" t="str">
            <v>จ.นครปฐม</v>
          </cell>
          <cell r="J136" t="str">
            <v>03</v>
          </cell>
          <cell r="K136" t="str">
            <v xml:space="preserve"> อ.นครชัยศรี</v>
          </cell>
          <cell r="L136" t="str">
            <v>01</v>
          </cell>
          <cell r="M136" t="str">
            <v xml:space="preserve"> 'ต.นครชัยศรี'</v>
          </cell>
          <cell r="N136" t="str">
            <v>03</v>
          </cell>
          <cell r="O136" t="str">
            <v xml:space="preserve"> หมู่ 3</v>
          </cell>
          <cell r="P136" t="str">
            <v>01</v>
          </cell>
          <cell r="Q136" t="str">
            <v>เปิดดำเนินการ</v>
          </cell>
          <cell r="R136" t="str">
            <v xml:space="preserve">5 ม.3 </v>
          </cell>
          <cell r="V136" t="str">
            <v>21</v>
          </cell>
          <cell r="W136" t="str">
            <v>2.1 ทุติยภูมิระดับต้น</v>
          </cell>
          <cell r="AH136" t="str">
            <v>11298</v>
          </cell>
        </row>
        <row r="137">
          <cell r="A137" t="str">
            <v>001132100</v>
          </cell>
          <cell r="B137" t="str">
            <v>โรงพยาบาลสามร้อยยอด</v>
          </cell>
          <cell r="C137" t="str">
            <v>21002</v>
          </cell>
          <cell r="D137" t="str">
            <v>กระทรวงสาธารณสุข สำนักงานปลัดกระทรวงสาธารณสุข</v>
          </cell>
          <cell r="E137" t="str">
            <v>07</v>
          </cell>
          <cell r="F137" t="str">
            <v>โรงพยาบาลชุมชน</v>
          </cell>
          <cell r="G137" t="str">
            <v>60</v>
          </cell>
          <cell r="H137" t="str">
            <v>77</v>
          </cell>
          <cell r="I137" t="str">
            <v>จ.ประจวบคีรีขันธ์</v>
          </cell>
          <cell r="J137" t="str">
            <v>08</v>
          </cell>
          <cell r="K137" t="str">
            <v xml:space="preserve"> อ.สามร้อยยอด</v>
          </cell>
          <cell r="L137" t="str">
            <v>05</v>
          </cell>
          <cell r="M137" t="str">
            <v xml:space="preserve"> 'ต.ไร่ใหม่'</v>
          </cell>
          <cell r="N137" t="str">
            <v>06</v>
          </cell>
          <cell r="O137" t="str">
            <v xml:space="preserve"> หมู่ 6</v>
          </cell>
          <cell r="P137" t="str">
            <v>01</v>
          </cell>
          <cell r="Q137" t="str">
            <v>เปิดดำเนินการ</v>
          </cell>
          <cell r="R137" t="str">
            <v xml:space="preserve">51 ม.6 ถ.เพชรเกษม </v>
          </cell>
          <cell r="V137" t="str">
            <v>21</v>
          </cell>
          <cell r="W137" t="str">
            <v>2.1 ทุติยภูมิระดับต้น</v>
          </cell>
          <cell r="AH137" t="str">
            <v>11321</v>
          </cell>
        </row>
        <row r="138">
          <cell r="A138" t="str">
            <v>001070800</v>
          </cell>
          <cell r="B138" t="str">
            <v>โรงพยาบาลร้อยเอ็ด</v>
          </cell>
          <cell r="C138" t="str">
            <v>21002</v>
          </cell>
          <cell r="D138" t="str">
            <v>กระทรวงสาธารณสุข สำนักงานปลัดกระทรวงสาธารณสุข</v>
          </cell>
          <cell r="E138" t="str">
            <v>06</v>
          </cell>
          <cell r="F138" t="str">
            <v>โรงพยาบาลทั่วไป</v>
          </cell>
          <cell r="G138" t="str">
            <v>549</v>
          </cell>
          <cell r="H138" t="str">
            <v>45</v>
          </cell>
          <cell r="I138" t="str">
            <v>จ.ร้อยเอ็ด</v>
          </cell>
          <cell r="J138" t="str">
            <v>01</v>
          </cell>
          <cell r="K138" t="str">
            <v xml:space="preserve"> อ.เมืองร้อยเอ็ด</v>
          </cell>
          <cell r="L138" t="str">
            <v>01</v>
          </cell>
          <cell r="M138" t="str">
            <v xml:space="preserve"> 'ต.ในเมือง'</v>
          </cell>
          <cell r="N138" t="str">
            <v>00</v>
          </cell>
          <cell r="O138" t="str">
            <v xml:space="preserve"> หมู่ 0</v>
          </cell>
          <cell r="P138" t="str">
            <v>01</v>
          </cell>
          <cell r="Q138" t="str">
            <v>เปิดดำเนินการ</v>
          </cell>
          <cell r="R138" t="str">
            <v xml:space="preserve">286 ถ.สุริยเดชบำรุง </v>
          </cell>
          <cell r="S138" t="str">
            <v>45000</v>
          </cell>
          <cell r="T138" t="str">
            <v>043518200</v>
          </cell>
          <cell r="V138" t="str">
            <v>31</v>
          </cell>
          <cell r="W138" t="str">
            <v>3.1 ตติยภูมิ</v>
          </cell>
          <cell r="AH138" t="str">
            <v>10708</v>
          </cell>
        </row>
        <row r="139">
          <cell r="A139" t="str">
            <v>001068500</v>
          </cell>
          <cell r="B139" t="str">
            <v>โรงพยาบาลสมุทรปราการ</v>
          </cell>
          <cell r="C139" t="str">
            <v>21002</v>
          </cell>
          <cell r="D139" t="str">
            <v>กระทรวงสาธารณสุข สำนักงานปลัดกระทรวงสาธารณสุข</v>
          </cell>
          <cell r="E139" t="str">
            <v>06</v>
          </cell>
          <cell r="F139" t="str">
            <v>โรงพยาบาลทั่วไป</v>
          </cell>
          <cell r="G139" t="str">
            <v>385</v>
          </cell>
          <cell r="H139" t="str">
            <v>11</v>
          </cell>
          <cell r="I139" t="str">
            <v>จ.สมุทรปราการ</v>
          </cell>
          <cell r="J139" t="str">
            <v>01</v>
          </cell>
          <cell r="K139" t="str">
            <v xml:space="preserve"> อ.เมืองสมุทรปราการ</v>
          </cell>
          <cell r="L139" t="str">
            <v>01</v>
          </cell>
          <cell r="M139" t="str">
            <v xml:space="preserve"> 'ต.ปากน้ำ'</v>
          </cell>
          <cell r="N139" t="str">
            <v>00</v>
          </cell>
          <cell r="O139" t="str">
            <v xml:space="preserve"> หมู่ 0</v>
          </cell>
          <cell r="P139" t="str">
            <v>01</v>
          </cell>
          <cell r="Q139" t="str">
            <v>เปิดดำเนินการ</v>
          </cell>
          <cell r="R139" t="str">
            <v xml:space="preserve">71 ถ.จักรกะพาด </v>
          </cell>
          <cell r="S139" t="str">
            <v>10270</v>
          </cell>
          <cell r="T139" t="str">
            <v>023870491</v>
          </cell>
          <cell r="V139" t="str">
            <v>31</v>
          </cell>
          <cell r="W139" t="str">
            <v>3.1 ตติยภูมิ</v>
          </cell>
          <cell r="AH139" t="str">
            <v>10685</v>
          </cell>
        </row>
        <row r="140">
          <cell r="A140" t="str">
            <v>001075300</v>
          </cell>
          <cell r="B140" t="str">
            <v>โรงพยาบาลบางพลี</v>
          </cell>
          <cell r="C140" t="str">
            <v>21002</v>
          </cell>
          <cell r="D140" t="str">
            <v>กระทรวงสาธารณสุข สำนักงานปลัดกระทรวงสาธารณสุข</v>
          </cell>
          <cell r="E140" t="str">
            <v>07</v>
          </cell>
          <cell r="F140" t="str">
            <v>โรงพยาบาลชุมชน</v>
          </cell>
          <cell r="G140" t="str">
            <v>60</v>
          </cell>
          <cell r="H140" t="str">
            <v>11</v>
          </cell>
          <cell r="I140" t="str">
            <v>จ.สมุทรปราการ</v>
          </cell>
          <cell r="J140" t="str">
            <v>03</v>
          </cell>
          <cell r="K140" t="str">
            <v xml:space="preserve"> อ.บางพลี</v>
          </cell>
          <cell r="L140" t="str">
            <v>01</v>
          </cell>
          <cell r="M140" t="str">
            <v xml:space="preserve"> 'ต.บางพลีใหญ่'</v>
          </cell>
          <cell r="N140" t="str">
            <v>08</v>
          </cell>
          <cell r="O140" t="str">
            <v xml:space="preserve"> หมู่ 8</v>
          </cell>
          <cell r="P140" t="str">
            <v>01</v>
          </cell>
          <cell r="Q140" t="str">
            <v>เปิดดำเนินการ</v>
          </cell>
          <cell r="R140" t="str">
            <v xml:space="preserve">88/1 ม.8 ถ.เทพารักษ์ </v>
          </cell>
          <cell r="S140" t="str">
            <v>10540</v>
          </cell>
          <cell r="T140" t="str">
            <v>023122833</v>
          </cell>
          <cell r="U140" t="str">
            <v>023122267</v>
          </cell>
          <cell r="V140" t="str">
            <v>22</v>
          </cell>
          <cell r="W140" t="str">
            <v>2.2 ทุติยภูมิระดับกลาง</v>
          </cell>
          <cell r="AH140" t="str">
            <v>10753</v>
          </cell>
        </row>
        <row r="141">
          <cell r="A141" t="str">
            <v>001076200</v>
          </cell>
          <cell r="B141" t="str">
            <v>โรงพยาบาลธัญบุรี</v>
          </cell>
          <cell r="C141" t="str">
            <v>21002</v>
          </cell>
          <cell r="D141" t="str">
            <v>กระทรวงสาธารณสุข สำนักงานปลัดกระทรวงสาธารณสุข</v>
          </cell>
          <cell r="E141" t="str">
            <v>07</v>
          </cell>
          <cell r="F141" t="str">
            <v>โรงพยาบาลชุมชน</v>
          </cell>
          <cell r="G141" t="str">
            <v>60</v>
          </cell>
          <cell r="H141" t="str">
            <v>13</v>
          </cell>
          <cell r="I141" t="str">
            <v>จ.ปทุมธานี</v>
          </cell>
          <cell r="J141" t="str">
            <v>03</v>
          </cell>
          <cell r="K141" t="str">
            <v xml:space="preserve"> อ.ธัญบุรี</v>
          </cell>
          <cell r="L141" t="str">
            <v>03</v>
          </cell>
          <cell r="M141" t="str">
            <v xml:space="preserve"> 'ต.รังสิต'</v>
          </cell>
          <cell r="N141" t="str">
            <v>02</v>
          </cell>
          <cell r="O141" t="str">
            <v xml:space="preserve"> หมู่ 2</v>
          </cell>
          <cell r="P141" t="str">
            <v>01</v>
          </cell>
          <cell r="Q141" t="str">
            <v>เปิดดำเนินการ</v>
          </cell>
          <cell r="S141" t="str">
            <v>12110</v>
          </cell>
          <cell r="T141" t="str">
            <v>0257726010</v>
          </cell>
          <cell r="U141" t="str">
            <v>025772600</v>
          </cell>
          <cell r="V141" t="str">
            <v>22</v>
          </cell>
          <cell r="W141" t="str">
            <v>2.2 ทุติยภูมิระดับกลาง</v>
          </cell>
          <cell r="AH141" t="str">
            <v>10762</v>
          </cell>
        </row>
        <row r="142">
          <cell r="A142" t="str">
            <v>002135600</v>
          </cell>
          <cell r="B142" t="str">
            <v>โรงพยาบาลสระใคร</v>
          </cell>
          <cell r="C142" t="str">
            <v>21002</v>
          </cell>
          <cell r="D142" t="str">
            <v>กระทรวงสาธารณสุข สำนักงานปลัดกระทรวงสาธารณสุข</v>
          </cell>
          <cell r="E142" t="str">
            <v>07</v>
          </cell>
          <cell r="F142" t="str">
            <v>โรงพยาบาลชุมชน</v>
          </cell>
          <cell r="G142" t="str">
            <v>10</v>
          </cell>
          <cell r="H142" t="str">
            <v>43</v>
          </cell>
          <cell r="I142" t="str">
            <v>จ.หนองคาย</v>
          </cell>
          <cell r="J142" t="str">
            <v>14</v>
          </cell>
          <cell r="K142" t="str">
            <v xml:space="preserve"> อ.สระใคร</v>
          </cell>
          <cell r="L142" t="str">
            <v>01</v>
          </cell>
          <cell r="M142" t="str">
            <v xml:space="preserve"> 'ต.สระใคร'</v>
          </cell>
          <cell r="N142" t="str">
            <v>03</v>
          </cell>
          <cell r="O142" t="str">
            <v xml:space="preserve"> หมู่ 3</v>
          </cell>
          <cell r="P142" t="str">
            <v>01</v>
          </cell>
          <cell r="Q142" t="str">
            <v>เปิดดำเนินการ</v>
          </cell>
          <cell r="R142" t="str">
            <v xml:space="preserve">232 </v>
          </cell>
          <cell r="S142" t="str">
            <v>43100</v>
          </cell>
          <cell r="T142" t="str">
            <v>042419191</v>
          </cell>
          <cell r="U142" t="str">
            <v>042419241</v>
          </cell>
          <cell r="V142" t="str">
            <v>21</v>
          </cell>
          <cell r="W142" t="str">
            <v>2.1 ทุติยภูมิระดับต้น</v>
          </cell>
          <cell r="X142" t="str">
            <v>S</v>
          </cell>
          <cell r="Y142" t="str">
            <v xml:space="preserve">บริการ  </v>
          </cell>
          <cell r="AH142" t="str">
            <v>21356</v>
          </cell>
        </row>
        <row r="143">
          <cell r="A143" t="str">
            <v>001076700</v>
          </cell>
          <cell r="B143" t="str">
            <v>โรงพยาบาลสามโคก</v>
          </cell>
          <cell r="C143" t="str">
            <v>21002</v>
          </cell>
          <cell r="D143" t="str">
            <v>กระทรวงสาธารณสุข สำนักงานปลัดกระทรวงสาธารณสุข</v>
          </cell>
          <cell r="E143" t="str">
            <v>07</v>
          </cell>
          <cell r="F143" t="str">
            <v>โรงพยาบาลชุมชน</v>
          </cell>
          <cell r="G143" t="str">
            <v>30</v>
          </cell>
          <cell r="H143" t="str">
            <v>13</v>
          </cell>
          <cell r="I143" t="str">
            <v>จ.ปทุมธานี</v>
          </cell>
          <cell r="J143" t="str">
            <v>07</v>
          </cell>
          <cell r="K143" t="str">
            <v xml:space="preserve"> อ.สามโคก</v>
          </cell>
          <cell r="L143" t="str">
            <v>07</v>
          </cell>
          <cell r="M143" t="str">
            <v xml:space="preserve"> 'ต.บ้านปทุม'</v>
          </cell>
          <cell r="N143" t="str">
            <v>06</v>
          </cell>
          <cell r="O143" t="str">
            <v xml:space="preserve"> หมู่ 6</v>
          </cell>
          <cell r="P143" t="str">
            <v>01</v>
          </cell>
          <cell r="Q143" t="str">
            <v>เปิดดำเนินการ</v>
          </cell>
          <cell r="S143" t="str">
            <v>12160</v>
          </cell>
          <cell r="T143" t="str">
            <v>029798962</v>
          </cell>
          <cell r="U143" t="str">
            <v>025818565</v>
          </cell>
          <cell r="V143" t="str">
            <v>22</v>
          </cell>
          <cell r="W143" t="str">
            <v>2.2 ทุติยภูมิระดับกลาง</v>
          </cell>
          <cell r="AH143" t="str">
            <v>10767</v>
          </cell>
        </row>
        <row r="144">
          <cell r="A144" t="str">
            <v>001068600</v>
          </cell>
          <cell r="B144" t="str">
            <v>โรงพยาบาลพระนั่งเกล้า</v>
          </cell>
          <cell r="C144" t="str">
            <v>21002</v>
          </cell>
          <cell r="D144" t="str">
            <v>กระทรวงสาธารณสุข สำนักงานปลัดกระทรวงสาธารณสุข</v>
          </cell>
          <cell r="E144" t="str">
            <v>06</v>
          </cell>
          <cell r="F144" t="str">
            <v>โรงพยาบาลทั่วไป</v>
          </cell>
          <cell r="G144" t="str">
            <v>446</v>
          </cell>
          <cell r="H144" t="str">
            <v>12</v>
          </cell>
          <cell r="I144" t="str">
            <v>จ.นนทบุรี</v>
          </cell>
          <cell r="J144" t="str">
            <v>01</v>
          </cell>
          <cell r="K144" t="str">
            <v xml:space="preserve"> อ.เมืองนนทบุรี</v>
          </cell>
          <cell r="L144" t="str">
            <v>04</v>
          </cell>
          <cell r="M144" t="str">
            <v xml:space="preserve"> 'ต.บางกระสอ'</v>
          </cell>
          <cell r="N144" t="str">
            <v>06</v>
          </cell>
          <cell r="O144" t="str">
            <v xml:space="preserve"> หมู่ 6</v>
          </cell>
          <cell r="P144" t="str">
            <v>01</v>
          </cell>
          <cell r="Q144" t="str">
            <v>เปิดดำเนินการ</v>
          </cell>
          <cell r="R144" t="str">
            <v>206 ถ.นนทบุรี 1</v>
          </cell>
          <cell r="S144" t="str">
            <v>11000</v>
          </cell>
          <cell r="T144" t="str">
            <v>025264567</v>
          </cell>
          <cell r="U144" t="str">
            <v>025265629</v>
          </cell>
          <cell r="V144" t="str">
            <v>23</v>
          </cell>
          <cell r="W144" t="str">
            <v>2.3 ทุติยภูมิระดับสูง</v>
          </cell>
          <cell r="X144" t="str">
            <v>S</v>
          </cell>
          <cell r="Y144" t="str">
            <v xml:space="preserve">บริการ  </v>
          </cell>
          <cell r="Z144" t="str">
            <v>04</v>
          </cell>
          <cell r="AA144" t="str">
            <v>แก้ไข/เปลี่ยนแปลงที่ตั้ง</v>
          </cell>
          <cell r="AB144" t="str">
            <v>แก้ไขจำนวนเตียง จาก 461 เป็น 446 ตั้งแต่วันที่ 5 สิงหาคม 2552</v>
          </cell>
          <cell r="AH144" t="str">
            <v>10686</v>
          </cell>
        </row>
        <row r="145">
          <cell r="A145" t="str">
            <v>001374700</v>
          </cell>
          <cell r="B145" t="str">
            <v>โรงพยาบาลราชสาส์น</v>
          </cell>
          <cell r="C145" t="str">
            <v>21002</v>
          </cell>
          <cell r="D145" t="str">
            <v>กระทรวงสาธารณสุข สำนักงานปลัดกระทรวงสาธารณสุข</v>
          </cell>
          <cell r="E145" t="str">
            <v>07</v>
          </cell>
          <cell r="F145" t="str">
            <v>โรงพยาบาลชุมชน</v>
          </cell>
          <cell r="G145" t="str">
            <v>30</v>
          </cell>
          <cell r="H145" t="str">
            <v>24</v>
          </cell>
          <cell r="I145" t="str">
            <v>จ.ฉะเชิงเทรา</v>
          </cell>
          <cell r="J145" t="str">
            <v>07</v>
          </cell>
          <cell r="K145" t="str">
            <v xml:space="preserve"> อ.ราชสาส์น</v>
          </cell>
          <cell r="L145" t="str">
            <v>03</v>
          </cell>
          <cell r="M145" t="str">
            <v xml:space="preserve"> 'ต.ดงน้อย'</v>
          </cell>
          <cell r="N145" t="str">
            <v>01</v>
          </cell>
          <cell r="O145" t="str">
            <v xml:space="preserve"> หมู่ 1</v>
          </cell>
          <cell r="P145" t="str">
            <v>01</v>
          </cell>
          <cell r="Q145" t="str">
            <v>เปิดดำเนินการ</v>
          </cell>
          <cell r="R145" t="str">
            <v xml:space="preserve">114 </v>
          </cell>
          <cell r="S145" t="str">
            <v>24120</v>
          </cell>
          <cell r="T145" t="str">
            <v>038-563069</v>
          </cell>
          <cell r="U145" t="str">
            <v>038-563069</v>
          </cell>
          <cell r="V145" t="str">
            <v>21</v>
          </cell>
          <cell r="W145" t="str">
            <v>2.1 ทุติยภูมิระดับต้น</v>
          </cell>
          <cell r="X145" t="str">
            <v>S</v>
          </cell>
          <cell r="Y145" t="str">
            <v xml:space="preserve">บริการ  </v>
          </cell>
          <cell r="AH145" t="str">
            <v>13747</v>
          </cell>
        </row>
        <row r="146">
          <cell r="A146" t="str">
            <v>001086400</v>
          </cell>
          <cell r="B146" t="str">
            <v>โรงพยาบาลบ้านนา</v>
          </cell>
          <cell r="C146" t="str">
            <v>21002</v>
          </cell>
          <cell r="D146" t="str">
            <v>กระทรวงสาธารณสุข สำนักงานปลัดกระทรวงสาธารณสุข</v>
          </cell>
          <cell r="E146" t="str">
            <v>07</v>
          </cell>
          <cell r="F146" t="str">
            <v>โรงพยาบาลชุมชน</v>
          </cell>
          <cell r="G146" t="str">
            <v>70</v>
          </cell>
          <cell r="H146" t="str">
            <v>26</v>
          </cell>
          <cell r="I146" t="str">
            <v>จ.นครนายก</v>
          </cell>
          <cell r="J146" t="str">
            <v>03</v>
          </cell>
          <cell r="K146" t="str">
            <v xml:space="preserve"> อ.บ้านนา</v>
          </cell>
          <cell r="L146" t="str">
            <v>07</v>
          </cell>
          <cell r="M146" t="str">
            <v xml:space="preserve"> 'ต.พิกุลออก'</v>
          </cell>
          <cell r="N146" t="str">
            <v>04</v>
          </cell>
          <cell r="O146" t="str">
            <v xml:space="preserve"> หมู่ 4</v>
          </cell>
          <cell r="P146" t="str">
            <v>01</v>
          </cell>
          <cell r="Q146" t="str">
            <v>เปิดดำเนินการ</v>
          </cell>
          <cell r="R146" t="str">
            <v xml:space="preserve">233 ม.4 </v>
          </cell>
          <cell r="S146" t="str">
            <v>26130</v>
          </cell>
          <cell r="V146" t="str">
            <v>22</v>
          </cell>
          <cell r="W146" t="str">
            <v>2.2 ทุติยภูมิระดับกลาง</v>
          </cell>
          <cell r="AH146" t="str">
            <v>10864</v>
          </cell>
        </row>
        <row r="147">
          <cell r="A147" t="str">
            <v>001078900</v>
          </cell>
          <cell r="B147" t="str">
            <v>โรงพยาบาลพัฒนานิคม</v>
          </cell>
          <cell r="C147" t="str">
            <v>21002</v>
          </cell>
          <cell r="D147" t="str">
            <v>กระทรวงสาธารณสุข สำนักงานปลัดกระทรวงสาธารณสุข</v>
          </cell>
          <cell r="E147" t="str">
            <v>07</v>
          </cell>
          <cell r="F147" t="str">
            <v>โรงพยาบาลชุมชน</v>
          </cell>
          <cell r="G147" t="str">
            <v>60</v>
          </cell>
          <cell r="H147" t="str">
            <v>16</v>
          </cell>
          <cell r="I147" t="str">
            <v>จ.ลพบุรี</v>
          </cell>
          <cell r="J147" t="str">
            <v>02</v>
          </cell>
          <cell r="K147" t="str">
            <v xml:space="preserve"> อ.พัฒนานิคม</v>
          </cell>
          <cell r="L147" t="str">
            <v>01</v>
          </cell>
          <cell r="M147" t="str">
            <v xml:space="preserve"> 'ต.พัฒนานิคม'</v>
          </cell>
          <cell r="N147" t="str">
            <v>06</v>
          </cell>
          <cell r="O147" t="str">
            <v xml:space="preserve"> หมู่ 6</v>
          </cell>
          <cell r="P147" t="str">
            <v>01</v>
          </cell>
          <cell r="Q147" t="str">
            <v>เปิดดำเนินการ</v>
          </cell>
          <cell r="R147" t="str">
            <v xml:space="preserve">1 </v>
          </cell>
          <cell r="S147" t="str">
            <v>15140</v>
          </cell>
          <cell r="T147" t="str">
            <v>036-491341</v>
          </cell>
          <cell r="U147" t="str">
            <v>036-491813</v>
          </cell>
          <cell r="V147" t="str">
            <v>21</v>
          </cell>
          <cell r="W147" t="str">
            <v>2.1 ทุติยภูมิระดับต้น</v>
          </cell>
          <cell r="X147" t="str">
            <v>S</v>
          </cell>
          <cell r="Y147" t="str">
            <v xml:space="preserve">บริการ  </v>
          </cell>
          <cell r="AH147" t="str">
            <v>10789</v>
          </cell>
        </row>
        <row r="148">
          <cell r="A148" t="str">
            <v>001081900</v>
          </cell>
          <cell r="B148" t="str">
            <v>โรงพยาบาลบางละมุง</v>
          </cell>
          <cell r="C148" t="str">
            <v>21002</v>
          </cell>
          <cell r="D148" t="str">
            <v>กระทรวงสาธารณสุข สำนักงานปลัดกระทรวงสาธารณสุข</v>
          </cell>
          <cell r="E148" t="str">
            <v>07</v>
          </cell>
          <cell r="F148" t="str">
            <v>โรงพยาบาลชุมชน</v>
          </cell>
          <cell r="G148" t="str">
            <v>120</v>
          </cell>
          <cell r="H148" t="str">
            <v>20</v>
          </cell>
          <cell r="I148" t="str">
            <v>จ.ชลบุรี</v>
          </cell>
          <cell r="J148" t="str">
            <v>04</v>
          </cell>
          <cell r="K148" t="str">
            <v xml:space="preserve"> อ.บางละมุง</v>
          </cell>
          <cell r="L148" t="str">
            <v>08</v>
          </cell>
          <cell r="M148" t="str">
            <v xml:space="preserve"> 'ต.นาเกลือ'</v>
          </cell>
          <cell r="N148" t="str">
            <v>05</v>
          </cell>
          <cell r="O148" t="str">
            <v xml:space="preserve"> หมู่ 5</v>
          </cell>
          <cell r="P148" t="str">
            <v>01</v>
          </cell>
          <cell r="Q148" t="str">
            <v>เปิดดำเนินการ</v>
          </cell>
          <cell r="R148" t="str">
            <v xml:space="preserve">   เลขที่ 6</v>
          </cell>
          <cell r="V148" t="str">
            <v>23</v>
          </cell>
          <cell r="W148" t="str">
            <v>2.3 ทุติยภูมิระดับสูง</v>
          </cell>
          <cell r="AH148" t="str">
            <v>10819</v>
          </cell>
        </row>
        <row r="149">
          <cell r="A149" t="str">
            <v>001080500</v>
          </cell>
          <cell r="B149" t="str">
            <v>โรงพยาบาลสรรคบุรี</v>
          </cell>
          <cell r="C149" t="str">
            <v>21002</v>
          </cell>
          <cell r="D149" t="str">
            <v>กระทรวงสาธารณสุข สำนักงานปลัดกระทรวงสาธารณสุข</v>
          </cell>
          <cell r="E149" t="str">
            <v>07</v>
          </cell>
          <cell r="F149" t="str">
            <v>โรงพยาบาลชุมชน</v>
          </cell>
          <cell r="G149" t="str">
            <v>36</v>
          </cell>
          <cell r="H149" t="str">
            <v>18</v>
          </cell>
          <cell r="I149" t="str">
            <v>จ.ชัยนาท</v>
          </cell>
          <cell r="J149" t="str">
            <v>05</v>
          </cell>
          <cell r="K149" t="str">
            <v xml:space="preserve"> อ.สรรคบุรี</v>
          </cell>
          <cell r="L149" t="str">
            <v>01</v>
          </cell>
          <cell r="M149" t="str">
            <v xml:space="preserve"> 'ต.แพรกศรีราชา'</v>
          </cell>
          <cell r="N149" t="str">
            <v>08</v>
          </cell>
          <cell r="O149" t="str">
            <v xml:space="preserve"> หมู่ 8</v>
          </cell>
          <cell r="P149" t="str">
            <v>01</v>
          </cell>
          <cell r="Q149" t="str">
            <v>เปิดดำเนินการ</v>
          </cell>
          <cell r="R149" t="str">
            <v xml:space="preserve">108 ม.8 ถ.ชัยนาท-สุพรรณบุรี </v>
          </cell>
          <cell r="V149" t="str">
            <v>21</v>
          </cell>
          <cell r="W149" t="str">
            <v>2.1 ทุติยภูมิระดับต้น</v>
          </cell>
          <cell r="AH149" t="str">
            <v>10805</v>
          </cell>
        </row>
        <row r="150">
          <cell r="A150" t="str">
            <v>001128900</v>
          </cell>
          <cell r="B150" t="str">
            <v>โรงพยาบาลเดิมบางนางบวช</v>
          </cell>
          <cell r="C150" t="str">
            <v>21002</v>
          </cell>
          <cell r="D150" t="str">
            <v>กระทรวงสาธารณสุข สำนักงานปลัดกระทรวงสาธารณสุข</v>
          </cell>
          <cell r="E150" t="str">
            <v>07</v>
          </cell>
          <cell r="F150" t="str">
            <v>โรงพยาบาลชุมชน</v>
          </cell>
          <cell r="G150" t="str">
            <v>112</v>
          </cell>
          <cell r="H150" t="str">
            <v>72</v>
          </cell>
          <cell r="I150" t="str">
            <v>จ.สุพรรณบุรี</v>
          </cell>
          <cell r="J150" t="str">
            <v>02</v>
          </cell>
          <cell r="K150" t="str">
            <v xml:space="preserve"> อ.เดิมบางนางบวช</v>
          </cell>
          <cell r="L150" t="str">
            <v>01</v>
          </cell>
          <cell r="M150" t="str">
            <v xml:space="preserve"> 'ต.เขาพระ'</v>
          </cell>
          <cell r="N150" t="str">
            <v>02</v>
          </cell>
          <cell r="O150" t="str">
            <v xml:space="preserve"> หมู่ 2</v>
          </cell>
          <cell r="P150" t="str">
            <v>01</v>
          </cell>
          <cell r="Q150" t="str">
            <v>เปิดดำเนินการ</v>
          </cell>
          <cell r="R150" t="str">
            <v xml:space="preserve">153 </v>
          </cell>
          <cell r="V150" t="str">
            <v>22</v>
          </cell>
          <cell r="W150" t="str">
            <v>2.2 ทุติยภูมิระดับกลาง</v>
          </cell>
          <cell r="AH150" t="str">
            <v>11289</v>
          </cell>
        </row>
        <row r="151">
          <cell r="A151" t="str">
            <v>001086300</v>
          </cell>
          <cell r="B151" t="str">
            <v>โรงพยาบาลปากพลี</v>
          </cell>
          <cell r="C151" t="str">
            <v>21002</v>
          </cell>
          <cell r="D151" t="str">
            <v>กระทรวงสาธารณสุข สำนักงานปลัดกระทรวงสาธารณสุข</v>
          </cell>
          <cell r="E151" t="str">
            <v>07</v>
          </cell>
          <cell r="F151" t="str">
            <v>โรงพยาบาลชุมชน</v>
          </cell>
          <cell r="G151" t="str">
            <v>10</v>
          </cell>
          <cell r="H151" t="str">
            <v>26</v>
          </cell>
          <cell r="I151" t="str">
            <v>จ.นครนายก</v>
          </cell>
          <cell r="J151" t="str">
            <v>02</v>
          </cell>
          <cell r="K151" t="str">
            <v xml:space="preserve"> อ.ปากพลี</v>
          </cell>
          <cell r="L151" t="str">
            <v>03</v>
          </cell>
          <cell r="M151" t="str">
            <v xml:space="preserve"> 'ต.ปากพลี'</v>
          </cell>
          <cell r="N151" t="str">
            <v>04</v>
          </cell>
          <cell r="O151" t="str">
            <v xml:space="preserve"> หมู่ 4</v>
          </cell>
          <cell r="P151" t="str">
            <v>01</v>
          </cell>
          <cell r="Q151" t="str">
            <v>เปิดดำเนินการ</v>
          </cell>
          <cell r="R151" t="str">
            <v xml:space="preserve">233 ม.4 </v>
          </cell>
          <cell r="V151" t="str">
            <v>21</v>
          </cell>
          <cell r="W151" t="str">
            <v>2.1 ทุติยภูมิระดับต้น</v>
          </cell>
          <cell r="AH151" t="str">
            <v>10863</v>
          </cell>
        </row>
        <row r="152">
          <cell r="A152" t="str">
            <v>001072800</v>
          </cell>
          <cell r="B152" t="str">
            <v>โรงพยาบาลดำเนินสะดวก</v>
          </cell>
          <cell r="C152" t="str">
            <v>21002</v>
          </cell>
          <cell r="D152" t="str">
            <v>กระทรวงสาธารณสุข สำนักงานปลัดกระทรวงสาธารณสุข</v>
          </cell>
          <cell r="E152" t="str">
            <v>06</v>
          </cell>
          <cell r="F152" t="str">
            <v>โรงพยาบาลทั่วไป</v>
          </cell>
          <cell r="G152" t="str">
            <v>420</v>
          </cell>
          <cell r="H152" t="str">
            <v>70</v>
          </cell>
          <cell r="I152" t="str">
            <v>จ.ราชบุรี</v>
          </cell>
          <cell r="J152" t="str">
            <v>04</v>
          </cell>
          <cell r="K152" t="str">
            <v xml:space="preserve"> อ.ดำเนินสะดวก</v>
          </cell>
          <cell r="L152" t="str">
            <v>11</v>
          </cell>
          <cell r="M152" t="str">
            <v xml:space="preserve"> 'ต.ท่านัด'</v>
          </cell>
          <cell r="N152" t="str">
            <v>04</v>
          </cell>
          <cell r="O152" t="str">
            <v xml:space="preserve"> หมู่ 4</v>
          </cell>
          <cell r="P152" t="str">
            <v>01</v>
          </cell>
          <cell r="Q152" t="str">
            <v>เปิดดำเนินการ</v>
          </cell>
          <cell r="R152" t="str">
            <v xml:space="preserve">146 </v>
          </cell>
          <cell r="S152" t="str">
            <v>70130</v>
          </cell>
          <cell r="T152" t="str">
            <v>032 246000 -15*103</v>
          </cell>
          <cell r="V152" t="str">
            <v>23</v>
          </cell>
          <cell r="W152" t="str">
            <v>2.3 ทุติยภูมิระดับสูง</v>
          </cell>
          <cell r="AH152" t="str">
            <v>10728</v>
          </cell>
        </row>
        <row r="153">
          <cell r="A153" t="str">
            <v>001105500</v>
          </cell>
          <cell r="B153" t="str">
            <v>โรงพยาบาลบรบือ</v>
          </cell>
          <cell r="C153" t="str">
            <v>21002</v>
          </cell>
          <cell r="D153" t="str">
            <v>กระทรวงสาธารณสุข สำนักงานปลัดกระทรวงสาธารณสุข</v>
          </cell>
          <cell r="E153" t="str">
            <v>07</v>
          </cell>
          <cell r="F153" t="str">
            <v>โรงพยาบาลชุมชน</v>
          </cell>
          <cell r="G153" t="str">
            <v>60</v>
          </cell>
          <cell r="H153" t="str">
            <v>44</v>
          </cell>
          <cell r="I153" t="str">
            <v>จ.มหาสารคาม</v>
          </cell>
          <cell r="J153" t="str">
            <v>06</v>
          </cell>
          <cell r="K153" t="str">
            <v xml:space="preserve"> อ.บรบือ</v>
          </cell>
          <cell r="L153" t="str">
            <v>01</v>
          </cell>
          <cell r="M153" t="str">
            <v xml:space="preserve"> 'ต.บรบือ'</v>
          </cell>
          <cell r="N153" t="str">
            <v>01</v>
          </cell>
          <cell r="O153" t="str">
            <v xml:space="preserve"> หมู่ 1</v>
          </cell>
          <cell r="P153" t="str">
            <v>01</v>
          </cell>
          <cell r="Q153" t="str">
            <v>เปิดดำเนินการ</v>
          </cell>
          <cell r="R153" t="str">
            <v xml:space="preserve">ถ.แจ้งสนิท </v>
          </cell>
          <cell r="V153" t="str">
            <v>22</v>
          </cell>
          <cell r="W153" t="str">
            <v>2.2 ทุติยภูมิระดับกลาง</v>
          </cell>
          <cell r="AH153" t="str">
            <v>11055</v>
          </cell>
        </row>
        <row r="154">
          <cell r="A154" t="str">
            <v>001128800</v>
          </cell>
          <cell r="B154" t="str">
            <v>โรงพยาบาลสถานพระบารมี</v>
          </cell>
          <cell r="C154" t="str">
            <v>21002</v>
          </cell>
          <cell r="D154" t="str">
            <v>กระทรวงสาธารณสุข สำนักงานปลัดกระทรวงสาธารณสุข</v>
          </cell>
          <cell r="E154" t="str">
            <v>07</v>
          </cell>
          <cell r="F154" t="str">
            <v>โรงพยาบาลชุมชน</v>
          </cell>
          <cell r="G154" t="str">
            <v>30</v>
          </cell>
          <cell r="H154" t="str">
            <v>71</v>
          </cell>
          <cell r="I154" t="str">
            <v>จ.กาญจนบุรี</v>
          </cell>
          <cell r="J154" t="str">
            <v>12</v>
          </cell>
          <cell r="K154" t="str">
            <v xml:space="preserve"> อ.หนองปรือ</v>
          </cell>
          <cell r="L154" t="str">
            <v>03</v>
          </cell>
          <cell r="M154" t="str">
            <v xml:space="preserve"> 'ต.สมเด็จเจริญ'</v>
          </cell>
          <cell r="N154" t="str">
            <v>01</v>
          </cell>
          <cell r="O154" t="str">
            <v xml:space="preserve"> หมู่ 1</v>
          </cell>
          <cell r="P154" t="str">
            <v>01</v>
          </cell>
          <cell r="Q154" t="str">
            <v>เปิดดำเนินการ</v>
          </cell>
          <cell r="S154" t="str">
            <v>71220</v>
          </cell>
          <cell r="T154" t="str">
            <v>034675041</v>
          </cell>
          <cell r="U154" t="str">
            <v>034675041</v>
          </cell>
          <cell r="V154" t="str">
            <v>21</v>
          </cell>
          <cell r="W154" t="str">
            <v>2.1 ทุติยภูมิระดับต้น</v>
          </cell>
          <cell r="X154" t="str">
            <v>S</v>
          </cell>
          <cell r="Y154" t="str">
            <v xml:space="preserve">บริการ  </v>
          </cell>
          <cell r="AH154" t="str">
            <v>11288</v>
          </cell>
        </row>
        <row r="155">
          <cell r="A155" t="str">
            <v>001130800</v>
          </cell>
          <cell r="B155" t="str">
            <v>โรงพยาบาลเขาย้อย</v>
          </cell>
          <cell r="C155" t="str">
            <v>21002</v>
          </cell>
          <cell r="D155" t="str">
            <v>กระทรวงสาธารณสุข สำนักงานปลัดกระทรวงสาธารณสุข</v>
          </cell>
          <cell r="E155" t="str">
            <v>07</v>
          </cell>
          <cell r="F155" t="str">
            <v>โรงพยาบาลชุมชน</v>
          </cell>
          <cell r="G155" t="str">
            <v>30</v>
          </cell>
          <cell r="H155" t="str">
            <v>76</v>
          </cell>
          <cell r="I155" t="str">
            <v>จ.เพชรบุรี</v>
          </cell>
          <cell r="J155" t="str">
            <v>02</v>
          </cell>
          <cell r="K155" t="str">
            <v xml:space="preserve"> อ.เขาย้อย</v>
          </cell>
          <cell r="L155" t="str">
            <v>01</v>
          </cell>
          <cell r="M155" t="str">
            <v xml:space="preserve"> 'ต.เขาย้อย'</v>
          </cell>
          <cell r="N155" t="str">
            <v>05</v>
          </cell>
          <cell r="O155" t="str">
            <v xml:space="preserve"> หมู่ 5</v>
          </cell>
          <cell r="P155" t="str">
            <v>01</v>
          </cell>
          <cell r="Q155" t="str">
            <v>เปิดดำเนินการ</v>
          </cell>
          <cell r="R155" t="str">
            <v xml:space="preserve">136/2 </v>
          </cell>
          <cell r="S155" t="str">
            <v>76140</v>
          </cell>
          <cell r="T155" t="str">
            <v>032562200</v>
          </cell>
          <cell r="U155" t="str">
            <v>032561110</v>
          </cell>
          <cell r="V155" t="str">
            <v>21</v>
          </cell>
          <cell r="W155" t="str">
            <v>2.1 ทุติยภูมิระดับต้น</v>
          </cell>
          <cell r="X155" t="str">
            <v>S</v>
          </cell>
          <cell r="Y155" t="str">
            <v xml:space="preserve">บริการ  </v>
          </cell>
          <cell r="AH155" t="str">
            <v>11308</v>
          </cell>
        </row>
        <row r="156">
          <cell r="A156" t="str">
            <v>001105200</v>
          </cell>
          <cell r="B156" t="str">
            <v>โรงพยาบาลโกสุมพิสัย</v>
          </cell>
          <cell r="C156" t="str">
            <v>21002</v>
          </cell>
          <cell r="D156" t="str">
            <v>กระทรวงสาธารณสุข สำนักงานปลัดกระทรวงสาธารณสุข</v>
          </cell>
          <cell r="E156" t="str">
            <v>07</v>
          </cell>
          <cell r="F156" t="str">
            <v>โรงพยาบาลชุมชน</v>
          </cell>
          <cell r="G156" t="str">
            <v>90</v>
          </cell>
          <cell r="H156" t="str">
            <v>44</v>
          </cell>
          <cell r="I156" t="str">
            <v>จ.มหาสารคาม</v>
          </cell>
          <cell r="J156" t="str">
            <v>03</v>
          </cell>
          <cell r="K156" t="str">
            <v xml:space="preserve"> อ.โกสุมพิสัย</v>
          </cell>
          <cell r="L156" t="str">
            <v>01</v>
          </cell>
          <cell r="M156" t="str">
            <v xml:space="preserve"> 'ต.หัวขวาง'</v>
          </cell>
          <cell r="N156" t="str">
            <v>13</v>
          </cell>
          <cell r="O156" t="str">
            <v xml:space="preserve"> หมู่ 13</v>
          </cell>
          <cell r="P156" t="str">
            <v>01</v>
          </cell>
          <cell r="Q156" t="str">
            <v>เปิดดำเนินการ</v>
          </cell>
          <cell r="R156" t="str">
            <v xml:space="preserve">256  ถ.ศรีโกสุม </v>
          </cell>
          <cell r="V156" t="str">
            <v>21</v>
          </cell>
          <cell r="W156" t="str">
            <v>2.1 ทุติยภูมิระดับต้น</v>
          </cell>
          <cell r="AH156" t="str">
            <v>11052</v>
          </cell>
        </row>
        <row r="157">
          <cell r="A157" t="str">
            <v>001095400</v>
          </cell>
          <cell r="B157" t="str">
            <v>โรงพยาบาลวารินชำราบ</v>
          </cell>
          <cell r="C157" t="str">
            <v>21002</v>
          </cell>
          <cell r="D157" t="str">
            <v>กระทรวงสาธารณสุข สำนักงานปลัดกระทรวงสาธารณสุข</v>
          </cell>
          <cell r="E157" t="str">
            <v>07</v>
          </cell>
          <cell r="F157" t="str">
            <v>โรงพยาบาลชุมชน</v>
          </cell>
          <cell r="G157" t="str">
            <v>60</v>
          </cell>
          <cell r="H157" t="str">
            <v>34</v>
          </cell>
          <cell r="I157" t="str">
            <v>จ.อุบลราชธานี</v>
          </cell>
          <cell r="J157" t="str">
            <v>15</v>
          </cell>
          <cell r="K157" t="str">
            <v xml:space="preserve"> อ.วารินชำราบ</v>
          </cell>
          <cell r="L157" t="str">
            <v>10</v>
          </cell>
          <cell r="M157" t="str">
            <v xml:space="preserve"> 'ต.คำน้ำแซบ'</v>
          </cell>
          <cell r="N157" t="str">
            <v>03</v>
          </cell>
          <cell r="O157" t="str">
            <v xml:space="preserve"> หมู่ 3</v>
          </cell>
          <cell r="P157" t="str">
            <v>01</v>
          </cell>
          <cell r="Q157" t="str">
            <v>เปิดดำเนินการ</v>
          </cell>
          <cell r="V157" t="str">
            <v>23</v>
          </cell>
          <cell r="W157" t="str">
            <v>2.3 ทุติยภูมิระดับสูง</v>
          </cell>
          <cell r="AH157" t="str">
            <v>10954</v>
          </cell>
        </row>
        <row r="158">
          <cell r="A158" t="str">
            <v>001089200</v>
          </cell>
          <cell r="B158" t="str">
            <v>โรงพยาบาลแก้งสนามนาง</v>
          </cell>
          <cell r="C158" t="str">
            <v>21002</v>
          </cell>
          <cell r="D158" t="str">
            <v>กระทรวงสาธารณสุข สำนักงานปลัดกระทรวงสาธารณสุข</v>
          </cell>
          <cell r="E158" t="str">
            <v>07</v>
          </cell>
          <cell r="F158" t="str">
            <v>โรงพยาบาลชุมชน</v>
          </cell>
          <cell r="G158" t="str">
            <v>30</v>
          </cell>
          <cell r="H158" t="str">
            <v>30</v>
          </cell>
          <cell r="I158" t="str">
            <v>จ.นครราชสีมา</v>
          </cell>
          <cell r="J158" t="str">
            <v>23</v>
          </cell>
          <cell r="K158" t="str">
            <v xml:space="preserve"> อ.แก้งสนามนาง</v>
          </cell>
          <cell r="L158" t="str">
            <v>01</v>
          </cell>
          <cell r="M158" t="str">
            <v xml:space="preserve"> 'ต.แก้งสนามนาง'</v>
          </cell>
          <cell r="N158" t="str">
            <v>01</v>
          </cell>
          <cell r="O158" t="str">
            <v xml:space="preserve"> หมู่ 1</v>
          </cell>
          <cell r="P158" t="str">
            <v>01</v>
          </cell>
          <cell r="Q158" t="str">
            <v>เปิดดำเนินการ</v>
          </cell>
          <cell r="R158" t="str">
            <v xml:space="preserve">111 ถ.นิเวศน์ </v>
          </cell>
          <cell r="V158" t="str">
            <v>21</v>
          </cell>
          <cell r="W158" t="str">
            <v>2.1 ทุติยภูมิระดับต้น</v>
          </cell>
          <cell r="AH158" t="str">
            <v>10892</v>
          </cell>
        </row>
        <row r="159">
          <cell r="A159" t="str">
            <v>002357800</v>
          </cell>
          <cell r="B159" t="str">
            <v>โรงพยาบาลแคนดง เฉลิมพระเกียรติ 80 พรรษา</v>
          </cell>
          <cell r="C159" t="str">
            <v>21002</v>
          </cell>
          <cell r="D159" t="str">
            <v>กระทรวงสาธารณสุข สำนักงานปลัดกระทรวงสาธารณสุข</v>
          </cell>
          <cell r="E159" t="str">
            <v>07</v>
          </cell>
          <cell r="F159" t="str">
            <v>โรงพยาบาลชุมชน</v>
          </cell>
          <cell r="G159" t="str">
            <v>30</v>
          </cell>
          <cell r="H159" t="str">
            <v>31</v>
          </cell>
          <cell r="I159" t="str">
            <v>จ.บุรีรัมย์</v>
          </cell>
          <cell r="J159" t="str">
            <v>22</v>
          </cell>
          <cell r="K159" t="str">
            <v xml:space="preserve"> อ.แคนดง</v>
          </cell>
          <cell r="L159" t="str">
            <v>01</v>
          </cell>
          <cell r="M159" t="str">
            <v xml:space="preserve"> 'ต.แคนดง'</v>
          </cell>
          <cell r="N159" t="str">
            <v>06</v>
          </cell>
          <cell r="O159" t="str">
            <v xml:space="preserve"> หมู่ 6</v>
          </cell>
          <cell r="P159" t="str">
            <v>01</v>
          </cell>
          <cell r="Q159" t="str">
            <v>เปิดดำเนินการ</v>
          </cell>
          <cell r="R159" t="str">
            <v xml:space="preserve">159  บ้านซ่องแมว </v>
          </cell>
          <cell r="V159" t="str">
            <v>21</v>
          </cell>
          <cell r="W159" t="str">
            <v>2.1 ทุติยภูมิระดับต้น</v>
          </cell>
          <cell r="Z159" t="str">
            <v>02</v>
          </cell>
          <cell r="AA159" t="str">
            <v>แก้ไขชื่อ</v>
          </cell>
          <cell r="AB159" t="str">
            <v>เพิ่มเติมชื่อ โรงพยาบาลแคนดง เป็น โรงพยาบาลแคนดงเฉลิมพระเกียรติ 80 พรรษา</v>
          </cell>
          <cell r="AH159" t="str">
            <v>23578</v>
          </cell>
        </row>
        <row r="160">
          <cell r="A160" t="str">
            <v>001070400</v>
          </cell>
          <cell r="B160" t="str">
            <v>โรงพยาบาลหนองบัวลำภู</v>
          </cell>
          <cell r="C160" t="str">
            <v>21002</v>
          </cell>
          <cell r="D160" t="str">
            <v>กระทรวงสาธารณสุข สำนักงานปลัดกระทรวงสาธารณสุข</v>
          </cell>
          <cell r="E160" t="str">
            <v>06</v>
          </cell>
          <cell r="F160" t="str">
            <v>โรงพยาบาลทั่วไป</v>
          </cell>
          <cell r="G160" t="str">
            <v>228</v>
          </cell>
          <cell r="H160" t="str">
            <v>39</v>
          </cell>
          <cell r="I160" t="str">
            <v>จ.หนองบัวลำภู</v>
          </cell>
          <cell r="J160" t="str">
            <v>01</v>
          </cell>
          <cell r="K160" t="str">
            <v xml:space="preserve"> อ.เมืองหนองบัวลำภู</v>
          </cell>
          <cell r="L160" t="str">
            <v>01</v>
          </cell>
          <cell r="M160" t="str">
            <v xml:space="preserve"> 'ต.หนองบัว'</v>
          </cell>
          <cell r="N160" t="str">
            <v>01</v>
          </cell>
          <cell r="O160" t="str">
            <v xml:space="preserve"> หมู่ 1</v>
          </cell>
          <cell r="P160" t="str">
            <v>01</v>
          </cell>
          <cell r="Q160" t="str">
            <v>เปิดดำเนินการ</v>
          </cell>
          <cell r="R160" t="str">
            <v xml:space="preserve">153 </v>
          </cell>
          <cell r="S160" t="str">
            <v>39000</v>
          </cell>
          <cell r="T160" t="str">
            <v>042311999</v>
          </cell>
          <cell r="V160" t="str">
            <v>23</v>
          </cell>
          <cell r="W160" t="str">
            <v>2.3 ทุติยภูมิระดับสูง</v>
          </cell>
          <cell r="AH160" t="str">
            <v>10704</v>
          </cell>
        </row>
        <row r="161">
          <cell r="A161" t="str">
            <v>001098800</v>
          </cell>
          <cell r="B161" t="str">
            <v>โรงพยาบาลเสนางคนิคม</v>
          </cell>
          <cell r="C161" t="str">
            <v>21002</v>
          </cell>
          <cell r="D161" t="str">
            <v>กระทรวงสาธารณสุข สำนักงานปลัดกระทรวงสาธารณสุข</v>
          </cell>
          <cell r="E161" t="str">
            <v>07</v>
          </cell>
          <cell r="F161" t="str">
            <v>โรงพยาบาลชุมชน</v>
          </cell>
          <cell r="G161" t="str">
            <v>30</v>
          </cell>
          <cell r="H161" t="str">
            <v>37</v>
          </cell>
          <cell r="I161" t="str">
            <v>จ.อำนาจเจริญ</v>
          </cell>
          <cell r="J161" t="str">
            <v>05</v>
          </cell>
          <cell r="K161" t="str">
            <v xml:space="preserve"> อ.เสนางคนิคม</v>
          </cell>
          <cell r="L161" t="str">
            <v>01</v>
          </cell>
          <cell r="M161" t="str">
            <v xml:space="preserve"> 'ต.เสนางคนิคม'</v>
          </cell>
          <cell r="N161" t="str">
            <v>01</v>
          </cell>
          <cell r="O161" t="str">
            <v xml:space="preserve"> หมู่ 1</v>
          </cell>
          <cell r="P161" t="str">
            <v>01</v>
          </cell>
          <cell r="Q161" t="str">
            <v>เปิดดำเนินการ</v>
          </cell>
          <cell r="R161" t="str">
            <v xml:space="preserve">83 ม.01 </v>
          </cell>
          <cell r="S161" t="str">
            <v>37290</v>
          </cell>
          <cell r="V161" t="str">
            <v>22</v>
          </cell>
          <cell r="W161" t="str">
            <v>2.2 ทุติยภูมิระดับกลาง</v>
          </cell>
          <cell r="AH161" t="str">
            <v>10988</v>
          </cell>
        </row>
        <row r="162">
          <cell r="A162" t="str">
            <v>001120900</v>
          </cell>
          <cell r="B162" t="str">
            <v>โรงพยาบาลโกรกพระ</v>
          </cell>
          <cell r="C162" t="str">
            <v>21002</v>
          </cell>
          <cell r="D162" t="str">
            <v>กระทรวงสาธารณสุข สำนักงานปลัดกระทรวงสาธารณสุข</v>
          </cell>
          <cell r="E162" t="str">
            <v>07</v>
          </cell>
          <cell r="F162" t="str">
            <v>โรงพยาบาลชุมชน</v>
          </cell>
          <cell r="G162" t="str">
            <v>30</v>
          </cell>
          <cell r="H162" t="str">
            <v>60</v>
          </cell>
          <cell r="I162" t="str">
            <v>จ.นครสวรรค์</v>
          </cell>
          <cell r="J162" t="str">
            <v>02</v>
          </cell>
          <cell r="K162" t="str">
            <v xml:space="preserve"> อ.โกรกพระ</v>
          </cell>
          <cell r="L162" t="str">
            <v>01</v>
          </cell>
          <cell r="M162" t="str">
            <v xml:space="preserve"> 'ต.โกรกพระ'</v>
          </cell>
          <cell r="N162" t="str">
            <v>07</v>
          </cell>
          <cell r="O162" t="str">
            <v xml:space="preserve"> หมู่ 7</v>
          </cell>
          <cell r="P162" t="str">
            <v>01</v>
          </cell>
          <cell r="Q162" t="str">
            <v>เปิดดำเนินการ</v>
          </cell>
          <cell r="R162" t="str">
            <v xml:space="preserve">15 </v>
          </cell>
          <cell r="S162" t="str">
            <v>60170</v>
          </cell>
          <cell r="V162" t="str">
            <v>21</v>
          </cell>
          <cell r="W162" t="str">
            <v>2.1 ทุติยภูมิระดับต้น</v>
          </cell>
          <cell r="AH162" t="str">
            <v>11209</v>
          </cell>
        </row>
        <row r="163">
          <cell r="A163" t="str">
            <v>001111300</v>
          </cell>
          <cell r="B163" t="str">
            <v>โรงพยาบาลนิคมคำสร้อย</v>
          </cell>
          <cell r="C163" t="str">
            <v>21002</v>
          </cell>
          <cell r="D163" t="str">
            <v>กระทรวงสาธารณสุข สำนักงานปลัดกระทรวงสาธารณสุข</v>
          </cell>
          <cell r="E163" t="str">
            <v>07</v>
          </cell>
          <cell r="F163" t="str">
            <v>โรงพยาบาลชุมชน</v>
          </cell>
          <cell r="G163" t="str">
            <v>30</v>
          </cell>
          <cell r="H163" t="str">
            <v>49</v>
          </cell>
          <cell r="I163" t="str">
            <v>จ.มุกดาหาร</v>
          </cell>
          <cell r="J163" t="str">
            <v>02</v>
          </cell>
          <cell r="K163" t="str">
            <v xml:space="preserve"> อ.นิคมคำสร้อย</v>
          </cell>
          <cell r="L163" t="str">
            <v>01</v>
          </cell>
          <cell r="M163" t="str">
            <v xml:space="preserve"> 'ต.นิคมคำสร้อย'</v>
          </cell>
          <cell r="N163" t="str">
            <v>11</v>
          </cell>
          <cell r="O163" t="str">
            <v xml:space="preserve"> หมู่ 11</v>
          </cell>
          <cell r="P163" t="str">
            <v>01</v>
          </cell>
          <cell r="Q163" t="str">
            <v>เปิดดำเนินการ</v>
          </cell>
          <cell r="R163" t="str">
            <v>52 ถ.สุขาภิบาล 7</v>
          </cell>
          <cell r="S163" t="str">
            <v>49130</v>
          </cell>
          <cell r="T163" t="str">
            <v>042681324</v>
          </cell>
          <cell r="U163" t="str">
            <v>042638359</v>
          </cell>
          <cell r="V163" t="str">
            <v>21</v>
          </cell>
          <cell r="W163" t="str">
            <v>2.1 ทุติยภูมิระดับต้น</v>
          </cell>
          <cell r="AH163" t="str">
            <v>11113</v>
          </cell>
        </row>
        <row r="164">
          <cell r="A164" t="str">
            <v>002470400</v>
          </cell>
          <cell r="B164" t="str">
            <v>โรงพยาบาลกุดรัง</v>
          </cell>
          <cell r="C164" t="str">
            <v>21002</v>
          </cell>
          <cell r="D164" t="str">
            <v>กระทรวงสาธารณสุข สำนักงานปลัดกระทรวงสาธารณสุข</v>
          </cell>
          <cell r="E164" t="str">
            <v>07</v>
          </cell>
          <cell r="F164" t="str">
            <v>โรงพยาบาลชุมชน</v>
          </cell>
          <cell r="G164" t="str">
            <v>30</v>
          </cell>
          <cell r="H164" t="str">
            <v>44</v>
          </cell>
          <cell r="I164" t="str">
            <v>จ.มหาสารคาม</v>
          </cell>
          <cell r="J164" t="str">
            <v>12</v>
          </cell>
          <cell r="K164" t="str">
            <v xml:space="preserve"> อ.กุดรัง</v>
          </cell>
          <cell r="L164" t="str">
            <v>01</v>
          </cell>
          <cell r="M164" t="str">
            <v xml:space="preserve"> 'ต.กุดรัง'</v>
          </cell>
          <cell r="N164" t="str">
            <v>10</v>
          </cell>
          <cell r="O164" t="str">
            <v xml:space="preserve"> หมู่ 10</v>
          </cell>
          <cell r="P164" t="str">
            <v>01</v>
          </cell>
          <cell r="Q164" t="str">
            <v>เปิดดำเนินการ</v>
          </cell>
          <cell r="R164" t="str">
            <v>บ้านโสกขุ่น</v>
          </cell>
          <cell r="S164" t="str">
            <v>44130</v>
          </cell>
          <cell r="T164" t="str">
            <v>043777972</v>
          </cell>
          <cell r="U164" t="str">
            <v>043728195'</v>
          </cell>
          <cell r="V164" t="str">
            <v>043728044</v>
          </cell>
          <cell r="Y164" t="str">
            <v>S</v>
          </cell>
          <cell r="Z164" t="str">
            <v xml:space="preserve">บริการ  </v>
          </cell>
          <cell r="AA164" t="str">
            <v>09</v>
          </cell>
          <cell r="AB164" t="str">
            <v>อื่นๆ</v>
          </cell>
          <cell r="AD164" t="str">
            <v>2011-06-23</v>
          </cell>
          <cell r="AF164" t="str">
            <v>2011-04-01</v>
          </cell>
          <cell r="AH164" t="str">
            <v>24704</v>
          </cell>
        </row>
        <row r="165">
          <cell r="A165" t="str">
            <v>001104000</v>
          </cell>
          <cell r="B165" t="str">
            <v>โรงพยาบาลบึงกาฬ</v>
          </cell>
          <cell r="C165" t="str">
            <v>21002</v>
          </cell>
          <cell r="D165" t="str">
            <v>กระทรวงสาธารณสุข สำนักงานปลัดกระทรวงสาธารณสุข</v>
          </cell>
          <cell r="E165" t="str">
            <v>06</v>
          </cell>
          <cell r="F165" t="str">
            <v>โรงพยาบาลทั่วไป</v>
          </cell>
          <cell r="G165" t="str">
            <v>171</v>
          </cell>
          <cell r="H165" t="str">
            <v>38</v>
          </cell>
          <cell r="I165" t="str">
            <v>จ.บึงกาฬ</v>
          </cell>
          <cell r="J165" t="str">
            <v>01</v>
          </cell>
          <cell r="K165" t="str">
            <v xml:space="preserve"> อ.เมืองบึงกาฬ</v>
          </cell>
          <cell r="L165" t="str">
            <v>01</v>
          </cell>
          <cell r="M165" t="str">
            <v xml:space="preserve"> 'ต.บึงกาฬ'</v>
          </cell>
          <cell r="N165" t="str">
            <v>01</v>
          </cell>
          <cell r="O165" t="str">
            <v xml:space="preserve"> หมู่ 1</v>
          </cell>
          <cell r="P165" t="str">
            <v>01</v>
          </cell>
          <cell r="Q165" t="str">
            <v>เปิดดำเนินการ</v>
          </cell>
          <cell r="R165" t="str">
            <v xml:space="preserve">255  </v>
          </cell>
          <cell r="T165" t="str">
            <v>042491161</v>
          </cell>
          <cell r="U165" t="str">
            <v>042491278</v>
          </cell>
          <cell r="V165" t="str">
            <v>23</v>
          </cell>
          <cell r="W165" t="str">
            <v>2.3 ทุติยภูมิระดับสูง</v>
          </cell>
          <cell r="X165" t="str">
            <v>S</v>
          </cell>
          <cell r="Y165" t="str">
            <v xml:space="preserve">บริการ  </v>
          </cell>
          <cell r="Z165" t="str">
            <v>03</v>
          </cell>
          <cell r="AA165" t="str">
            <v>แก้ไขรหัส</v>
          </cell>
          <cell r="AB165" t="str">
            <v>เพิ่มเตียง 90 เป็น 171 เป็นรพ.ทั่วไป</v>
          </cell>
          <cell r="AH165" t="str">
            <v>11040</v>
          </cell>
        </row>
        <row r="166">
          <cell r="A166" t="str">
            <v>001112800</v>
          </cell>
          <cell r="B166" t="str">
            <v>โรงพยาบาลสันป่าตอง</v>
          </cell>
          <cell r="C166" t="str">
            <v>21002</v>
          </cell>
          <cell r="D166" t="str">
            <v>กระทรวงสาธารณสุข สำนักงานปลัดกระทรวงสาธารณสุข</v>
          </cell>
          <cell r="E166" t="str">
            <v>07</v>
          </cell>
          <cell r="F166" t="str">
            <v>โรงพยาบาลชุมชน</v>
          </cell>
          <cell r="G166" t="str">
            <v>120</v>
          </cell>
          <cell r="H166" t="str">
            <v>50</v>
          </cell>
          <cell r="I166" t="str">
            <v>จ.เชียงใหม่</v>
          </cell>
          <cell r="J166" t="str">
            <v>12</v>
          </cell>
          <cell r="K166" t="str">
            <v xml:space="preserve"> อ.สันป่าตอง</v>
          </cell>
          <cell r="L166" t="str">
            <v>01</v>
          </cell>
          <cell r="M166" t="str">
            <v xml:space="preserve"> 'ต.ยุหว่า'</v>
          </cell>
          <cell r="N166" t="str">
            <v>09</v>
          </cell>
          <cell r="O166" t="str">
            <v xml:space="preserve"> หมู่ 9</v>
          </cell>
          <cell r="P166" t="str">
            <v>01</v>
          </cell>
          <cell r="Q166" t="str">
            <v>เปิดดำเนินการ</v>
          </cell>
          <cell r="R166" t="str">
            <v xml:space="preserve">149 ม.9 ถ.เชียงใหม่-ฮอด  </v>
          </cell>
          <cell r="S166" t="str">
            <v>50120</v>
          </cell>
          <cell r="V166" t="str">
            <v>21</v>
          </cell>
          <cell r="W166" t="str">
            <v>2.1 ทุติยภูมิระดับต้น</v>
          </cell>
          <cell r="AH166" t="str">
            <v>11128</v>
          </cell>
        </row>
        <row r="167">
          <cell r="A167" t="str">
            <v>001113700</v>
          </cell>
          <cell r="B167" t="str">
            <v>โรงพยาบาลไชยปราการ</v>
          </cell>
          <cell r="C167" t="str">
            <v>21002</v>
          </cell>
          <cell r="D167" t="str">
            <v>กระทรวงสาธารณสุข สำนักงานปลัดกระทรวงสาธารณสุข</v>
          </cell>
          <cell r="E167" t="str">
            <v>07</v>
          </cell>
          <cell r="F167" t="str">
            <v>โรงพยาบาลชุมชน</v>
          </cell>
          <cell r="G167" t="str">
            <v>42</v>
          </cell>
          <cell r="H167" t="str">
            <v>50</v>
          </cell>
          <cell r="I167" t="str">
            <v>จ.เชียงใหม่</v>
          </cell>
          <cell r="J167" t="str">
            <v>21</v>
          </cell>
          <cell r="K167" t="str">
            <v xml:space="preserve"> อ.ไชยปราการ</v>
          </cell>
          <cell r="L167" t="str">
            <v>02</v>
          </cell>
          <cell r="M167" t="str">
            <v xml:space="preserve"> 'ต.ศรีดงเย็น'</v>
          </cell>
          <cell r="N167" t="str">
            <v>03</v>
          </cell>
          <cell r="O167" t="str">
            <v xml:space="preserve"> หมู่ 3</v>
          </cell>
          <cell r="P167" t="str">
            <v>01</v>
          </cell>
          <cell r="Q167" t="str">
            <v>เปิดดำเนินการ</v>
          </cell>
          <cell r="R167" t="str">
            <v xml:space="preserve">131 ม.3 ถ.เชียงใหม่-ฝาง </v>
          </cell>
          <cell r="S167" t="str">
            <v>50320</v>
          </cell>
          <cell r="V167" t="str">
            <v>21</v>
          </cell>
          <cell r="W167" t="str">
            <v>2.1 ทุติยภูมิระดับต้น</v>
          </cell>
          <cell r="AH167" t="str">
            <v>11137</v>
          </cell>
        </row>
        <row r="168">
          <cell r="A168" t="str">
            <v>001117600</v>
          </cell>
          <cell r="B168" t="str">
            <v>โรงพยาบาลท่าวังผา</v>
          </cell>
          <cell r="C168" t="str">
            <v>21002</v>
          </cell>
          <cell r="D168" t="str">
            <v>กระทรวงสาธารณสุข สำนักงานปลัดกระทรวงสาธารณสุข</v>
          </cell>
          <cell r="E168" t="str">
            <v>07</v>
          </cell>
          <cell r="F168" t="str">
            <v>โรงพยาบาลชุมชน</v>
          </cell>
          <cell r="G168" t="str">
            <v>30</v>
          </cell>
          <cell r="H168" t="str">
            <v>55</v>
          </cell>
          <cell r="I168" t="str">
            <v>จ.น่าน</v>
          </cell>
          <cell r="J168" t="str">
            <v>06</v>
          </cell>
          <cell r="K168" t="str">
            <v xml:space="preserve"> อ.ท่าวังผา</v>
          </cell>
          <cell r="L168" t="str">
            <v>09</v>
          </cell>
          <cell r="M168" t="str">
            <v xml:space="preserve"> 'ต.ท่าวังผา'</v>
          </cell>
          <cell r="N168" t="str">
            <v>06</v>
          </cell>
          <cell r="O168" t="str">
            <v xml:space="preserve"> หมู่ 6</v>
          </cell>
          <cell r="P168" t="str">
            <v>01</v>
          </cell>
          <cell r="Q168" t="str">
            <v>เปิดดำเนินการ</v>
          </cell>
          <cell r="R168" t="str">
            <v xml:space="preserve">เลขที่ 84   </v>
          </cell>
          <cell r="V168" t="str">
            <v>22</v>
          </cell>
          <cell r="W168" t="str">
            <v>2.2 ทุติยภูมิระดับกลาง</v>
          </cell>
          <cell r="AH168" t="str">
            <v>11176</v>
          </cell>
        </row>
        <row r="169">
          <cell r="A169" t="str">
            <v>001135000</v>
          </cell>
          <cell r="B169" t="str">
            <v>โรงพยาบาลบางไทร</v>
          </cell>
          <cell r="C169" t="str">
            <v>21002</v>
          </cell>
          <cell r="D169" t="str">
            <v>กระทรวงสาธารณสุข สำนักงานปลัดกระทรวงสาธารณสุข</v>
          </cell>
          <cell r="E169" t="str">
            <v>07</v>
          </cell>
          <cell r="F169" t="str">
            <v>โรงพยาบาลชุมชน</v>
          </cell>
          <cell r="G169" t="str">
            <v>10</v>
          </cell>
          <cell r="H169" t="str">
            <v>82</v>
          </cell>
          <cell r="I169" t="str">
            <v>จ.พังงา</v>
          </cell>
          <cell r="J169" t="str">
            <v>05</v>
          </cell>
          <cell r="K169" t="str">
            <v xml:space="preserve"> อ.ตะกั่วป่า</v>
          </cell>
          <cell r="L169" t="str">
            <v>03</v>
          </cell>
          <cell r="M169" t="str">
            <v xml:space="preserve"> 'ต.บางไทร'</v>
          </cell>
          <cell r="N169" t="str">
            <v>04</v>
          </cell>
          <cell r="O169" t="str">
            <v xml:space="preserve"> หมู่ 4</v>
          </cell>
          <cell r="P169" t="str">
            <v>01</v>
          </cell>
          <cell r="Q169" t="str">
            <v>เปิดดำเนินการ</v>
          </cell>
          <cell r="R169" t="str">
            <v>12/1</v>
          </cell>
          <cell r="S169" t="str">
            <v>82110</v>
          </cell>
          <cell r="T169" t="str">
            <v>076461078</v>
          </cell>
          <cell r="U169" t="str">
            <v>076461079</v>
          </cell>
          <cell r="V169" t="str">
            <v>21</v>
          </cell>
          <cell r="W169" t="str">
            <v>2.1 ทุติยภูมิระดับต้น</v>
          </cell>
          <cell r="AH169" t="str">
            <v>11350</v>
          </cell>
        </row>
        <row r="170">
          <cell r="A170" t="str">
            <v>002467300</v>
          </cell>
          <cell r="B170" t="str">
            <v>โรงพยาบาลศรีนครินทร์(ปัญญานันทภิขุ)</v>
          </cell>
          <cell r="C170" t="str">
            <v>21002</v>
          </cell>
          <cell r="D170" t="str">
            <v>กระทรวงสาธารณสุข สำนักงานปลัดกระทรวงสาธารณสุข</v>
          </cell>
          <cell r="E170" t="str">
            <v>07</v>
          </cell>
          <cell r="F170" t="str">
            <v>โรงพยาบาลชุมชน</v>
          </cell>
          <cell r="G170" t="str">
            <v>30</v>
          </cell>
          <cell r="H170" t="str">
            <v>93</v>
          </cell>
          <cell r="I170" t="str">
            <v>จ.พัทลุง</v>
          </cell>
          <cell r="J170" t="str">
            <v>11</v>
          </cell>
          <cell r="K170" t="str">
            <v xml:space="preserve"> อ.ศรีนครินทร์</v>
          </cell>
          <cell r="L170" t="str">
            <v>02</v>
          </cell>
          <cell r="M170" t="str">
            <v xml:space="preserve"> 'ต.บ้านนา'</v>
          </cell>
          <cell r="N170" t="str">
            <v>03</v>
          </cell>
          <cell r="O170" t="str">
            <v xml:space="preserve"> หมู่ 3</v>
          </cell>
          <cell r="P170" t="str">
            <v>01</v>
          </cell>
          <cell r="Q170" t="str">
            <v>เปิดดำเนินการ</v>
          </cell>
          <cell r="S170" t="str">
            <v>93000</v>
          </cell>
          <cell r="V170" t="str">
            <v>21</v>
          </cell>
          <cell r="W170" t="str">
            <v>2.1 ทุติยภูมิระดับต้น</v>
          </cell>
          <cell r="X170" t="str">
            <v>S</v>
          </cell>
          <cell r="Y170" t="str">
            <v xml:space="preserve">บริการ  </v>
          </cell>
          <cell r="AC170" t="str">
            <v>2011-02-15</v>
          </cell>
          <cell r="AE170" t="str">
            <v>2011-05-02</v>
          </cell>
          <cell r="AH170" t="str">
            <v>24673</v>
          </cell>
        </row>
        <row r="171">
          <cell r="A171" t="str">
            <v>001075800</v>
          </cell>
          <cell r="B171" t="str">
            <v>โรงพยาบาลบางบัวทอง</v>
          </cell>
          <cell r="C171" t="str">
            <v>21002</v>
          </cell>
          <cell r="D171" t="str">
            <v>กระทรวงสาธารณสุข สำนักงานปลัดกระทรวงสาธารณสุข</v>
          </cell>
          <cell r="E171" t="str">
            <v>07</v>
          </cell>
          <cell r="F171" t="str">
            <v>โรงพยาบาลชุมชน</v>
          </cell>
          <cell r="G171" t="str">
            <v>30</v>
          </cell>
          <cell r="H171" t="str">
            <v>12</v>
          </cell>
          <cell r="I171" t="str">
            <v>จ.นนทบุรี</v>
          </cell>
          <cell r="J171" t="str">
            <v>04</v>
          </cell>
          <cell r="K171" t="str">
            <v xml:space="preserve"> อ.บางบัวทอง</v>
          </cell>
          <cell r="L171" t="str">
            <v>01</v>
          </cell>
          <cell r="M171" t="str">
            <v xml:space="preserve"> 'ต.โสนลอย'</v>
          </cell>
          <cell r="N171" t="str">
            <v>03</v>
          </cell>
          <cell r="O171" t="str">
            <v xml:space="preserve"> หมู่ 3</v>
          </cell>
          <cell r="P171" t="str">
            <v>01</v>
          </cell>
          <cell r="Q171" t="str">
            <v>เปิดดำเนินการ</v>
          </cell>
          <cell r="R171" t="str">
            <v>บางกรวยไทรน้อย</v>
          </cell>
          <cell r="S171" t="str">
            <v>11110</v>
          </cell>
          <cell r="T171" t="str">
            <v>025717899</v>
          </cell>
          <cell r="U171" t="str">
            <v>029201005</v>
          </cell>
          <cell r="V171" t="str">
            <v>22</v>
          </cell>
          <cell r="W171" t="str">
            <v>2.2 ทุติยภูมิระดับกลาง</v>
          </cell>
          <cell r="X171" t="str">
            <v>S</v>
          </cell>
          <cell r="Y171" t="str">
            <v xml:space="preserve">บริการ  </v>
          </cell>
          <cell r="AH171" t="str">
            <v>10758</v>
          </cell>
        </row>
        <row r="172">
          <cell r="A172" t="str">
            <v>002468900</v>
          </cell>
          <cell r="B172" t="str">
            <v>โรงพยาบาลกรงปินัง</v>
          </cell>
          <cell r="C172" t="str">
            <v>21002</v>
          </cell>
          <cell r="D172" t="str">
            <v>กระทรวงสาธารณสุข สำนักงานปลัดกระทรวงสาธารณสุข</v>
          </cell>
          <cell r="E172" t="str">
            <v>07</v>
          </cell>
          <cell r="F172" t="str">
            <v>โรงพยาบาลชุมชน</v>
          </cell>
          <cell r="G172" t="str">
            <v>30</v>
          </cell>
          <cell r="H172" t="str">
            <v>95</v>
          </cell>
          <cell r="I172" t="str">
            <v>จ.ยะลา</v>
          </cell>
          <cell r="J172" t="str">
            <v>08</v>
          </cell>
          <cell r="K172" t="str">
            <v xml:space="preserve"> อ.กรงปินัง</v>
          </cell>
          <cell r="L172" t="str">
            <v>02</v>
          </cell>
          <cell r="M172" t="str">
            <v xml:space="preserve"> 'ต.สะเอะ'</v>
          </cell>
          <cell r="N172" t="str">
            <v>03</v>
          </cell>
          <cell r="O172" t="str">
            <v xml:space="preserve"> หมู่ 3</v>
          </cell>
          <cell r="P172" t="str">
            <v>01</v>
          </cell>
          <cell r="Q172" t="str">
            <v>เปิดดำเนินการ</v>
          </cell>
          <cell r="R172" t="str">
            <v>122</v>
          </cell>
          <cell r="S172" t="str">
            <v>95000</v>
          </cell>
          <cell r="T172" t="str">
            <v>073212008*224</v>
          </cell>
          <cell r="X172" t="str">
            <v>S</v>
          </cell>
          <cell r="Y172" t="str">
            <v xml:space="preserve">บริการ  </v>
          </cell>
          <cell r="Z172" t="str">
            <v>02</v>
          </cell>
          <cell r="AA172" t="str">
            <v>แก้ไขชื่อ</v>
          </cell>
          <cell r="AB172" t="str">
            <v>รพ.กรงปีนัง เป็น รพ.กรงปินัง</v>
          </cell>
          <cell r="AC172" t="str">
            <v>2011-04-18</v>
          </cell>
          <cell r="AE172" t="str">
            <v>2011-04-01</v>
          </cell>
          <cell r="AH172" t="str">
            <v>24689</v>
          </cell>
        </row>
        <row r="173">
          <cell r="A173" t="str">
            <v>001104100</v>
          </cell>
          <cell r="B173" t="str">
            <v>โรงพยาบาลพรเจริญ</v>
          </cell>
          <cell r="C173" t="str">
            <v>21002</v>
          </cell>
          <cell r="D173" t="str">
            <v>กระทรวงสาธารณสุข สำนักงานปลัดกระทรวงสาธารณสุข</v>
          </cell>
          <cell r="E173" t="str">
            <v>07</v>
          </cell>
          <cell r="F173" t="str">
            <v>โรงพยาบาลชุมชน</v>
          </cell>
          <cell r="G173" t="str">
            <v>30</v>
          </cell>
          <cell r="H173" t="str">
            <v>38</v>
          </cell>
          <cell r="I173" t="str">
            <v>จ.บึงกาฬ</v>
          </cell>
          <cell r="J173" t="str">
            <v>02</v>
          </cell>
          <cell r="K173" t="str">
            <v xml:space="preserve"> อ.พรเจริญ</v>
          </cell>
          <cell r="L173" t="str">
            <v>03</v>
          </cell>
          <cell r="M173" t="str">
            <v xml:space="preserve"> 'ต.พรเจริญ'</v>
          </cell>
          <cell r="N173" t="str">
            <v>08</v>
          </cell>
          <cell r="O173" t="str">
            <v xml:space="preserve"> หมู่ 8</v>
          </cell>
          <cell r="P173" t="str">
            <v>01</v>
          </cell>
          <cell r="Q173" t="str">
            <v>เปิดดำเนินการ</v>
          </cell>
          <cell r="R173" t="str">
            <v xml:space="preserve">1  </v>
          </cell>
          <cell r="T173" t="str">
            <v>042487099</v>
          </cell>
          <cell r="U173" t="str">
            <v>042487100</v>
          </cell>
          <cell r="V173" t="str">
            <v>21</v>
          </cell>
          <cell r="W173" t="str">
            <v>2.1 ทุติยภูมิระดับต้น</v>
          </cell>
          <cell r="X173" t="str">
            <v>S</v>
          </cell>
          <cell r="Y173" t="str">
            <v xml:space="preserve">บริการ  </v>
          </cell>
          <cell r="Z173" t="str">
            <v>01</v>
          </cell>
          <cell r="AA173" t="str">
            <v>ตั้งใหม่</v>
          </cell>
          <cell r="AH173" t="str">
            <v>11041</v>
          </cell>
        </row>
        <row r="174">
          <cell r="A174" t="str">
            <v>001067200</v>
          </cell>
          <cell r="B174" t="str">
            <v>โรงพยาบาลลำปาง</v>
          </cell>
          <cell r="C174" t="str">
            <v>21002</v>
          </cell>
          <cell r="D174" t="str">
            <v>กระทรวงสาธารณสุข สำนักงานปลัดกระทรวงสาธารณสุข</v>
          </cell>
          <cell r="E174" t="str">
            <v>05</v>
          </cell>
          <cell r="F174" t="str">
            <v>โรงพยาบาลศูนย์</v>
          </cell>
          <cell r="G174" t="str">
            <v>803</v>
          </cell>
          <cell r="H174" t="str">
            <v>52</v>
          </cell>
          <cell r="I174" t="str">
            <v>จ.ลำปาง</v>
          </cell>
          <cell r="J174" t="str">
            <v>01</v>
          </cell>
          <cell r="K174" t="str">
            <v xml:space="preserve"> อ.เมืองลำปาง</v>
          </cell>
          <cell r="L174" t="str">
            <v>02</v>
          </cell>
          <cell r="M174" t="str">
            <v xml:space="preserve"> 'ต.หัวเวียง'</v>
          </cell>
          <cell r="N174" t="str">
            <v>00</v>
          </cell>
          <cell r="O174" t="str">
            <v xml:space="preserve"> หมู่ 0</v>
          </cell>
          <cell r="P174" t="str">
            <v>01</v>
          </cell>
          <cell r="Q174" t="str">
            <v>เปิดดำเนินการ</v>
          </cell>
          <cell r="R174" t="str">
            <v xml:space="preserve">280  ถ.ป่าขาม </v>
          </cell>
          <cell r="S174" t="str">
            <v>52000</v>
          </cell>
          <cell r="T174" t="str">
            <v>054-237400</v>
          </cell>
          <cell r="V174" t="str">
            <v>31</v>
          </cell>
          <cell r="W174" t="str">
            <v>3.1 ตติยภูมิ</v>
          </cell>
          <cell r="AH174" t="str">
            <v>10672</v>
          </cell>
        </row>
        <row r="175">
          <cell r="A175" t="str">
            <v>001067800</v>
          </cell>
          <cell r="B175" t="str">
            <v>โรงพยาบาลเจ้าพระยายมราช</v>
          </cell>
          <cell r="C175" t="str">
            <v>21002</v>
          </cell>
          <cell r="D175" t="str">
            <v>กระทรวงสาธารณสุข สำนักงานปลัดกระทรวงสาธารณสุข</v>
          </cell>
          <cell r="E175" t="str">
            <v>05</v>
          </cell>
          <cell r="F175" t="str">
            <v>โรงพยาบาลศูนย์</v>
          </cell>
          <cell r="G175" t="str">
            <v>602</v>
          </cell>
          <cell r="H175" t="str">
            <v>72</v>
          </cell>
          <cell r="I175" t="str">
            <v>จ.สุพรรณบุรี</v>
          </cell>
          <cell r="J175" t="str">
            <v>01</v>
          </cell>
          <cell r="K175" t="str">
            <v xml:space="preserve"> อ.เมืองสุพรรณบุรี</v>
          </cell>
          <cell r="L175" t="str">
            <v>01</v>
          </cell>
          <cell r="M175" t="str">
            <v xml:space="preserve"> 'ต.ท่าพี่เลี้ยง'</v>
          </cell>
          <cell r="N175" t="str">
            <v>00</v>
          </cell>
          <cell r="O175" t="str">
            <v xml:space="preserve"> หมู่ 0</v>
          </cell>
          <cell r="P175" t="str">
            <v>01</v>
          </cell>
          <cell r="Q175" t="str">
            <v>เปิดดำเนินการ</v>
          </cell>
          <cell r="R175" t="str">
            <v xml:space="preserve">950 ถ.พระพันวษา </v>
          </cell>
          <cell r="S175" t="str">
            <v>72000</v>
          </cell>
          <cell r="T175" t="str">
            <v>035-524096*1806</v>
          </cell>
          <cell r="V175" t="str">
            <v>31</v>
          </cell>
          <cell r="W175" t="str">
            <v>3.1 ตติยภูมิ</v>
          </cell>
          <cell r="AH175" t="str">
            <v>10678</v>
          </cell>
        </row>
        <row r="176">
          <cell r="A176" t="str">
            <v>001068000</v>
          </cell>
          <cell r="B176" t="str">
            <v>โรงพยาบาลมหาราชนครศรีธรรมราช</v>
          </cell>
          <cell r="C176" t="str">
            <v>21002</v>
          </cell>
          <cell r="D176" t="str">
            <v>กระทรวงสาธารณสุข สำนักงานปลัดกระทรวงสาธารณสุข</v>
          </cell>
          <cell r="E176" t="str">
            <v>05</v>
          </cell>
          <cell r="F176" t="str">
            <v>โรงพยาบาลศูนย์</v>
          </cell>
          <cell r="G176" t="str">
            <v>863</v>
          </cell>
          <cell r="H176" t="str">
            <v>80</v>
          </cell>
          <cell r="I176" t="str">
            <v>จ.นครศรีธรรมราช</v>
          </cell>
          <cell r="J176" t="str">
            <v>01</v>
          </cell>
          <cell r="K176" t="str">
            <v xml:space="preserve"> อ.เมืองนครศรีธรรมราช</v>
          </cell>
          <cell r="L176" t="str">
            <v>01</v>
          </cell>
          <cell r="M176" t="str">
            <v xml:space="preserve"> 'ต.ในเมือง'</v>
          </cell>
          <cell r="N176" t="str">
            <v>00</v>
          </cell>
          <cell r="O176" t="str">
            <v xml:space="preserve"> หมู่ 0</v>
          </cell>
          <cell r="P176" t="str">
            <v>01</v>
          </cell>
          <cell r="Q176" t="str">
            <v>เปิดดำเนินการ</v>
          </cell>
          <cell r="R176" t="str">
            <v xml:space="preserve">198 ถ.ราชดำเนิน </v>
          </cell>
          <cell r="S176" t="str">
            <v>8000</v>
          </cell>
          <cell r="T176" t="str">
            <v>075-340250-2107</v>
          </cell>
          <cell r="V176" t="str">
            <v>31</v>
          </cell>
          <cell r="W176" t="str">
            <v>3.1 ตติยภูมิ</v>
          </cell>
          <cell r="AH176" t="str">
            <v>10680</v>
          </cell>
        </row>
        <row r="177">
          <cell r="A177" t="str">
            <v>001127700</v>
          </cell>
          <cell r="B177" t="str">
            <v>โรงพยาบาลวัดเพลง</v>
          </cell>
          <cell r="C177" t="str">
            <v>21002</v>
          </cell>
          <cell r="D177" t="str">
            <v>กระทรวงสาธารณสุข สำนักงานปลัดกระทรวงสาธารณสุข</v>
          </cell>
          <cell r="E177" t="str">
            <v>07</v>
          </cell>
          <cell r="F177" t="str">
            <v>โรงพยาบาลชุมชน</v>
          </cell>
          <cell r="G177" t="str">
            <v>30</v>
          </cell>
          <cell r="H177" t="str">
            <v>70</v>
          </cell>
          <cell r="I177" t="str">
            <v>จ.ราชบุรี</v>
          </cell>
          <cell r="J177" t="str">
            <v>09</v>
          </cell>
          <cell r="K177" t="str">
            <v xml:space="preserve"> อ.วัดเพลง</v>
          </cell>
          <cell r="L177" t="str">
            <v>03</v>
          </cell>
          <cell r="M177" t="str">
            <v xml:space="preserve"> 'ต.วัดเพลง'</v>
          </cell>
          <cell r="N177" t="str">
            <v>05</v>
          </cell>
          <cell r="O177" t="str">
            <v xml:space="preserve"> หมู่ 5</v>
          </cell>
          <cell r="P177" t="str">
            <v>01</v>
          </cell>
          <cell r="Q177" t="str">
            <v>เปิดดำเนินการ</v>
          </cell>
          <cell r="R177" t="str">
            <v xml:space="preserve">123 </v>
          </cell>
          <cell r="V177" t="str">
            <v>22</v>
          </cell>
          <cell r="W177" t="str">
            <v>2.2 ทุติยภูมิระดับกลาง</v>
          </cell>
          <cell r="Z177" t="str">
            <v>11</v>
          </cell>
          <cell r="AA177" t="str">
            <v>ยกฐานะหน่วยงาน</v>
          </cell>
          <cell r="AH177" t="str">
            <v>11277</v>
          </cell>
        </row>
        <row r="178">
          <cell r="A178" t="str">
            <v>001069500</v>
          </cell>
          <cell r="B178" t="str">
            <v>โรงพยาบาลพระพุทธบาท</v>
          </cell>
          <cell r="C178" t="str">
            <v>21002</v>
          </cell>
          <cell r="D178" t="str">
            <v>กระทรวงสาธารณสุข สำนักงานปลัดกระทรวงสาธารณสุข</v>
          </cell>
          <cell r="E178" t="str">
            <v>06</v>
          </cell>
          <cell r="F178" t="str">
            <v>โรงพยาบาลทั่วไป</v>
          </cell>
          <cell r="G178" t="str">
            <v>315</v>
          </cell>
          <cell r="H178" t="str">
            <v>19</v>
          </cell>
          <cell r="I178" t="str">
            <v>จ.สระบุรี</v>
          </cell>
          <cell r="J178" t="str">
            <v>09</v>
          </cell>
          <cell r="K178" t="str">
            <v xml:space="preserve"> อ.พระพุทธบาท</v>
          </cell>
          <cell r="L178" t="str">
            <v>03</v>
          </cell>
          <cell r="M178" t="str">
            <v xml:space="preserve"> 'ต.ธารเกษม'</v>
          </cell>
          <cell r="N178" t="str">
            <v>08</v>
          </cell>
          <cell r="O178" t="str">
            <v xml:space="preserve"> หมู่ 8</v>
          </cell>
          <cell r="P178" t="str">
            <v>01</v>
          </cell>
          <cell r="Q178" t="str">
            <v>เปิดดำเนินการ</v>
          </cell>
          <cell r="R178" t="str">
            <v xml:space="preserve">86 </v>
          </cell>
          <cell r="S178" t="str">
            <v>18120</v>
          </cell>
          <cell r="T178" t="str">
            <v>036266166</v>
          </cell>
          <cell r="V178" t="str">
            <v>23</v>
          </cell>
          <cell r="W178" t="str">
            <v>2.3 ทุติยภูมิระดับสูง</v>
          </cell>
          <cell r="AH178" t="str">
            <v>10695</v>
          </cell>
        </row>
        <row r="179">
          <cell r="A179" t="str">
            <v>001075600</v>
          </cell>
          <cell r="B179" t="str">
            <v>โรงพยาบาลบางกรวย</v>
          </cell>
          <cell r="C179" t="str">
            <v>21002</v>
          </cell>
          <cell r="D179" t="str">
            <v>กระทรวงสาธารณสุข สำนักงานปลัดกระทรวงสาธารณสุข</v>
          </cell>
          <cell r="E179" t="str">
            <v>07</v>
          </cell>
          <cell r="F179" t="str">
            <v>โรงพยาบาลชุมชน</v>
          </cell>
          <cell r="G179" t="str">
            <v>30</v>
          </cell>
          <cell r="H179" t="str">
            <v>12</v>
          </cell>
          <cell r="I179" t="str">
            <v>จ.นนทบุรี</v>
          </cell>
          <cell r="J179" t="str">
            <v>02</v>
          </cell>
          <cell r="K179" t="str">
            <v xml:space="preserve"> อ.บางกรวย</v>
          </cell>
          <cell r="L179" t="str">
            <v>01</v>
          </cell>
          <cell r="M179" t="str">
            <v xml:space="preserve"> 'ต.วัดชลอ'</v>
          </cell>
          <cell r="N179" t="str">
            <v>08</v>
          </cell>
          <cell r="O179" t="str">
            <v xml:space="preserve"> หมู่ 8</v>
          </cell>
          <cell r="P179" t="str">
            <v>01</v>
          </cell>
          <cell r="Q179" t="str">
            <v>เปิดดำเนินการ</v>
          </cell>
          <cell r="R179" t="str">
            <v xml:space="preserve">44  ถ.กรุงนนท์-วงถนอม </v>
          </cell>
          <cell r="S179" t="str">
            <v>11130</v>
          </cell>
          <cell r="T179" t="str">
            <v>024471999</v>
          </cell>
          <cell r="U179" t="str">
            <v>024430564</v>
          </cell>
          <cell r="V179" t="str">
            <v>21</v>
          </cell>
          <cell r="W179" t="str">
            <v>2.1 ทุติยภูมิระดับต้น</v>
          </cell>
          <cell r="X179" t="str">
            <v>S</v>
          </cell>
          <cell r="Y179" t="str">
            <v xml:space="preserve">บริการ  </v>
          </cell>
          <cell r="AH179" t="str">
            <v>10756</v>
          </cell>
        </row>
        <row r="180">
          <cell r="A180" t="str">
            <v>001070100</v>
          </cell>
          <cell r="B180" t="str">
            <v>โรงพยาบาลยโสธร</v>
          </cell>
          <cell r="C180" t="str">
            <v>21002</v>
          </cell>
          <cell r="D180" t="str">
            <v>กระทรวงสาธารณสุข สำนักงานปลัดกระทรวงสาธารณสุข</v>
          </cell>
          <cell r="E180" t="str">
            <v>06</v>
          </cell>
          <cell r="F180" t="str">
            <v>โรงพยาบาลทั่วไป</v>
          </cell>
          <cell r="G180" t="str">
            <v>370</v>
          </cell>
          <cell r="H180" t="str">
            <v>35</v>
          </cell>
          <cell r="I180" t="str">
            <v>จ.ยโสธร</v>
          </cell>
          <cell r="J180" t="str">
            <v>01</v>
          </cell>
          <cell r="K180" t="str">
            <v xml:space="preserve"> อ.เมืองยโสธร</v>
          </cell>
          <cell r="L180" t="str">
            <v>03</v>
          </cell>
          <cell r="M180" t="str">
            <v xml:space="preserve"> 'ต.ตาดทอง'</v>
          </cell>
          <cell r="N180" t="str">
            <v>08</v>
          </cell>
          <cell r="O180" t="str">
            <v xml:space="preserve"> หมู่ 8</v>
          </cell>
          <cell r="P180" t="str">
            <v>01</v>
          </cell>
          <cell r="Q180" t="str">
            <v>เปิดดำเนินการ</v>
          </cell>
          <cell r="R180" t="str">
            <v xml:space="preserve">26 ถ.แจ้งสนิท </v>
          </cell>
          <cell r="S180" t="str">
            <v>35000</v>
          </cell>
          <cell r="T180" t="str">
            <v>045714040-3</v>
          </cell>
          <cell r="V180" t="str">
            <v>23</v>
          </cell>
          <cell r="W180" t="str">
            <v>2.3 ทุติยภูมิระดับสูง</v>
          </cell>
          <cell r="AH180" t="str">
            <v>10701</v>
          </cell>
        </row>
        <row r="181">
          <cell r="A181" t="str">
            <v>001145100</v>
          </cell>
          <cell r="B181" t="str">
            <v>โรงพยาบาลสมเด็จพระยุพราชธาตุพนม</v>
          </cell>
          <cell r="C181" t="str">
            <v>21002</v>
          </cell>
          <cell r="D181" t="str">
            <v>กระทรวงสาธารณสุข สำนักงานปลัดกระทรวงสาธารณสุข</v>
          </cell>
          <cell r="E181" t="str">
            <v>07</v>
          </cell>
          <cell r="F181" t="str">
            <v>โรงพยาบาลชุมชน</v>
          </cell>
          <cell r="G181" t="str">
            <v>90</v>
          </cell>
          <cell r="H181" t="str">
            <v>48</v>
          </cell>
          <cell r="I181" t="str">
            <v>จ.นครพนม</v>
          </cell>
          <cell r="J181" t="str">
            <v>05</v>
          </cell>
          <cell r="K181" t="str">
            <v xml:space="preserve"> อ.ธาตุพนม</v>
          </cell>
          <cell r="L181" t="str">
            <v>01</v>
          </cell>
          <cell r="M181" t="str">
            <v xml:space="preserve"> 'ต.ธาตุพนม'</v>
          </cell>
          <cell r="N181" t="str">
            <v>07</v>
          </cell>
          <cell r="O181" t="str">
            <v xml:space="preserve"> หมู่ 7</v>
          </cell>
          <cell r="P181" t="str">
            <v>01</v>
          </cell>
          <cell r="Q181" t="str">
            <v>เปิดดำเนินการ</v>
          </cell>
          <cell r="V181" t="str">
            <v>22</v>
          </cell>
          <cell r="W181" t="str">
            <v>2.2 ทุติยภูมิระดับกลาง</v>
          </cell>
          <cell r="AH181" t="str">
            <v>11451</v>
          </cell>
        </row>
        <row r="182">
          <cell r="A182" t="str">
            <v>001075700</v>
          </cell>
          <cell r="B182" t="str">
            <v>โรงพยาบาลบางใหญ่</v>
          </cell>
          <cell r="C182" t="str">
            <v>21002</v>
          </cell>
          <cell r="D182" t="str">
            <v>กระทรวงสาธารณสุข สำนักงานปลัดกระทรวงสาธารณสุข</v>
          </cell>
          <cell r="E182" t="str">
            <v>07</v>
          </cell>
          <cell r="F182" t="str">
            <v>โรงพยาบาลชุมชน</v>
          </cell>
          <cell r="G182" t="str">
            <v>30</v>
          </cell>
          <cell r="H182" t="str">
            <v>12</v>
          </cell>
          <cell r="I182" t="str">
            <v>จ.นนทบุรี</v>
          </cell>
          <cell r="J182" t="str">
            <v>03</v>
          </cell>
          <cell r="K182" t="str">
            <v xml:space="preserve"> อ.บางใหญ่</v>
          </cell>
          <cell r="L182" t="str">
            <v>01</v>
          </cell>
          <cell r="M182" t="str">
            <v xml:space="preserve"> 'ต.บางม่วง'</v>
          </cell>
          <cell r="N182" t="str">
            <v>03</v>
          </cell>
          <cell r="O182" t="str">
            <v xml:space="preserve"> หมู่ 3</v>
          </cell>
          <cell r="P182" t="str">
            <v>01</v>
          </cell>
          <cell r="Q182" t="str">
            <v>เปิดดำเนินการ</v>
          </cell>
          <cell r="R182" t="str">
            <v>ถ.กาญจนาภิเษก</v>
          </cell>
          <cell r="S182" t="str">
            <v>11140</v>
          </cell>
          <cell r="T182" t="str">
            <v>024033350</v>
          </cell>
          <cell r="U182" t="str">
            <v>0259516238</v>
          </cell>
          <cell r="V182" t="str">
            <v>22</v>
          </cell>
          <cell r="W182" t="str">
            <v>2.2 ทุติยภูมิระดับกลาง</v>
          </cell>
          <cell r="X182" t="str">
            <v>S</v>
          </cell>
          <cell r="Y182" t="str">
            <v xml:space="preserve">บริการ  </v>
          </cell>
          <cell r="AH182" t="str">
            <v>10757</v>
          </cell>
        </row>
        <row r="183">
          <cell r="A183" t="str">
            <v>001125300</v>
          </cell>
          <cell r="B183" t="str">
            <v>โรงพยาบาลบางกระทุ่ม</v>
          </cell>
          <cell r="C183" t="str">
            <v>21002</v>
          </cell>
          <cell r="D183" t="str">
            <v>กระทรวงสาธารณสุข สำนักงานปลัดกระทรวงสาธารณสุข</v>
          </cell>
          <cell r="E183" t="str">
            <v>07</v>
          </cell>
          <cell r="F183" t="str">
            <v>โรงพยาบาลชุมชน</v>
          </cell>
          <cell r="G183" t="str">
            <v>30</v>
          </cell>
          <cell r="H183" t="str">
            <v>65</v>
          </cell>
          <cell r="I183" t="str">
            <v>จ.พิษณุโลก</v>
          </cell>
          <cell r="J183" t="str">
            <v>05</v>
          </cell>
          <cell r="K183" t="str">
            <v xml:space="preserve"> อ.บางกระทุ่ม</v>
          </cell>
          <cell r="L183" t="str">
            <v>06</v>
          </cell>
          <cell r="M183" t="str">
            <v xml:space="preserve"> 'ต.ไผ่ล้อม'</v>
          </cell>
          <cell r="N183" t="str">
            <v>11</v>
          </cell>
          <cell r="O183" t="str">
            <v xml:space="preserve"> หมู่ 11</v>
          </cell>
          <cell r="P183" t="str">
            <v>01</v>
          </cell>
          <cell r="Q183" t="str">
            <v>เปิดดำเนินการ</v>
          </cell>
          <cell r="R183" t="str">
            <v>100 ม.11 บ้านยางโทน</v>
          </cell>
          <cell r="V183" t="str">
            <v>21</v>
          </cell>
          <cell r="W183" t="str">
            <v>2.1 ทุติยภูมิระดับต้น</v>
          </cell>
          <cell r="AH183" t="str">
            <v>11253</v>
          </cell>
        </row>
        <row r="184">
          <cell r="A184" t="str">
            <v>001070200</v>
          </cell>
          <cell r="B184" t="str">
            <v>โรงพยาบาลชัยภูมิ</v>
          </cell>
          <cell r="C184" t="str">
            <v>21002</v>
          </cell>
          <cell r="D184" t="str">
            <v>กระทรวงสาธารณสุข สำนักงานปลัดกระทรวงสาธารณสุข</v>
          </cell>
          <cell r="E184" t="str">
            <v>06</v>
          </cell>
          <cell r="F184" t="str">
            <v>โรงพยาบาลทั่วไป</v>
          </cell>
          <cell r="G184" t="str">
            <v>444</v>
          </cell>
          <cell r="H184" t="str">
            <v>36</v>
          </cell>
          <cell r="I184" t="str">
            <v>จ.ชัยภูมิ</v>
          </cell>
          <cell r="J184" t="str">
            <v>01</v>
          </cell>
          <cell r="K184" t="str">
            <v xml:space="preserve"> อ.เมืองชัยภูมิ</v>
          </cell>
          <cell r="L184" t="str">
            <v>01</v>
          </cell>
          <cell r="M184" t="str">
            <v xml:space="preserve"> 'ต.ในเมือง'</v>
          </cell>
          <cell r="N184" t="str">
            <v>05</v>
          </cell>
          <cell r="O184" t="str">
            <v xml:space="preserve"> หมู่ 5</v>
          </cell>
          <cell r="P184" t="str">
            <v>01</v>
          </cell>
          <cell r="Q184" t="str">
            <v>เปิดดำเนินการ</v>
          </cell>
          <cell r="R184" t="str">
            <v xml:space="preserve">12 ถ.บรรณาการ </v>
          </cell>
          <cell r="S184" t="str">
            <v>36000</v>
          </cell>
          <cell r="T184" t="str">
            <v>044837100-4</v>
          </cell>
          <cell r="V184" t="str">
            <v>23</v>
          </cell>
          <cell r="W184" t="str">
            <v>2.3 ทุติยภูมิระดับสูง</v>
          </cell>
          <cell r="AH184" t="str">
            <v>10702</v>
          </cell>
        </row>
        <row r="185">
          <cell r="A185" t="str">
            <v>001070300</v>
          </cell>
          <cell r="B185" t="str">
            <v>โรงพยาบาลอำนาจเจริญ</v>
          </cell>
          <cell r="C185" t="str">
            <v>21002</v>
          </cell>
          <cell r="D185" t="str">
            <v>กระทรวงสาธารณสุข สำนักงานปลัดกระทรวงสาธารณสุข</v>
          </cell>
          <cell r="E185" t="str">
            <v>06</v>
          </cell>
          <cell r="F185" t="str">
            <v>โรงพยาบาลทั่วไป</v>
          </cell>
          <cell r="G185" t="str">
            <v>160</v>
          </cell>
          <cell r="H185" t="str">
            <v>37</v>
          </cell>
          <cell r="I185" t="str">
            <v>จ.อำนาจเจริญ</v>
          </cell>
          <cell r="J185" t="str">
            <v>01</v>
          </cell>
          <cell r="K185" t="str">
            <v xml:space="preserve"> อ.เมืองอำนาจเจริญ</v>
          </cell>
          <cell r="L185" t="str">
            <v>01</v>
          </cell>
          <cell r="M185" t="str">
            <v xml:space="preserve"> 'ต.บุ่ง'</v>
          </cell>
          <cell r="N185" t="str">
            <v>06</v>
          </cell>
          <cell r="O185" t="str">
            <v xml:space="preserve"> หมู่ 6</v>
          </cell>
          <cell r="P185" t="str">
            <v>01</v>
          </cell>
          <cell r="Q185" t="str">
            <v>เปิดดำเนินการ</v>
          </cell>
          <cell r="R185" t="str">
            <v xml:space="preserve">291  ถ.อรุณประเสริฐ </v>
          </cell>
          <cell r="S185" t="str">
            <v>37000</v>
          </cell>
          <cell r="T185" t="str">
            <v>045511940-8</v>
          </cell>
          <cell r="V185" t="str">
            <v>23</v>
          </cell>
          <cell r="W185" t="str">
            <v>2.3 ทุติยภูมิระดับสูง</v>
          </cell>
          <cell r="AH185" t="str">
            <v>10703</v>
          </cell>
        </row>
        <row r="186">
          <cell r="A186" t="str">
            <v>001070900</v>
          </cell>
          <cell r="B186" t="str">
            <v>โรงพยาบาลกาฬสินธุ์</v>
          </cell>
          <cell r="C186" t="str">
            <v>21002</v>
          </cell>
          <cell r="D186" t="str">
            <v>กระทรวงสาธารณสุข สำนักงานปลัดกระทรวงสาธารณสุข</v>
          </cell>
          <cell r="E186" t="str">
            <v>06</v>
          </cell>
          <cell r="F186" t="str">
            <v>โรงพยาบาลทั่วไป</v>
          </cell>
          <cell r="G186" t="str">
            <v>505</v>
          </cell>
          <cell r="H186" t="str">
            <v>46</v>
          </cell>
          <cell r="I186" t="str">
            <v>จ.กาฬสินธุ์</v>
          </cell>
          <cell r="J186" t="str">
            <v>01</v>
          </cell>
          <cell r="K186" t="str">
            <v xml:space="preserve"> อ.เมืองกาฬสินธุ์</v>
          </cell>
          <cell r="L186" t="str">
            <v>01</v>
          </cell>
          <cell r="M186" t="str">
            <v xml:space="preserve"> 'ต.กาฬสินธุ์'</v>
          </cell>
          <cell r="N186" t="str">
            <v>00</v>
          </cell>
          <cell r="O186" t="str">
            <v xml:space="preserve"> หมู่ 0</v>
          </cell>
          <cell r="P186" t="str">
            <v>01</v>
          </cell>
          <cell r="Q186" t="str">
            <v>เปิดดำเนินการ</v>
          </cell>
          <cell r="R186" t="str">
            <v xml:space="preserve">ถนนกาฬสินธุ์   </v>
          </cell>
          <cell r="S186" t="str">
            <v>46000</v>
          </cell>
          <cell r="T186" t="str">
            <v>043812980</v>
          </cell>
          <cell r="V186" t="str">
            <v>23</v>
          </cell>
          <cell r="W186" t="str">
            <v>2.3 ทุติยภูมิระดับสูง</v>
          </cell>
          <cell r="AH186" t="str">
            <v>10709</v>
          </cell>
        </row>
        <row r="187">
          <cell r="A187" t="str">
            <v>001071100</v>
          </cell>
          <cell r="B187" t="str">
            <v>โรงพยาบาลนครพนม</v>
          </cell>
          <cell r="C187" t="str">
            <v>21002</v>
          </cell>
          <cell r="D187" t="str">
            <v>กระทรวงสาธารณสุข สำนักงานปลัดกระทรวงสาธารณสุข</v>
          </cell>
          <cell r="E187" t="str">
            <v>06</v>
          </cell>
          <cell r="F187" t="str">
            <v>โรงพยาบาลทั่วไป</v>
          </cell>
          <cell r="G187" t="str">
            <v>306</v>
          </cell>
          <cell r="H187" t="str">
            <v>48</v>
          </cell>
          <cell r="I187" t="str">
            <v>จ.นครพนม</v>
          </cell>
          <cell r="J187" t="str">
            <v>01</v>
          </cell>
          <cell r="K187" t="str">
            <v xml:space="preserve"> อ.เมืองนครพนม</v>
          </cell>
          <cell r="L187" t="str">
            <v>01</v>
          </cell>
          <cell r="M187" t="str">
            <v xml:space="preserve"> 'ต.ในเมือง'</v>
          </cell>
          <cell r="N187" t="str">
            <v>00</v>
          </cell>
          <cell r="O187" t="str">
            <v xml:space="preserve"> หมู่ 0</v>
          </cell>
          <cell r="P187" t="str">
            <v>01</v>
          </cell>
          <cell r="Q187" t="str">
            <v>เปิดดำเนินการ</v>
          </cell>
          <cell r="R187" t="str">
            <v>270 ถ.อภิบาลบัญชา</v>
          </cell>
          <cell r="S187" t="str">
            <v>48000</v>
          </cell>
          <cell r="T187" t="str">
            <v>042511424</v>
          </cell>
          <cell r="V187" t="str">
            <v>23</v>
          </cell>
          <cell r="W187" t="str">
            <v>2.3 ทุติยภูมิระดับสูง</v>
          </cell>
          <cell r="AH187" t="str">
            <v>10711</v>
          </cell>
        </row>
        <row r="188">
          <cell r="A188" t="str">
            <v>001074400</v>
          </cell>
          <cell r="B188" t="str">
            <v>โรงพยาบาลชุมพรเขตรอุดมศักดิ์</v>
          </cell>
          <cell r="C188" t="str">
            <v>21002</v>
          </cell>
          <cell r="D188" t="str">
            <v>กระทรวงสาธารณสุข สำนักงานปลัดกระทรวงสาธารณสุข</v>
          </cell>
          <cell r="E188" t="str">
            <v>06</v>
          </cell>
          <cell r="F188" t="str">
            <v>โรงพยาบาลทั่วไป</v>
          </cell>
          <cell r="G188" t="str">
            <v>509</v>
          </cell>
          <cell r="H188" t="str">
            <v>86</v>
          </cell>
          <cell r="I188" t="str">
            <v>จ.ชุมพร</v>
          </cell>
          <cell r="J188" t="str">
            <v>01</v>
          </cell>
          <cell r="K188" t="str">
            <v xml:space="preserve"> อ.เมืองชุมพร</v>
          </cell>
          <cell r="L188" t="str">
            <v>01</v>
          </cell>
          <cell r="M188" t="str">
            <v xml:space="preserve"> 'ต.ท่าตะเภา'</v>
          </cell>
          <cell r="N188" t="str">
            <v>00</v>
          </cell>
          <cell r="O188" t="str">
            <v xml:space="preserve"> หมู่ 0</v>
          </cell>
          <cell r="P188" t="str">
            <v>01</v>
          </cell>
          <cell r="Q188" t="str">
            <v>เปิดดำเนินการ</v>
          </cell>
          <cell r="R188" t="str">
            <v xml:space="preserve">4008 ถ.พิดิษฐ์พยาบาล </v>
          </cell>
          <cell r="S188" t="str">
            <v>86000</v>
          </cell>
          <cell r="V188" t="str">
            <v>31</v>
          </cell>
          <cell r="W188" t="str">
            <v>3.1 ตติยภูมิ</v>
          </cell>
          <cell r="AH188" t="str">
            <v>10744</v>
          </cell>
        </row>
        <row r="189">
          <cell r="A189" t="str">
            <v>001073300</v>
          </cell>
          <cell r="B189" t="str">
            <v>โรงพยาบาลสมเด็จพระสังฆราชองค์ที่17</v>
          </cell>
          <cell r="C189" t="str">
            <v>21002</v>
          </cell>
          <cell r="D189" t="str">
            <v>กระทรวงสาธารณสุข สำนักงานปลัดกระทรวงสาธารณสุข</v>
          </cell>
          <cell r="E189" t="str">
            <v>06</v>
          </cell>
          <cell r="F189" t="str">
            <v>โรงพยาบาลทั่วไป</v>
          </cell>
          <cell r="G189" t="str">
            <v>210</v>
          </cell>
          <cell r="H189" t="str">
            <v>72</v>
          </cell>
          <cell r="I189" t="str">
            <v>จ.สุพรรณบุรี</v>
          </cell>
          <cell r="J189" t="str">
            <v>07</v>
          </cell>
          <cell r="K189" t="str">
            <v xml:space="preserve"> อ.สองพี่น้อง</v>
          </cell>
          <cell r="L189" t="str">
            <v>01</v>
          </cell>
          <cell r="M189" t="str">
            <v xml:space="preserve"> 'ต.สองพี่น้อง'</v>
          </cell>
          <cell r="N189" t="str">
            <v>00</v>
          </cell>
          <cell r="O189" t="str">
            <v xml:space="preserve"> หมู่ 0</v>
          </cell>
          <cell r="P189" t="str">
            <v>01</v>
          </cell>
          <cell r="Q189" t="str">
            <v>เปิดดำเนินการ</v>
          </cell>
          <cell r="R189" t="str">
            <v xml:space="preserve">ถ.บางลี่-หนองวัลย์เปรี่ยง </v>
          </cell>
          <cell r="S189" t="str">
            <v>72110</v>
          </cell>
          <cell r="V189" t="str">
            <v>23</v>
          </cell>
          <cell r="W189" t="str">
            <v>2.3 ทุติยภูมิระดับสูง</v>
          </cell>
          <cell r="AH189" t="str">
            <v>10733</v>
          </cell>
        </row>
        <row r="190">
          <cell r="A190" t="str">
            <v>001078600</v>
          </cell>
          <cell r="B190" t="str">
            <v>โรงพยาบาลแสวงหา</v>
          </cell>
          <cell r="C190" t="str">
            <v>21002</v>
          </cell>
          <cell r="D190" t="str">
            <v>กระทรวงสาธารณสุข สำนักงานปลัดกระทรวงสาธารณสุข</v>
          </cell>
          <cell r="E190" t="str">
            <v>07</v>
          </cell>
          <cell r="F190" t="str">
            <v>โรงพยาบาลชุมชน</v>
          </cell>
          <cell r="G190" t="str">
            <v>30</v>
          </cell>
          <cell r="H190" t="str">
            <v>15</v>
          </cell>
          <cell r="I190" t="str">
            <v>จ.อ่างทอง</v>
          </cell>
          <cell r="J190" t="str">
            <v>05</v>
          </cell>
          <cell r="K190" t="str">
            <v xml:space="preserve"> อ.แสวงหา</v>
          </cell>
          <cell r="L190" t="str">
            <v>01</v>
          </cell>
          <cell r="M190" t="str">
            <v xml:space="preserve"> 'ต.แสวงหา'</v>
          </cell>
          <cell r="N190" t="str">
            <v>01</v>
          </cell>
          <cell r="O190" t="str">
            <v xml:space="preserve"> หมู่ 1</v>
          </cell>
          <cell r="P190" t="str">
            <v>01</v>
          </cell>
          <cell r="Q190" t="str">
            <v>เปิดดำเนินการ</v>
          </cell>
          <cell r="R190" t="str">
            <v xml:space="preserve">106 ม.1 </v>
          </cell>
          <cell r="S190" t="str">
            <v>14150</v>
          </cell>
          <cell r="V190" t="str">
            <v>21</v>
          </cell>
          <cell r="W190" t="str">
            <v>2.1 ทุติยภูมิระดับต้น</v>
          </cell>
          <cell r="AH190" t="str">
            <v>10786</v>
          </cell>
        </row>
        <row r="191">
          <cell r="A191" t="str">
            <v>001078700</v>
          </cell>
          <cell r="B191" t="str">
            <v>โรงพยาบาลวิเศษชัยชาญ</v>
          </cell>
          <cell r="C191" t="str">
            <v>21002</v>
          </cell>
          <cell r="D191" t="str">
            <v>กระทรวงสาธารณสุข สำนักงานปลัดกระทรวงสาธารณสุข</v>
          </cell>
          <cell r="E191" t="str">
            <v>07</v>
          </cell>
          <cell r="F191" t="str">
            <v>โรงพยาบาลชุมชน</v>
          </cell>
          <cell r="G191" t="str">
            <v>90</v>
          </cell>
          <cell r="H191" t="str">
            <v>15</v>
          </cell>
          <cell r="I191" t="str">
            <v>จ.อ่างทอง</v>
          </cell>
          <cell r="J191" t="str">
            <v>06</v>
          </cell>
          <cell r="K191" t="str">
            <v xml:space="preserve"> อ.วิเศษชัยชาญ</v>
          </cell>
          <cell r="L191" t="str">
            <v>02</v>
          </cell>
          <cell r="M191" t="str">
            <v xml:space="preserve"> 'ต.ศาลเจ้าโรงทอง'</v>
          </cell>
          <cell r="N191" t="str">
            <v>04</v>
          </cell>
          <cell r="O191" t="str">
            <v xml:space="preserve"> หมู่ 4</v>
          </cell>
          <cell r="P191" t="str">
            <v>01</v>
          </cell>
          <cell r="Q191" t="str">
            <v>เปิดดำเนินการ</v>
          </cell>
          <cell r="V191" t="str">
            <v>22</v>
          </cell>
          <cell r="W191" t="str">
            <v>2.2 ทุติยภูมิระดับกลาง</v>
          </cell>
          <cell r="AH191" t="str">
            <v>10787</v>
          </cell>
        </row>
        <row r="192">
          <cell r="A192" t="str">
            <v>001078500</v>
          </cell>
          <cell r="B192" t="str">
            <v>โรงพยาบาลโพธิ์ทอง</v>
          </cell>
          <cell r="C192" t="str">
            <v>21002</v>
          </cell>
          <cell r="D192" t="str">
            <v>กระทรวงสาธารณสุข สำนักงานปลัดกระทรวงสาธารณสุข</v>
          </cell>
          <cell r="E192" t="str">
            <v>07</v>
          </cell>
          <cell r="F192" t="str">
            <v>โรงพยาบาลชุมชน</v>
          </cell>
          <cell r="G192" t="str">
            <v>30</v>
          </cell>
          <cell r="H192" t="str">
            <v>15</v>
          </cell>
          <cell r="I192" t="str">
            <v>จ.อ่างทอง</v>
          </cell>
          <cell r="J192" t="str">
            <v>04</v>
          </cell>
          <cell r="K192" t="str">
            <v xml:space="preserve"> อ.โพธิ์ทอง</v>
          </cell>
          <cell r="L192" t="str">
            <v>01</v>
          </cell>
          <cell r="M192" t="str">
            <v xml:space="preserve"> 'ต.อ่างแก้ว'</v>
          </cell>
          <cell r="N192" t="str">
            <v>04</v>
          </cell>
          <cell r="O192" t="str">
            <v xml:space="preserve"> หมู่ 4</v>
          </cell>
          <cell r="P192" t="str">
            <v>01</v>
          </cell>
          <cell r="Q192" t="str">
            <v>เปิดดำเนินการ</v>
          </cell>
          <cell r="V192" t="str">
            <v>21</v>
          </cell>
          <cell r="W192" t="str">
            <v>2.1 ทุติยภูมิระดับต้น</v>
          </cell>
          <cell r="AH192" t="str">
            <v>10785</v>
          </cell>
        </row>
        <row r="193">
          <cell r="A193" t="str">
            <v>001080300</v>
          </cell>
          <cell r="B193" t="str">
            <v>โรงพยาบาลวัดสิงห์</v>
          </cell>
          <cell r="C193" t="str">
            <v>21002</v>
          </cell>
          <cell r="D193" t="str">
            <v>กระทรวงสาธารณสุข สำนักงานปลัดกระทรวงสาธารณสุข</v>
          </cell>
          <cell r="E193" t="str">
            <v>07</v>
          </cell>
          <cell r="F193" t="str">
            <v>โรงพยาบาลชุมชน</v>
          </cell>
          <cell r="G193" t="str">
            <v>38</v>
          </cell>
          <cell r="H193" t="str">
            <v>18</v>
          </cell>
          <cell r="I193" t="str">
            <v>จ.ชัยนาท</v>
          </cell>
          <cell r="J193" t="str">
            <v>03</v>
          </cell>
          <cell r="K193" t="str">
            <v xml:space="preserve"> อ.วัดสิงห์</v>
          </cell>
          <cell r="L193" t="str">
            <v>01</v>
          </cell>
          <cell r="M193" t="str">
            <v xml:space="preserve"> 'ต.วัดสิงห์'</v>
          </cell>
          <cell r="N193" t="str">
            <v>00</v>
          </cell>
          <cell r="O193" t="str">
            <v xml:space="preserve"> หมู่ 0</v>
          </cell>
          <cell r="P193" t="str">
            <v>01</v>
          </cell>
          <cell r="Q193" t="str">
            <v>เปิดดำเนินการ</v>
          </cell>
          <cell r="R193" t="str">
            <v xml:space="preserve">16 ถ.จวนวิไล </v>
          </cell>
          <cell r="V193" t="str">
            <v>21</v>
          </cell>
          <cell r="W193" t="str">
            <v>2.1 ทุติยภูมิระดับต้น</v>
          </cell>
          <cell r="AH193" t="str">
            <v>10803</v>
          </cell>
        </row>
        <row r="194">
          <cell r="A194" t="str">
            <v>001079600</v>
          </cell>
          <cell r="B194" t="str">
            <v>โรงพยาบาลลำสนธิ</v>
          </cell>
          <cell r="C194" t="str">
            <v>21002</v>
          </cell>
          <cell r="D194" t="str">
            <v>กระทรวงสาธารณสุข สำนักงานปลัดกระทรวงสาธารณสุข</v>
          </cell>
          <cell r="E194" t="str">
            <v>07</v>
          </cell>
          <cell r="F194" t="str">
            <v>โรงพยาบาลชุมชน</v>
          </cell>
          <cell r="G194" t="str">
            <v>30</v>
          </cell>
          <cell r="H194" t="str">
            <v>16</v>
          </cell>
          <cell r="I194" t="str">
            <v>จ.ลพบุรี</v>
          </cell>
          <cell r="J194" t="str">
            <v>10</v>
          </cell>
          <cell r="K194" t="str">
            <v xml:space="preserve"> อ.ลำสนธิ</v>
          </cell>
          <cell r="L194" t="str">
            <v>03</v>
          </cell>
          <cell r="M194" t="str">
            <v xml:space="preserve"> 'ต.หนองรี'</v>
          </cell>
          <cell r="N194" t="str">
            <v>11</v>
          </cell>
          <cell r="O194" t="str">
            <v xml:space="preserve"> หมู่ 11</v>
          </cell>
          <cell r="P194" t="str">
            <v>01</v>
          </cell>
          <cell r="Q194" t="str">
            <v>เปิดดำเนินการ</v>
          </cell>
          <cell r="R194" t="str">
            <v>79 ถนนสุระนารายณ์</v>
          </cell>
          <cell r="S194" t="str">
            <v>15190</v>
          </cell>
          <cell r="T194" t="str">
            <v>036-633185</v>
          </cell>
          <cell r="U194" t="str">
            <v>036-633183</v>
          </cell>
          <cell r="V194" t="str">
            <v>21</v>
          </cell>
          <cell r="W194" t="str">
            <v>2.1 ทุติยภูมิระดับต้น</v>
          </cell>
          <cell r="X194" t="str">
            <v>S</v>
          </cell>
          <cell r="Y194" t="str">
            <v xml:space="preserve">บริการ  </v>
          </cell>
          <cell r="AH194" t="str">
            <v>10796</v>
          </cell>
        </row>
        <row r="195">
          <cell r="A195" t="str">
            <v>001079500</v>
          </cell>
          <cell r="B195" t="str">
            <v>โรงพยาบาลโคกเจริญ</v>
          </cell>
          <cell r="C195" t="str">
            <v>21002</v>
          </cell>
          <cell r="D195" t="str">
            <v>กระทรวงสาธารณสุข สำนักงานปลัดกระทรวงสาธารณสุข</v>
          </cell>
          <cell r="E195" t="str">
            <v>07</v>
          </cell>
          <cell r="F195" t="str">
            <v>โรงพยาบาลชุมชน</v>
          </cell>
          <cell r="G195" t="str">
            <v>16</v>
          </cell>
          <cell r="H195" t="str">
            <v>16</v>
          </cell>
          <cell r="I195" t="str">
            <v>จ.ลพบุรี</v>
          </cell>
          <cell r="J195" t="str">
            <v>09</v>
          </cell>
          <cell r="K195" t="str">
            <v xml:space="preserve"> อ.โคกเจริญ</v>
          </cell>
          <cell r="L195" t="str">
            <v>01</v>
          </cell>
          <cell r="M195" t="str">
            <v xml:space="preserve"> 'ต.โคกเจริญ'</v>
          </cell>
          <cell r="N195" t="str">
            <v>02</v>
          </cell>
          <cell r="O195" t="str">
            <v xml:space="preserve"> หมู่ 2</v>
          </cell>
          <cell r="P195" t="str">
            <v>01</v>
          </cell>
          <cell r="Q195" t="str">
            <v>เปิดดำเนินการ</v>
          </cell>
          <cell r="R195" t="str">
            <v>111</v>
          </cell>
          <cell r="S195" t="str">
            <v>15250</v>
          </cell>
          <cell r="T195" t="str">
            <v>036-641106</v>
          </cell>
          <cell r="U195" t="str">
            <v>036-651102</v>
          </cell>
          <cell r="V195" t="str">
            <v>21</v>
          </cell>
          <cell r="W195" t="str">
            <v>2.1 ทุติยภูมิระดับต้น</v>
          </cell>
          <cell r="X195" t="str">
            <v>S</v>
          </cell>
          <cell r="Y195" t="str">
            <v xml:space="preserve">บริการ  </v>
          </cell>
          <cell r="AH195" t="str">
            <v>10795</v>
          </cell>
        </row>
        <row r="196">
          <cell r="A196" t="str">
            <v>001079800</v>
          </cell>
          <cell r="B196" t="str">
            <v>โรงพยาบาลบางระจัน</v>
          </cell>
          <cell r="C196" t="str">
            <v>21002</v>
          </cell>
          <cell r="D196" t="str">
            <v>กระทรวงสาธารณสุข สำนักงานปลัดกระทรวงสาธารณสุข</v>
          </cell>
          <cell r="E196" t="str">
            <v>07</v>
          </cell>
          <cell r="F196" t="str">
            <v>โรงพยาบาลชุมชน</v>
          </cell>
          <cell r="G196" t="str">
            <v>30</v>
          </cell>
          <cell r="H196" t="str">
            <v>17</v>
          </cell>
          <cell r="I196" t="str">
            <v>จ.สิงห์บุรี</v>
          </cell>
          <cell r="J196" t="str">
            <v>02</v>
          </cell>
          <cell r="K196" t="str">
            <v xml:space="preserve"> อ.บางระจัน</v>
          </cell>
          <cell r="L196" t="str">
            <v>03</v>
          </cell>
          <cell r="M196" t="str">
            <v xml:space="preserve"> 'ต.เชิงกลัด'</v>
          </cell>
          <cell r="N196" t="str">
            <v>06</v>
          </cell>
          <cell r="O196" t="str">
            <v xml:space="preserve"> หมู่ 6</v>
          </cell>
          <cell r="P196" t="str">
            <v>01</v>
          </cell>
          <cell r="Q196" t="str">
            <v>เปิดดำเนินการ</v>
          </cell>
          <cell r="R196" t="str">
            <v xml:space="preserve">41 </v>
          </cell>
          <cell r="S196" t="str">
            <v>16130</v>
          </cell>
          <cell r="T196" t="str">
            <v>036-591486</v>
          </cell>
          <cell r="U196" t="str">
            <v>036-544434</v>
          </cell>
          <cell r="V196" t="str">
            <v>21</v>
          </cell>
          <cell r="W196" t="str">
            <v>2.1 ทุติยภูมิระดับต้น</v>
          </cell>
          <cell r="X196" t="str">
            <v>S</v>
          </cell>
          <cell r="Y196" t="str">
            <v xml:space="preserve">บริการ  </v>
          </cell>
          <cell r="AH196" t="str">
            <v>10798</v>
          </cell>
        </row>
        <row r="197">
          <cell r="A197" t="str">
            <v>001082100</v>
          </cell>
          <cell r="B197" t="str">
            <v>โรงพยาบาลพานทอง</v>
          </cell>
          <cell r="C197" t="str">
            <v>21002</v>
          </cell>
          <cell r="D197" t="str">
            <v>กระทรวงสาธารณสุข สำนักงานปลัดกระทรวงสาธารณสุข</v>
          </cell>
          <cell r="E197" t="str">
            <v>07</v>
          </cell>
          <cell r="F197" t="str">
            <v>โรงพยาบาลชุมชน</v>
          </cell>
          <cell r="G197" t="str">
            <v>60</v>
          </cell>
          <cell r="H197" t="str">
            <v>20</v>
          </cell>
          <cell r="I197" t="str">
            <v>จ.ชลบุรี</v>
          </cell>
          <cell r="J197" t="str">
            <v>05</v>
          </cell>
          <cell r="K197" t="str">
            <v xml:space="preserve"> อ.พานทอง</v>
          </cell>
          <cell r="L197" t="str">
            <v>01</v>
          </cell>
          <cell r="M197" t="str">
            <v xml:space="preserve"> 'ต.พานทอง'</v>
          </cell>
          <cell r="N197" t="str">
            <v>08</v>
          </cell>
          <cell r="O197" t="str">
            <v xml:space="preserve"> หมู่ 8</v>
          </cell>
          <cell r="P197" t="str">
            <v>01</v>
          </cell>
          <cell r="Q197" t="str">
            <v>เปิดดำเนินการ</v>
          </cell>
          <cell r="R197" t="str">
            <v xml:space="preserve">  เลขที่ 1/10</v>
          </cell>
          <cell r="V197" t="str">
            <v>21</v>
          </cell>
          <cell r="W197" t="str">
            <v>2.1 ทุติยภูมิระดับต้น</v>
          </cell>
          <cell r="AH197" t="str">
            <v>10821</v>
          </cell>
        </row>
        <row r="198">
          <cell r="A198" t="str">
            <v>001082000</v>
          </cell>
          <cell r="B198" t="str">
            <v>โรงพยาบาลวัดญาณสังวราราม</v>
          </cell>
          <cell r="C198" t="str">
            <v>21002</v>
          </cell>
          <cell r="D198" t="str">
            <v>กระทรวงสาธารณสุข สำนักงานปลัดกระทรวงสาธารณสุข</v>
          </cell>
          <cell r="E198" t="str">
            <v>07</v>
          </cell>
          <cell r="F198" t="str">
            <v>โรงพยาบาลชุมชน</v>
          </cell>
          <cell r="G198" t="str">
            <v>30</v>
          </cell>
          <cell r="H198" t="str">
            <v>20</v>
          </cell>
          <cell r="I198" t="str">
            <v>จ.ชลบุรี</v>
          </cell>
          <cell r="J198" t="str">
            <v>04</v>
          </cell>
          <cell r="K198" t="str">
            <v xml:space="preserve"> อ.บางละมุง</v>
          </cell>
          <cell r="L198" t="str">
            <v>06</v>
          </cell>
          <cell r="M198" t="str">
            <v xml:space="preserve"> 'ต.ห้วยใหญ่'</v>
          </cell>
          <cell r="N198" t="str">
            <v>11</v>
          </cell>
          <cell r="O198" t="str">
            <v xml:space="preserve"> หมู่ 11</v>
          </cell>
          <cell r="P198" t="str">
            <v>01</v>
          </cell>
          <cell r="Q198" t="str">
            <v>เปิดดำเนินการ</v>
          </cell>
          <cell r="V198" t="str">
            <v>21</v>
          </cell>
          <cell r="W198" t="str">
            <v>2.1 ทุติยภูมิระดับต้น</v>
          </cell>
          <cell r="AH198" t="str">
            <v>10820</v>
          </cell>
        </row>
        <row r="199">
          <cell r="A199" t="str">
            <v>001082400</v>
          </cell>
          <cell r="B199" t="str">
            <v>โรงพยาบาลเกาะสีชัง</v>
          </cell>
          <cell r="C199" t="str">
            <v>21002</v>
          </cell>
          <cell r="D199" t="str">
            <v>กระทรวงสาธารณสุข สำนักงานปลัดกระทรวงสาธารณสุข</v>
          </cell>
          <cell r="E199" t="str">
            <v>07</v>
          </cell>
          <cell r="F199" t="str">
            <v>โรงพยาบาลชุมชน</v>
          </cell>
          <cell r="G199" t="str">
            <v>30</v>
          </cell>
          <cell r="H199" t="str">
            <v>20</v>
          </cell>
          <cell r="I199" t="str">
            <v>จ.ชลบุรี</v>
          </cell>
          <cell r="J199" t="str">
            <v>08</v>
          </cell>
          <cell r="K199" t="str">
            <v xml:space="preserve"> อ.เกาะสีชัง</v>
          </cell>
          <cell r="L199" t="str">
            <v>01</v>
          </cell>
          <cell r="M199" t="str">
            <v xml:space="preserve"> 'ต.ท่าเทววงษ์'</v>
          </cell>
          <cell r="N199" t="str">
            <v>01</v>
          </cell>
          <cell r="O199" t="str">
            <v xml:space="preserve"> หมู่ 1</v>
          </cell>
          <cell r="P199" t="str">
            <v>01</v>
          </cell>
          <cell r="Q199" t="str">
            <v>เปิดดำเนินการ</v>
          </cell>
          <cell r="V199" t="str">
            <v>21</v>
          </cell>
          <cell r="W199" t="str">
            <v>2.1 ทุติยภูมิระดับต้น</v>
          </cell>
          <cell r="AH199" t="str">
            <v>10824</v>
          </cell>
        </row>
        <row r="200">
          <cell r="A200" t="str">
            <v>001089100</v>
          </cell>
          <cell r="B200" t="str">
            <v xml:space="preserve">โรงพยาบาลหนองบุญมาก </v>
          </cell>
          <cell r="C200" t="str">
            <v>21002</v>
          </cell>
          <cell r="D200" t="str">
            <v>กระทรวงสาธารณสุข สำนักงานปลัดกระทรวงสาธารณสุข</v>
          </cell>
          <cell r="E200" t="str">
            <v>07</v>
          </cell>
          <cell r="F200" t="str">
            <v>โรงพยาบาลชุมชน</v>
          </cell>
          <cell r="G200" t="str">
            <v>30</v>
          </cell>
          <cell r="H200" t="str">
            <v>30</v>
          </cell>
          <cell r="I200" t="str">
            <v>จ.นครราชสีมา</v>
          </cell>
          <cell r="J200" t="str">
            <v>22</v>
          </cell>
          <cell r="K200" t="str">
            <v xml:space="preserve"> อ.หนองบุญมาก</v>
          </cell>
          <cell r="L200" t="str">
            <v>04</v>
          </cell>
          <cell r="M200" t="str">
            <v xml:space="preserve"> 'ต.หนองหัวแรต'</v>
          </cell>
          <cell r="N200" t="str">
            <v>04</v>
          </cell>
          <cell r="O200" t="str">
            <v xml:space="preserve"> หมู่ 4</v>
          </cell>
          <cell r="P200" t="str">
            <v>01</v>
          </cell>
          <cell r="Q200" t="str">
            <v>เปิดดำเนินการ</v>
          </cell>
          <cell r="R200" t="str">
            <v>198 ม.4 ถ.โชคชัย - เดชอุดม</v>
          </cell>
          <cell r="V200" t="str">
            <v>21</v>
          </cell>
          <cell r="W200" t="str">
            <v>2.1 ทุติยภูมิระดับต้น</v>
          </cell>
          <cell r="Z200" t="str">
            <v>02</v>
          </cell>
          <cell r="AA200" t="str">
            <v>แก้ไขชื่อ</v>
          </cell>
          <cell r="AB200" t="str">
            <v xml:space="preserve">เปลี่ยนชื่อจากโรงพยาบาลหนองบุนนาก เป็น โรงพยาบาลหนองบุญมาก </v>
          </cell>
          <cell r="AH200" t="str">
            <v>10891</v>
          </cell>
        </row>
        <row r="201">
          <cell r="A201" t="str">
            <v>001088400</v>
          </cell>
          <cell r="B201" t="str">
            <v>โรงพยาบาลพิมาย</v>
          </cell>
          <cell r="C201" t="str">
            <v>21002</v>
          </cell>
          <cell r="D201" t="str">
            <v>กระทรวงสาธารณสุข สำนักงานปลัดกระทรวงสาธารณสุข</v>
          </cell>
          <cell r="E201" t="str">
            <v>07</v>
          </cell>
          <cell r="F201" t="str">
            <v>โรงพยาบาลชุมชน</v>
          </cell>
          <cell r="G201" t="str">
            <v>90</v>
          </cell>
          <cell r="H201" t="str">
            <v>30</v>
          </cell>
          <cell r="I201" t="str">
            <v>จ.นครราชสีมา</v>
          </cell>
          <cell r="J201" t="str">
            <v>15</v>
          </cell>
          <cell r="K201" t="str">
            <v xml:space="preserve"> อ.พิมาย</v>
          </cell>
          <cell r="L201" t="str">
            <v>01</v>
          </cell>
          <cell r="M201" t="str">
            <v xml:space="preserve"> 'ต.ในเมือง'</v>
          </cell>
          <cell r="N201" t="str">
            <v>01</v>
          </cell>
          <cell r="O201" t="str">
            <v xml:space="preserve"> หมู่ 1</v>
          </cell>
          <cell r="P201" t="str">
            <v>01</v>
          </cell>
          <cell r="Q201" t="str">
            <v>เปิดดำเนินการ</v>
          </cell>
          <cell r="R201" t="str">
            <v>138 ม.1  ถ.พิมาย - ตลาดแค</v>
          </cell>
          <cell r="V201" t="str">
            <v>23</v>
          </cell>
          <cell r="W201" t="str">
            <v>2.3 ทุติยภูมิระดับสูง</v>
          </cell>
          <cell r="AH201" t="str">
            <v>10884</v>
          </cell>
        </row>
        <row r="202">
          <cell r="A202" t="str">
            <v>001086600</v>
          </cell>
          <cell r="B202" t="str">
            <v>โรงพยาบาลคลองหาด</v>
          </cell>
          <cell r="C202" t="str">
            <v>21002</v>
          </cell>
          <cell r="D202" t="str">
            <v>กระทรวงสาธารณสุข สำนักงานปลัดกระทรวงสาธารณสุข</v>
          </cell>
          <cell r="E202" t="str">
            <v>07</v>
          </cell>
          <cell r="F202" t="str">
            <v>โรงพยาบาลชุมชน</v>
          </cell>
          <cell r="G202" t="str">
            <v>30</v>
          </cell>
          <cell r="H202" t="str">
            <v>27</v>
          </cell>
          <cell r="I202" t="str">
            <v>จ.สระแก้ว</v>
          </cell>
          <cell r="J202" t="str">
            <v>02</v>
          </cell>
          <cell r="K202" t="str">
            <v xml:space="preserve"> อ.คลองหาด</v>
          </cell>
          <cell r="L202" t="str">
            <v>01</v>
          </cell>
          <cell r="M202" t="str">
            <v xml:space="preserve"> 'ต.คลองหาด'</v>
          </cell>
          <cell r="N202" t="str">
            <v>01</v>
          </cell>
          <cell r="O202" t="str">
            <v xml:space="preserve"> หมู่ 1</v>
          </cell>
          <cell r="P202" t="str">
            <v>01</v>
          </cell>
          <cell r="Q202" t="str">
            <v>เปิดดำเนินการ</v>
          </cell>
          <cell r="R202" t="str">
            <v xml:space="preserve">628 </v>
          </cell>
          <cell r="V202" t="str">
            <v>21</v>
          </cell>
          <cell r="W202" t="str">
            <v>2.1 ทุติยภูมิระดับต้น</v>
          </cell>
          <cell r="AH202" t="str">
            <v>10866</v>
          </cell>
        </row>
        <row r="203">
          <cell r="A203" t="str">
            <v>001085900</v>
          </cell>
          <cell r="B203" t="str">
            <v>โรงพยาบาลบ้านสร้าง</v>
          </cell>
          <cell r="C203" t="str">
            <v>21002</v>
          </cell>
          <cell r="D203" t="str">
            <v>กระทรวงสาธารณสุข สำนักงานปลัดกระทรวงสาธารณสุข</v>
          </cell>
          <cell r="E203" t="str">
            <v>07</v>
          </cell>
          <cell r="F203" t="str">
            <v>โรงพยาบาลชุมชน</v>
          </cell>
          <cell r="G203" t="str">
            <v>30</v>
          </cell>
          <cell r="H203" t="str">
            <v>25</v>
          </cell>
          <cell r="I203" t="str">
            <v>จ.ปราจีนบุรี</v>
          </cell>
          <cell r="J203" t="str">
            <v>06</v>
          </cell>
          <cell r="K203" t="str">
            <v xml:space="preserve"> อ.บ้านสร้าง</v>
          </cell>
          <cell r="L203" t="str">
            <v>02</v>
          </cell>
          <cell r="M203" t="str">
            <v xml:space="preserve"> 'ต.บางกระเบา'</v>
          </cell>
          <cell r="N203" t="str">
            <v>01</v>
          </cell>
          <cell r="O203" t="str">
            <v xml:space="preserve"> หมู่ 1</v>
          </cell>
          <cell r="P203" t="str">
            <v>01</v>
          </cell>
          <cell r="Q203" t="str">
            <v>เปิดดำเนินการ</v>
          </cell>
          <cell r="V203" t="str">
            <v>21</v>
          </cell>
          <cell r="W203" t="str">
            <v>2.1 ทุติยภูมิระดับต้น</v>
          </cell>
          <cell r="AH203" t="str">
            <v>10859</v>
          </cell>
        </row>
        <row r="204">
          <cell r="A204" t="str">
            <v>001086000</v>
          </cell>
          <cell r="B204" t="str">
            <v>โรงพยาบาลประจันตคาม</v>
          </cell>
          <cell r="C204" t="str">
            <v>21002</v>
          </cell>
          <cell r="D204" t="str">
            <v>กระทรวงสาธารณสุข สำนักงานปลัดกระทรวงสาธารณสุข</v>
          </cell>
          <cell r="E204" t="str">
            <v>07</v>
          </cell>
          <cell r="F204" t="str">
            <v>โรงพยาบาลชุมชน</v>
          </cell>
          <cell r="G204" t="str">
            <v>30</v>
          </cell>
          <cell r="H204" t="str">
            <v>25</v>
          </cell>
          <cell r="I204" t="str">
            <v>จ.ปราจีนบุรี</v>
          </cell>
          <cell r="J204" t="str">
            <v>07</v>
          </cell>
          <cell r="K204" t="str">
            <v xml:space="preserve"> อ.ประจันตคาม</v>
          </cell>
          <cell r="L204" t="str">
            <v>01</v>
          </cell>
          <cell r="M204" t="str">
            <v xml:space="preserve"> 'ต.ประจันตคาม'</v>
          </cell>
          <cell r="N204" t="str">
            <v>04</v>
          </cell>
          <cell r="O204" t="str">
            <v xml:space="preserve"> หมู่ 4</v>
          </cell>
          <cell r="P204" t="str">
            <v>01</v>
          </cell>
          <cell r="Q204" t="str">
            <v>เปิดดำเนินการ</v>
          </cell>
          <cell r="R204" t="str">
            <v xml:space="preserve">101 </v>
          </cell>
          <cell r="V204" t="str">
            <v>21</v>
          </cell>
          <cell r="W204" t="str">
            <v>2.1 ทุติยภูมิระดับต้น</v>
          </cell>
          <cell r="AH204" t="str">
            <v>10860</v>
          </cell>
        </row>
        <row r="205">
          <cell r="A205" t="str">
            <v>001086100</v>
          </cell>
          <cell r="B205" t="str">
            <v>โรงพยาบาลศรีมหาโพธิ</v>
          </cell>
          <cell r="C205" t="str">
            <v>21002</v>
          </cell>
          <cell r="D205" t="str">
            <v>กระทรวงสาธารณสุข สำนักงานปลัดกระทรวงสาธารณสุข</v>
          </cell>
          <cell r="E205" t="str">
            <v>07</v>
          </cell>
          <cell r="F205" t="str">
            <v>โรงพยาบาลชุมชน</v>
          </cell>
          <cell r="G205" t="str">
            <v>60</v>
          </cell>
          <cell r="H205" t="str">
            <v>25</v>
          </cell>
          <cell r="I205" t="str">
            <v>จ.ปราจีนบุรี</v>
          </cell>
          <cell r="J205" t="str">
            <v>08</v>
          </cell>
          <cell r="K205" t="str">
            <v xml:space="preserve"> อ.ศรีมหาโพธิ</v>
          </cell>
          <cell r="L205" t="str">
            <v>01</v>
          </cell>
          <cell r="M205" t="str">
            <v xml:space="preserve"> 'ต.ศรีมหาโพธิ'</v>
          </cell>
          <cell r="N205" t="str">
            <v>09</v>
          </cell>
          <cell r="O205" t="str">
            <v xml:space="preserve"> หมู่ 9</v>
          </cell>
          <cell r="P205" t="str">
            <v>01</v>
          </cell>
          <cell r="Q205" t="str">
            <v>เปิดดำเนินการ</v>
          </cell>
          <cell r="R205" t="str">
            <v xml:space="preserve">114 </v>
          </cell>
          <cell r="V205" t="str">
            <v>21</v>
          </cell>
          <cell r="W205" t="str">
            <v>2.1 ทุติยภูมิระดับต้น</v>
          </cell>
          <cell r="AH205" t="str">
            <v>10861</v>
          </cell>
        </row>
        <row r="206">
          <cell r="A206" t="str">
            <v>001089300</v>
          </cell>
          <cell r="B206" t="str">
            <v>โรงพยาบาลโนนแดง</v>
          </cell>
          <cell r="C206" t="str">
            <v>21002</v>
          </cell>
          <cell r="D206" t="str">
            <v>กระทรวงสาธารณสุข สำนักงานปลัดกระทรวงสาธารณสุข</v>
          </cell>
          <cell r="E206" t="str">
            <v>07</v>
          </cell>
          <cell r="F206" t="str">
            <v>โรงพยาบาลชุมชน</v>
          </cell>
          <cell r="G206" t="str">
            <v>30</v>
          </cell>
          <cell r="H206" t="str">
            <v>30</v>
          </cell>
          <cell r="I206" t="str">
            <v>จ.นครราชสีมา</v>
          </cell>
          <cell r="J206" t="str">
            <v>24</v>
          </cell>
          <cell r="K206" t="str">
            <v xml:space="preserve"> อ.โนนแดง</v>
          </cell>
          <cell r="L206" t="str">
            <v>01</v>
          </cell>
          <cell r="M206" t="str">
            <v xml:space="preserve"> 'ต.โนนแดง'</v>
          </cell>
          <cell r="N206" t="str">
            <v>09</v>
          </cell>
          <cell r="O206" t="str">
            <v xml:space="preserve"> หมู่ 9</v>
          </cell>
          <cell r="P206" t="str">
            <v>01</v>
          </cell>
          <cell r="Q206" t="str">
            <v>เปิดดำเนินการ</v>
          </cell>
          <cell r="R206" t="str">
            <v xml:space="preserve">113 </v>
          </cell>
          <cell r="V206" t="str">
            <v>21</v>
          </cell>
          <cell r="W206" t="str">
            <v>2.1 ทุติยภูมิระดับต้น</v>
          </cell>
          <cell r="AH206" t="str">
            <v>10893</v>
          </cell>
        </row>
        <row r="207">
          <cell r="A207" t="str">
            <v>001089400</v>
          </cell>
          <cell r="B207" t="str">
            <v>โรงพยาบาลวังน้ำเขียว</v>
          </cell>
          <cell r="C207" t="str">
            <v>21002</v>
          </cell>
          <cell r="D207" t="str">
            <v>กระทรวงสาธารณสุข สำนักงานปลัดกระทรวงสาธารณสุข</v>
          </cell>
          <cell r="E207" t="str">
            <v>07</v>
          </cell>
          <cell r="F207" t="str">
            <v>โรงพยาบาลชุมชน</v>
          </cell>
          <cell r="G207" t="str">
            <v>10</v>
          </cell>
          <cell r="H207" t="str">
            <v>30</v>
          </cell>
          <cell r="I207" t="str">
            <v>จ.นครราชสีมา</v>
          </cell>
          <cell r="J207" t="str">
            <v>25</v>
          </cell>
          <cell r="K207" t="str">
            <v xml:space="preserve"> อ.วังน้ำเขียว</v>
          </cell>
          <cell r="L207" t="str">
            <v>05</v>
          </cell>
          <cell r="M207" t="str">
            <v xml:space="preserve"> 'ต.ไทยสามัคคี'</v>
          </cell>
          <cell r="N207" t="str">
            <v>03</v>
          </cell>
          <cell r="O207" t="str">
            <v xml:space="preserve"> หมู่ 3</v>
          </cell>
          <cell r="P207" t="str">
            <v>01</v>
          </cell>
          <cell r="Q207" t="str">
            <v>เปิดดำเนินการ</v>
          </cell>
          <cell r="R207" t="str">
            <v xml:space="preserve">ถ.ราชสีมา - กบินทร์บุรี  </v>
          </cell>
          <cell r="V207" t="str">
            <v>21</v>
          </cell>
          <cell r="W207" t="str">
            <v>2.1 ทุติยภูมิระดับต้น</v>
          </cell>
          <cell r="AH207" t="str">
            <v>10894</v>
          </cell>
        </row>
        <row r="208">
          <cell r="A208" t="str">
            <v>001087500</v>
          </cell>
          <cell r="B208" t="str">
            <v>โรงพยาบาลจักราช</v>
          </cell>
          <cell r="C208" t="str">
            <v>21002</v>
          </cell>
          <cell r="D208" t="str">
            <v>กระทรวงสาธารณสุข สำนักงานปลัดกระทรวงสาธารณสุข</v>
          </cell>
          <cell r="E208" t="str">
            <v>07</v>
          </cell>
          <cell r="F208" t="str">
            <v>โรงพยาบาลชุมชน</v>
          </cell>
          <cell r="G208" t="str">
            <v>30</v>
          </cell>
          <cell r="H208" t="str">
            <v>30</v>
          </cell>
          <cell r="I208" t="str">
            <v>จ.นครราชสีมา</v>
          </cell>
          <cell r="J208" t="str">
            <v>06</v>
          </cell>
          <cell r="K208" t="str">
            <v xml:space="preserve"> อ.จักราช</v>
          </cell>
          <cell r="L208" t="str">
            <v>01</v>
          </cell>
          <cell r="M208" t="str">
            <v xml:space="preserve"> 'ต.จักราช'</v>
          </cell>
          <cell r="N208" t="str">
            <v>04</v>
          </cell>
          <cell r="O208" t="str">
            <v xml:space="preserve"> หมู่ 4</v>
          </cell>
          <cell r="P208" t="str">
            <v>01</v>
          </cell>
          <cell r="Q208" t="str">
            <v>เปิดดำเนินการ</v>
          </cell>
          <cell r="R208" t="str">
            <v xml:space="preserve">272 </v>
          </cell>
          <cell r="V208" t="str">
            <v>22</v>
          </cell>
          <cell r="W208" t="str">
            <v>2.2 ทุติยภูมิระดับกลาง</v>
          </cell>
          <cell r="AH208" t="str">
            <v>10875</v>
          </cell>
        </row>
        <row r="209">
          <cell r="A209" t="str">
            <v>001089900</v>
          </cell>
          <cell r="B209" t="str">
            <v>โรงพยาบาลละหานทราย</v>
          </cell>
          <cell r="C209" t="str">
            <v>21002</v>
          </cell>
          <cell r="D209" t="str">
            <v>กระทรวงสาธารณสุข สำนักงานปลัดกระทรวงสาธารณสุข</v>
          </cell>
          <cell r="E209" t="str">
            <v>07</v>
          </cell>
          <cell r="F209" t="str">
            <v>โรงพยาบาลชุมชน</v>
          </cell>
          <cell r="G209" t="str">
            <v>90</v>
          </cell>
          <cell r="H209" t="str">
            <v>31</v>
          </cell>
          <cell r="I209" t="str">
            <v>จ.บุรีรัมย์</v>
          </cell>
          <cell r="J209" t="str">
            <v>06</v>
          </cell>
          <cell r="K209" t="str">
            <v xml:space="preserve"> อ.ละหานทราย</v>
          </cell>
          <cell r="L209" t="str">
            <v>01</v>
          </cell>
          <cell r="M209" t="str">
            <v xml:space="preserve"> 'ต.ละหานทราย'</v>
          </cell>
          <cell r="N209" t="str">
            <v>08</v>
          </cell>
          <cell r="O209" t="str">
            <v xml:space="preserve"> หมู่ 8</v>
          </cell>
          <cell r="P209" t="str">
            <v>01</v>
          </cell>
          <cell r="Q209" t="str">
            <v>เปิดดำเนินการ</v>
          </cell>
          <cell r="R209" t="str">
            <v xml:space="preserve">55 </v>
          </cell>
          <cell r="V209" t="str">
            <v>22</v>
          </cell>
          <cell r="W209" t="str">
            <v>2.2 ทุติยภูมิระดับกลาง</v>
          </cell>
          <cell r="AH209" t="str">
            <v>10899</v>
          </cell>
        </row>
        <row r="210">
          <cell r="A210" t="str">
            <v>001092400</v>
          </cell>
          <cell r="B210" t="str">
            <v>โรงพยาบาลลำดวน</v>
          </cell>
          <cell r="C210" t="str">
            <v>21002</v>
          </cell>
          <cell r="D210" t="str">
            <v>กระทรวงสาธารณสุข สำนักงานปลัดกระทรวงสาธารณสุข</v>
          </cell>
          <cell r="E210" t="str">
            <v>07</v>
          </cell>
          <cell r="F210" t="str">
            <v>โรงพยาบาลชุมชน</v>
          </cell>
          <cell r="G210" t="str">
            <v>60</v>
          </cell>
          <cell r="H210" t="str">
            <v>32</v>
          </cell>
          <cell r="I210" t="str">
            <v>จ.สุรินทร์</v>
          </cell>
          <cell r="J210" t="str">
            <v>11</v>
          </cell>
          <cell r="K210" t="str">
            <v xml:space="preserve"> อ.ลำดวน</v>
          </cell>
          <cell r="L210" t="str">
            <v>01</v>
          </cell>
          <cell r="M210" t="str">
            <v xml:space="preserve"> 'ต.ลำดวน'</v>
          </cell>
          <cell r="N210" t="str">
            <v>03</v>
          </cell>
          <cell r="O210" t="str">
            <v xml:space="preserve"> หมู่ 3</v>
          </cell>
          <cell r="P210" t="str">
            <v>01</v>
          </cell>
          <cell r="Q210" t="str">
            <v>เปิดดำเนินการ</v>
          </cell>
          <cell r="R210" t="str">
            <v xml:space="preserve">80  ถ.สุรินทร์-สังขะ </v>
          </cell>
          <cell r="V210" t="str">
            <v>21</v>
          </cell>
          <cell r="W210" t="str">
            <v>2.1 ทุติยภูมิระดับต้น</v>
          </cell>
          <cell r="AH210" t="str">
            <v>10924</v>
          </cell>
        </row>
        <row r="211">
          <cell r="A211" t="str">
            <v>001092500</v>
          </cell>
          <cell r="B211" t="str">
            <v>โรงพยาบาลสำโรงทาบ</v>
          </cell>
          <cell r="C211" t="str">
            <v>21002</v>
          </cell>
          <cell r="D211" t="str">
            <v>กระทรวงสาธารณสุข สำนักงานปลัดกระทรวงสาธารณสุข</v>
          </cell>
          <cell r="E211" t="str">
            <v>07</v>
          </cell>
          <cell r="F211" t="str">
            <v>โรงพยาบาลชุมชน</v>
          </cell>
          <cell r="G211" t="str">
            <v>30</v>
          </cell>
          <cell r="H211" t="str">
            <v>32</v>
          </cell>
          <cell r="I211" t="str">
            <v>จ.สุรินทร์</v>
          </cell>
          <cell r="J211" t="str">
            <v>12</v>
          </cell>
          <cell r="K211" t="str">
            <v xml:space="preserve"> อ.สำโรงทาบ</v>
          </cell>
          <cell r="L211" t="str">
            <v>02</v>
          </cell>
          <cell r="M211" t="str">
            <v xml:space="preserve"> 'ต.หนองไผ่ล้อม'</v>
          </cell>
          <cell r="N211" t="str">
            <v>01</v>
          </cell>
          <cell r="O211" t="str">
            <v xml:space="preserve"> หมู่ 1</v>
          </cell>
          <cell r="P211" t="str">
            <v>01</v>
          </cell>
          <cell r="Q211" t="str">
            <v>เปิดดำเนินการ</v>
          </cell>
          <cell r="R211" t="str">
            <v xml:space="preserve">272  ถ.ขามสามัคคี </v>
          </cell>
          <cell r="V211" t="str">
            <v>21</v>
          </cell>
          <cell r="W211" t="str">
            <v>2.1 ทุติยภูมิระดับต้น</v>
          </cell>
          <cell r="AH211" t="str">
            <v>10925</v>
          </cell>
        </row>
        <row r="212">
          <cell r="A212" t="str">
            <v>001092600</v>
          </cell>
          <cell r="B212" t="str">
            <v>โรงพยาบาลบัวเชด</v>
          </cell>
          <cell r="C212" t="str">
            <v>21002</v>
          </cell>
          <cell r="D212" t="str">
            <v>กระทรวงสาธารณสุข สำนักงานปลัดกระทรวงสาธารณสุข</v>
          </cell>
          <cell r="E212" t="str">
            <v>07</v>
          </cell>
          <cell r="F212" t="str">
            <v>โรงพยาบาลชุมชน</v>
          </cell>
          <cell r="G212" t="str">
            <v>30</v>
          </cell>
          <cell r="H212" t="str">
            <v>32</v>
          </cell>
          <cell r="I212" t="str">
            <v>จ.สุรินทร์</v>
          </cell>
          <cell r="J212" t="str">
            <v>13</v>
          </cell>
          <cell r="K212" t="str">
            <v xml:space="preserve"> อ.บัวเชด</v>
          </cell>
          <cell r="L212" t="str">
            <v>01</v>
          </cell>
          <cell r="M212" t="str">
            <v xml:space="preserve"> 'ต.บัวเชด'</v>
          </cell>
          <cell r="N212" t="str">
            <v>01</v>
          </cell>
          <cell r="O212" t="str">
            <v xml:space="preserve"> หมู่ 1</v>
          </cell>
          <cell r="P212" t="str">
            <v>01</v>
          </cell>
          <cell r="Q212" t="str">
            <v>เปิดดำเนินการ</v>
          </cell>
          <cell r="V212" t="str">
            <v>21</v>
          </cell>
          <cell r="W212" t="str">
            <v>2.1 ทุติยภูมิระดับต้น</v>
          </cell>
          <cell r="AH212" t="str">
            <v>10926</v>
          </cell>
        </row>
        <row r="213">
          <cell r="A213" t="str">
            <v>001098300</v>
          </cell>
          <cell r="B213" t="str">
            <v>โรงพยาบาลเนินสง่า</v>
          </cell>
          <cell r="C213" t="str">
            <v>21002</v>
          </cell>
          <cell r="D213" t="str">
            <v>กระทรวงสาธารณสุข สำนักงานปลัดกระทรวงสาธารณสุข</v>
          </cell>
          <cell r="E213" t="str">
            <v>07</v>
          </cell>
          <cell r="F213" t="str">
            <v>โรงพยาบาลชุมชน</v>
          </cell>
          <cell r="G213" t="str">
            <v>30</v>
          </cell>
          <cell r="H213" t="str">
            <v>36</v>
          </cell>
          <cell r="I213" t="str">
            <v>จ.ชัยภูมิ</v>
          </cell>
          <cell r="J213" t="str">
            <v>15</v>
          </cell>
          <cell r="K213" t="str">
            <v xml:space="preserve"> อ.เนินสง่า</v>
          </cell>
          <cell r="L213" t="str">
            <v>01</v>
          </cell>
          <cell r="M213" t="str">
            <v xml:space="preserve"> 'ต.หนองฉิม'</v>
          </cell>
          <cell r="N213" t="str">
            <v>05</v>
          </cell>
          <cell r="O213" t="str">
            <v xml:space="preserve"> หมู่ 5</v>
          </cell>
          <cell r="P213" t="str">
            <v>01</v>
          </cell>
          <cell r="Q213" t="str">
            <v>เปิดดำเนินการ</v>
          </cell>
          <cell r="R213" t="str">
            <v xml:space="preserve">180 ม. 5 </v>
          </cell>
          <cell r="S213" t="str">
            <v>36130</v>
          </cell>
          <cell r="V213" t="str">
            <v>21</v>
          </cell>
          <cell r="W213" t="str">
            <v>2.1 ทุติยภูมิระดับต้น</v>
          </cell>
          <cell r="AH213" t="str">
            <v>10983</v>
          </cell>
        </row>
        <row r="214">
          <cell r="A214" t="str">
            <v>001097300</v>
          </cell>
          <cell r="B214" t="str">
            <v>โรงพยาบาลหนองบัวแดง</v>
          </cell>
          <cell r="C214" t="str">
            <v>21002</v>
          </cell>
          <cell r="D214" t="str">
            <v>กระทรวงสาธารณสุข สำนักงานปลัดกระทรวงสาธารณสุข</v>
          </cell>
          <cell r="E214" t="str">
            <v>07</v>
          </cell>
          <cell r="F214" t="str">
            <v>โรงพยาบาลชุมชน</v>
          </cell>
          <cell r="G214" t="str">
            <v>30</v>
          </cell>
          <cell r="H214" t="str">
            <v>36</v>
          </cell>
          <cell r="I214" t="str">
            <v>จ.ชัยภูมิ</v>
          </cell>
          <cell r="J214" t="str">
            <v>05</v>
          </cell>
          <cell r="K214" t="str">
            <v xml:space="preserve"> อ.หนองบัวแดง</v>
          </cell>
          <cell r="L214" t="str">
            <v>01</v>
          </cell>
          <cell r="M214" t="str">
            <v xml:space="preserve"> 'ต.หนองบัวแดง'</v>
          </cell>
          <cell r="N214" t="str">
            <v>02</v>
          </cell>
          <cell r="O214" t="str">
            <v xml:space="preserve"> หมู่ 2</v>
          </cell>
          <cell r="P214" t="str">
            <v>01</v>
          </cell>
          <cell r="Q214" t="str">
            <v>เปิดดำเนินการ</v>
          </cell>
          <cell r="R214" t="str">
            <v xml:space="preserve">431 </v>
          </cell>
          <cell r="V214" t="str">
            <v>22</v>
          </cell>
          <cell r="W214" t="str">
            <v>2.2 ทุติยภูมิระดับกลาง</v>
          </cell>
          <cell r="AH214" t="str">
            <v>10973</v>
          </cell>
        </row>
        <row r="215">
          <cell r="A215" t="str">
            <v>001099200</v>
          </cell>
          <cell r="B215" t="str">
            <v>โรงพยาบาลโนนสัง</v>
          </cell>
          <cell r="C215" t="str">
            <v>21002</v>
          </cell>
          <cell r="D215" t="str">
            <v>กระทรวงสาธารณสุข สำนักงานปลัดกระทรวงสาธารณสุข</v>
          </cell>
          <cell r="E215" t="str">
            <v>07</v>
          </cell>
          <cell r="F215" t="str">
            <v>โรงพยาบาลชุมชน</v>
          </cell>
          <cell r="G215" t="str">
            <v>30</v>
          </cell>
          <cell r="H215" t="str">
            <v>39</v>
          </cell>
          <cell r="I215" t="str">
            <v>จ.หนองบัวลำภู</v>
          </cell>
          <cell r="J215" t="str">
            <v>03</v>
          </cell>
          <cell r="K215" t="str">
            <v xml:space="preserve"> อ.โนนสัง</v>
          </cell>
          <cell r="L215" t="str">
            <v>01</v>
          </cell>
          <cell r="M215" t="str">
            <v xml:space="preserve"> 'ต.โนนสัง'</v>
          </cell>
          <cell r="N215" t="str">
            <v>15</v>
          </cell>
          <cell r="O215" t="str">
            <v xml:space="preserve"> หมู่ 15</v>
          </cell>
          <cell r="P215" t="str">
            <v>01</v>
          </cell>
          <cell r="Q215" t="str">
            <v>เปิดดำเนินการ</v>
          </cell>
          <cell r="V215" t="str">
            <v>21</v>
          </cell>
          <cell r="W215" t="str">
            <v>2.1 ทุติยภูมิระดับต้น</v>
          </cell>
          <cell r="AH215" t="str">
            <v>10992</v>
          </cell>
        </row>
        <row r="216">
          <cell r="A216" t="str">
            <v>001099300</v>
          </cell>
          <cell r="B216" t="str">
            <v>โรงพยาบาลศรีบุญเรือง</v>
          </cell>
          <cell r="C216" t="str">
            <v>21002</v>
          </cell>
          <cell r="D216" t="str">
            <v>กระทรวงสาธารณสุข สำนักงานปลัดกระทรวงสาธารณสุข</v>
          </cell>
          <cell r="E216" t="str">
            <v>07</v>
          </cell>
          <cell r="F216" t="str">
            <v>โรงพยาบาลชุมชน</v>
          </cell>
          <cell r="G216" t="str">
            <v>60</v>
          </cell>
          <cell r="H216" t="str">
            <v>39</v>
          </cell>
          <cell r="I216" t="str">
            <v>จ.หนองบัวลำภู</v>
          </cell>
          <cell r="J216" t="str">
            <v>04</v>
          </cell>
          <cell r="K216" t="str">
            <v xml:space="preserve"> อ.ศรีบุญเรือง</v>
          </cell>
          <cell r="L216" t="str">
            <v>01</v>
          </cell>
          <cell r="M216" t="str">
            <v xml:space="preserve"> 'ต.เมืองใหม่'</v>
          </cell>
          <cell r="N216" t="str">
            <v>07</v>
          </cell>
          <cell r="O216" t="str">
            <v xml:space="preserve"> หมู่ 7</v>
          </cell>
          <cell r="P216" t="str">
            <v>01</v>
          </cell>
          <cell r="Q216" t="str">
            <v>เปิดดำเนินการ</v>
          </cell>
          <cell r="R216" t="str">
            <v xml:space="preserve">106 </v>
          </cell>
          <cell r="V216" t="str">
            <v>21</v>
          </cell>
          <cell r="W216" t="str">
            <v>2.1 ทุติยภูมิระดับต้น</v>
          </cell>
          <cell r="AH216" t="str">
            <v>10993</v>
          </cell>
        </row>
        <row r="217">
          <cell r="A217" t="str">
            <v>001099400</v>
          </cell>
          <cell r="B217" t="str">
            <v>โรงพยาบาลสุวรรณคูหา</v>
          </cell>
          <cell r="C217" t="str">
            <v>21002</v>
          </cell>
          <cell r="D217" t="str">
            <v>กระทรวงสาธารณสุข สำนักงานปลัดกระทรวงสาธารณสุข</v>
          </cell>
          <cell r="E217" t="str">
            <v>07</v>
          </cell>
          <cell r="F217" t="str">
            <v>โรงพยาบาลชุมชน</v>
          </cell>
          <cell r="G217" t="str">
            <v>30</v>
          </cell>
          <cell r="H217" t="str">
            <v>39</v>
          </cell>
          <cell r="I217" t="str">
            <v>จ.หนองบัวลำภู</v>
          </cell>
          <cell r="J217" t="str">
            <v>05</v>
          </cell>
          <cell r="K217" t="str">
            <v xml:space="preserve"> อ.สุวรรณคูหา</v>
          </cell>
          <cell r="L217" t="str">
            <v>06</v>
          </cell>
          <cell r="M217" t="str">
            <v xml:space="preserve"> 'ต.สุวรรณคูหา'</v>
          </cell>
          <cell r="N217" t="str">
            <v>06</v>
          </cell>
          <cell r="O217" t="str">
            <v xml:space="preserve"> หมู่ 6</v>
          </cell>
          <cell r="P217" t="str">
            <v>01</v>
          </cell>
          <cell r="Q217" t="str">
            <v>เปิดดำเนินการ</v>
          </cell>
          <cell r="R217" t="str">
            <v xml:space="preserve">ถ.พระไชยเชษฐา </v>
          </cell>
          <cell r="V217" t="str">
            <v>21</v>
          </cell>
          <cell r="W217" t="str">
            <v>2.1 ทุติยภูมิระดับต้น</v>
          </cell>
          <cell r="AH217" t="str">
            <v>10994</v>
          </cell>
        </row>
        <row r="218">
          <cell r="A218" t="str">
            <v>001100700</v>
          </cell>
          <cell r="B218" t="str">
            <v>โรงพยาบาลหนองสองห้อง</v>
          </cell>
          <cell r="C218" t="str">
            <v>21002</v>
          </cell>
          <cell r="D218" t="str">
            <v>กระทรวงสาธารณสุข สำนักงานปลัดกระทรวงสาธารณสุข</v>
          </cell>
          <cell r="E218" t="str">
            <v>07</v>
          </cell>
          <cell r="F218" t="str">
            <v>โรงพยาบาลชุมชน</v>
          </cell>
          <cell r="G218" t="str">
            <v>30</v>
          </cell>
          <cell r="H218" t="str">
            <v>40</v>
          </cell>
          <cell r="I218" t="str">
            <v>จ.ขอนแก่น</v>
          </cell>
          <cell r="J218" t="str">
            <v>15</v>
          </cell>
          <cell r="K218" t="str">
            <v xml:space="preserve"> อ.หนองสองห้อง</v>
          </cell>
          <cell r="L218" t="str">
            <v>01</v>
          </cell>
          <cell r="M218" t="str">
            <v xml:space="preserve"> 'ต.หนองสองห้อง'</v>
          </cell>
          <cell r="N218" t="str">
            <v>16</v>
          </cell>
          <cell r="O218" t="str">
            <v xml:space="preserve"> หมู่ 16</v>
          </cell>
          <cell r="P218" t="str">
            <v>01</v>
          </cell>
          <cell r="Q218" t="str">
            <v>เปิดดำเนินการ</v>
          </cell>
          <cell r="R218" t="str">
            <v xml:space="preserve">803 </v>
          </cell>
          <cell r="S218" t="str">
            <v>40190</v>
          </cell>
          <cell r="T218" t="str">
            <v>043491010</v>
          </cell>
          <cell r="V218" t="str">
            <v>21</v>
          </cell>
          <cell r="W218" t="str">
            <v>2.1 ทุติยภูมิระดับต้น</v>
          </cell>
          <cell r="X218" t="str">
            <v>S</v>
          </cell>
          <cell r="Y218" t="str">
            <v xml:space="preserve">บริการ  </v>
          </cell>
          <cell r="AH218" t="str">
            <v>11007</v>
          </cell>
        </row>
        <row r="219">
          <cell r="A219" t="str">
            <v>001101200</v>
          </cell>
          <cell r="B219" t="str">
            <v>โรงพยาบาลภูผาม่าน</v>
          </cell>
          <cell r="C219" t="str">
            <v>21002</v>
          </cell>
          <cell r="D219" t="str">
            <v>กระทรวงสาธารณสุข สำนักงานปลัดกระทรวงสาธารณสุข</v>
          </cell>
          <cell r="E219" t="str">
            <v>07</v>
          </cell>
          <cell r="F219" t="str">
            <v>โรงพยาบาลชุมชน</v>
          </cell>
          <cell r="G219" t="str">
            <v>30</v>
          </cell>
          <cell r="H219" t="str">
            <v>40</v>
          </cell>
          <cell r="I219" t="str">
            <v>จ.ขอนแก่น</v>
          </cell>
          <cell r="J219" t="str">
            <v>20</v>
          </cell>
          <cell r="K219" t="str">
            <v xml:space="preserve"> อ.ภูผาม่าน</v>
          </cell>
          <cell r="L219" t="str">
            <v>03</v>
          </cell>
          <cell r="M219" t="str">
            <v xml:space="preserve"> 'ต.ภูผาม่าน'</v>
          </cell>
          <cell r="N219" t="str">
            <v>01</v>
          </cell>
          <cell r="O219" t="str">
            <v xml:space="preserve"> หมู่ 1</v>
          </cell>
          <cell r="P219" t="str">
            <v>01</v>
          </cell>
          <cell r="Q219" t="str">
            <v>เปิดดำเนินการ</v>
          </cell>
          <cell r="R219" t="str">
            <v xml:space="preserve">39 </v>
          </cell>
          <cell r="S219" t="str">
            <v>40350</v>
          </cell>
          <cell r="T219" t="str">
            <v>043396011</v>
          </cell>
          <cell r="V219" t="str">
            <v>21</v>
          </cell>
          <cell r="W219" t="str">
            <v>2.1 ทุติยภูมิระดับต้น</v>
          </cell>
          <cell r="X219" t="str">
            <v>S</v>
          </cell>
          <cell r="Y219" t="str">
            <v xml:space="preserve">บริการ  </v>
          </cell>
          <cell r="AH219" t="str">
            <v>11012</v>
          </cell>
        </row>
        <row r="220">
          <cell r="A220" t="str">
            <v>001101700</v>
          </cell>
          <cell r="B220" t="str">
            <v>โรงพยาบาลโนนสะอาด</v>
          </cell>
          <cell r="C220" t="str">
            <v>21002</v>
          </cell>
          <cell r="D220" t="str">
            <v>กระทรวงสาธารณสุข สำนักงานปลัดกระทรวงสาธารณสุข</v>
          </cell>
          <cell r="E220" t="str">
            <v>07</v>
          </cell>
          <cell r="F220" t="str">
            <v>โรงพยาบาลชุมชน</v>
          </cell>
          <cell r="G220" t="str">
            <v>30</v>
          </cell>
          <cell r="H220" t="str">
            <v>41</v>
          </cell>
          <cell r="I220" t="str">
            <v>จ.อุดรธานี</v>
          </cell>
          <cell r="J220" t="str">
            <v>05</v>
          </cell>
          <cell r="K220" t="str">
            <v xml:space="preserve"> อ.โนนสะอาด</v>
          </cell>
          <cell r="L220" t="str">
            <v>01</v>
          </cell>
          <cell r="M220" t="str">
            <v xml:space="preserve"> 'ต.โนนสะอาด'</v>
          </cell>
          <cell r="N220" t="str">
            <v>02</v>
          </cell>
          <cell r="O220" t="str">
            <v xml:space="preserve"> หมู่ 2</v>
          </cell>
          <cell r="P220" t="str">
            <v>01</v>
          </cell>
          <cell r="Q220" t="str">
            <v>เปิดดำเนินการ</v>
          </cell>
          <cell r="V220" t="str">
            <v>21</v>
          </cell>
          <cell r="W220" t="str">
            <v>2.1 ทุติยภูมิระดับต้น</v>
          </cell>
          <cell r="AH220" t="str">
            <v>11017</v>
          </cell>
        </row>
        <row r="221">
          <cell r="A221" t="str">
            <v>001102200</v>
          </cell>
          <cell r="B221" t="str">
            <v>โรงพยาบาลวังสามหมอ</v>
          </cell>
          <cell r="C221" t="str">
            <v>21002</v>
          </cell>
          <cell r="D221" t="str">
            <v>กระทรวงสาธารณสุข สำนักงานปลัดกระทรวงสาธารณสุข</v>
          </cell>
          <cell r="E221" t="str">
            <v>07</v>
          </cell>
          <cell r="F221" t="str">
            <v>โรงพยาบาลชุมชน</v>
          </cell>
          <cell r="G221" t="str">
            <v>30</v>
          </cell>
          <cell r="H221" t="str">
            <v>41</v>
          </cell>
          <cell r="I221" t="str">
            <v>จ.อุดรธานี</v>
          </cell>
          <cell r="J221" t="str">
            <v>10</v>
          </cell>
          <cell r="K221" t="str">
            <v xml:space="preserve"> อ.วังสามหมอ</v>
          </cell>
          <cell r="L221" t="str">
            <v>06</v>
          </cell>
          <cell r="M221" t="str">
            <v xml:space="preserve"> 'ต.วังสามหมอ'</v>
          </cell>
          <cell r="N221" t="str">
            <v>11</v>
          </cell>
          <cell r="O221" t="str">
            <v xml:space="preserve"> หมู่ 11</v>
          </cell>
          <cell r="P221" t="str">
            <v>01</v>
          </cell>
          <cell r="Q221" t="str">
            <v>เปิดดำเนินการ</v>
          </cell>
          <cell r="R221" t="str">
            <v xml:space="preserve">108  ถ.ศรีธาตุ-วังสามหมอ </v>
          </cell>
          <cell r="S221" t="str">
            <v>41280</v>
          </cell>
          <cell r="V221" t="str">
            <v>21</v>
          </cell>
          <cell r="W221" t="str">
            <v>2.1 ทุติยภูมิระดับต้น</v>
          </cell>
          <cell r="AH221" t="str">
            <v>11022</v>
          </cell>
        </row>
        <row r="222">
          <cell r="A222" t="str">
            <v>001105100</v>
          </cell>
          <cell r="B222" t="str">
            <v>โรงพยาบาลแกดำ</v>
          </cell>
          <cell r="C222" t="str">
            <v>21002</v>
          </cell>
          <cell r="D222" t="str">
            <v>กระทรวงสาธารณสุข สำนักงานปลัดกระทรวงสาธารณสุข</v>
          </cell>
          <cell r="E222" t="str">
            <v>07</v>
          </cell>
          <cell r="F222" t="str">
            <v>โรงพยาบาลชุมชน</v>
          </cell>
          <cell r="G222" t="str">
            <v>30</v>
          </cell>
          <cell r="H222" t="str">
            <v>44</v>
          </cell>
          <cell r="I222" t="str">
            <v>จ.มหาสารคาม</v>
          </cell>
          <cell r="J222" t="str">
            <v>02</v>
          </cell>
          <cell r="K222" t="str">
            <v xml:space="preserve"> อ.แกดำ</v>
          </cell>
          <cell r="L222" t="str">
            <v>01</v>
          </cell>
          <cell r="M222" t="str">
            <v xml:space="preserve"> 'ต.แกดำ'</v>
          </cell>
          <cell r="N222" t="str">
            <v>07</v>
          </cell>
          <cell r="O222" t="str">
            <v xml:space="preserve"> หมู่ 7</v>
          </cell>
          <cell r="P222" t="str">
            <v>01</v>
          </cell>
          <cell r="Q222" t="str">
            <v>เปิดดำเนินการ</v>
          </cell>
          <cell r="R222" t="str">
            <v xml:space="preserve">155 </v>
          </cell>
          <cell r="V222" t="str">
            <v>21</v>
          </cell>
          <cell r="W222" t="str">
            <v>2.1 ทุติยภูมิระดับต้น</v>
          </cell>
          <cell r="AH222" t="str">
            <v>11051</v>
          </cell>
        </row>
        <row r="223">
          <cell r="A223" t="str">
            <v>001101600</v>
          </cell>
          <cell r="B223" t="str">
            <v>โรงพยาบาลห้วยเกิ้ง</v>
          </cell>
          <cell r="C223" t="str">
            <v>21002</v>
          </cell>
          <cell r="D223" t="str">
            <v>กระทรวงสาธารณสุข สำนักงานปลัดกระทรวงสาธารณสุข</v>
          </cell>
          <cell r="E223" t="str">
            <v>07</v>
          </cell>
          <cell r="F223" t="str">
            <v>โรงพยาบาลชุมชน</v>
          </cell>
          <cell r="G223" t="str">
            <v>10</v>
          </cell>
          <cell r="H223" t="str">
            <v>41</v>
          </cell>
          <cell r="I223" t="str">
            <v>จ.อุดรธานี</v>
          </cell>
          <cell r="J223" t="str">
            <v>04</v>
          </cell>
          <cell r="K223" t="str">
            <v xml:space="preserve"> อ.กุมภวาปี</v>
          </cell>
          <cell r="L223" t="str">
            <v>07</v>
          </cell>
          <cell r="M223" t="str">
            <v xml:space="preserve"> 'ต.ห้วยเกิ้ง'</v>
          </cell>
          <cell r="N223" t="str">
            <v>04</v>
          </cell>
          <cell r="O223" t="str">
            <v xml:space="preserve"> หมู่ 4</v>
          </cell>
          <cell r="P223" t="str">
            <v>01</v>
          </cell>
          <cell r="Q223" t="str">
            <v>เปิดดำเนินการ</v>
          </cell>
          <cell r="S223" t="str">
            <v>41000</v>
          </cell>
          <cell r="V223" t="str">
            <v>21</v>
          </cell>
          <cell r="W223" t="str">
            <v>2.1 ทุติยภูมิระดับต้น</v>
          </cell>
          <cell r="AH223" t="str">
            <v>11016</v>
          </cell>
        </row>
        <row r="224">
          <cell r="A224" t="str">
            <v>001105700</v>
          </cell>
          <cell r="B224" t="str">
            <v>โรงพยาบาลพยัคฆภูมิพิสัย</v>
          </cell>
          <cell r="C224" t="str">
            <v>21002</v>
          </cell>
          <cell r="D224" t="str">
            <v>กระทรวงสาธารณสุข สำนักงานปลัดกระทรวงสาธารณสุข</v>
          </cell>
          <cell r="E224" t="str">
            <v>07</v>
          </cell>
          <cell r="F224" t="str">
            <v>โรงพยาบาลชุมชน</v>
          </cell>
          <cell r="G224" t="str">
            <v>90</v>
          </cell>
          <cell r="H224" t="str">
            <v>44</v>
          </cell>
          <cell r="I224" t="str">
            <v>จ.มหาสารคาม</v>
          </cell>
          <cell r="J224" t="str">
            <v>08</v>
          </cell>
          <cell r="K224" t="str">
            <v xml:space="preserve"> อ.พยัคฆภูมิพิสัย</v>
          </cell>
          <cell r="L224" t="str">
            <v>01</v>
          </cell>
          <cell r="M224" t="str">
            <v xml:space="preserve"> 'ต.ปะหลาน'</v>
          </cell>
          <cell r="N224" t="str">
            <v>01</v>
          </cell>
          <cell r="O224" t="str">
            <v xml:space="preserve"> หมู่ 1</v>
          </cell>
          <cell r="P224" t="str">
            <v>01</v>
          </cell>
          <cell r="Q224" t="str">
            <v>เปิดดำเนินการ</v>
          </cell>
          <cell r="R224" t="str">
            <v xml:space="preserve">693  ถ.นุตจรัส </v>
          </cell>
          <cell r="V224" t="str">
            <v>22</v>
          </cell>
          <cell r="W224" t="str">
            <v>2.2 ทุติยภูมิระดับกลาง</v>
          </cell>
          <cell r="AH224" t="str">
            <v>11057</v>
          </cell>
        </row>
        <row r="225">
          <cell r="A225" t="str">
            <v>001105800</v>
          </cell>
          <cell r="B225" t="str">
            <v>โรงพยาบาลวาปีปทุม</v>
          </cell>
          <cell r="C225" t="str">
            <v>21002</v>
          </cell>
          <cell r="D225" t="str">
            <v>กระทรวงสาธารณสุข สำนักงานปลัดกระทรวงสาธารณสุข</v>
          </cell>
          <cell r="E225" t="str">
            <v>07</v>
          </cell>
          <cell r="F225" t="str">
            <v>โรงพยาบาลชุมชน</v>
          </cell>
          <cell r="G225" t="str">
            <v>90</v>
          </cell>
          <cell r="H225" t="str">
            <v>44</v>
          </cell>
          <cell r="I225" t="str">
            <v>จ.มหาสารคาม</v>
          </cell>
          <cell r="J225" t="str">
            <v>09</v>
          </cell>
          <cell r="K225" t="str">
            <v xml:space="preserve"> อ.วาปีปทุม</v>
          </cell>
          <cell r="L225" t="str">
            <v>01</v>
          </cell>
          <cell r="M225" t="str">
            <v xml:space="preserve"> 'ต.หนองแสง'</v>
          </cell>
          <cell r="N225" t="str">
            <v>02</v>
          </cell>
          <cell r="O225" t="str">
            <v xml:space="preserve"> หมู่ 2</v>
          </cell>
          <cell r="P225" t="str">
            <v>01</v>
          </cell>
          <cell r="Q225" t="str">
            <v>เปิดดำเนินการ</v>
          </cell>
          <cell r="R225" t="str">
            <v xml:space="preserve">ถ.วานี-พยัคฆ์ </v>
          </cell>
          <cell r="V225" t="str">
            <v>21</v>
          </cell>
          <cell r="W225" t="str">
            <v>2.1 ทุติยภูมิระดับต้น</v>
          </cell>
          <cell r="Z225" t="str">
            <v>06</v>
          </cell>
          <cell r="AA225" t="str">
            <v>แก้ไข/เปลี่ยนแปลงจำนวนเตียง</v>
          </cell>
          <cell r="AB225" t="str">
            <v>เพิ่มจำนวนเตียง จาก 60 เป็น 90 ตามหนังสือสำนักบริหารการสาธารณสุขที่ สธ0228.042/6246 วันที่ 20 พย.55</v>
          </cell>
          <cell r="AH225" t="str">
            <v>11058</v>
          </cell>
        </row>
        <row r="226">
          <cell r="A226" t="str">
            <v>001105400</v>
          </cell>
          <cell r="B226" t="str">
            <v>โรงพยาบาลเชียงยืน</v>
          </cell>
          <cell r="C226" t="str">
            <v>21002</v>
          </cell>
          <cell r="D226" t="str">
            <v>กระทรวงสาธารณสุข สำนักงานปลัดกระทรวงสาธารณสุข</v>
          </cell>
          <cell r="E226" t="str">
            <v>07</v>
          </cell>
          <cell r="F226" t="str">
            <v>โรงพยาบาลชุมชน</v>
          </cell>
          <cell r="G226" t="str">
            <v>30</v>
          </cell>
          <cell r="H226" t="str">
            <v>44</v>
          </cell>
          <cell r="I226" t="str">
            <v>จ.มหาสารคาม</v>
          </cell>
          <cell r="J226" t="str">
            <v>05</v>
          </cell>
          <cell r="K226" t="str">
            <v xml:space="preserve"> อ.เชียงยืน</v>
          </cell>
          <cell r="L226" t="str">
            <v>01</v>
          </cell>
          <cell r="M226" t="str">
            <v xml:space="preserve"> 'ต.เชียงยืน'</v>
          </cell>
          <cell r="N226" t="str">
            <v>05</v>
          </cell>
          <cell r="O226" t="str">
            <v xml:space="preserve"> หมู่ 5</v>
          </cell>
          <cell r="P226" t="str">
            <v>01</v>
          </cell>
          <cell r="Q226" t="str">
            <v>เปิดดำเนินการ</v>
          </cell>
          <cell r="R226" t="str">
            <v xml:space="preserve">ถ.แสงอาวุธ </v>
          </cell>
          <cell r="V226" t="str">
            <v>21</v>
          </cell>
          <cell r="W226" t="str">
            <v>2.1 ทุติยภูมิระดับต้น</v>
          </cell>
          <cell r="AH226" t="str">
            <v>11054</v>
          </cell>
        </row>
        <row r="227">
          <cell r="A227" t="str">
            <v>001105600</v>
          </cell>
          <cell r="B227" t="str">
            <v>โรงพยาบาลนาเชือก</v>
          </cell>
          <cell r="C227" t="str">
            <v>21002</v>
          </cell>
          <cell r="D227" t="str">
            <v>กระทรวงสาธารณสุข สำนักงานปลัดกระทรวงสาธารณสุข</v>
          </cell>
          <cell r="E227" t="str">
            <v>07</v>
          </cell>
          <cell r="F227" t="str">
            <v>โรงพยาบาลชุมชน</v>
          </cell>
          <cell r="G227" t="str">
            <v>30</v>
          </cell>
          <cell r="H227" t="str">
            <v>44</v>
          </cell>
          <cell r="I227" t="str">
            <v>จ.มหาสารคาม</v>
          </cell>
          <cell r="J227" t="str">
            <v>07</v>
          </cell>
          <cell r="K227" t="str">
            <v xml:space="preserve"> อ.นาเชือก</v>
          </cell>
          <cell r="L227" t="str">
            <v>01</v>
          </cell>
          <cell r="M227" t="str">
            <v xml:space="preserve"> 'ต.นาเชือก'</v>
          </cell>
          <cell r="N227" t="str">
            <v>02</v>
          </cell>
          <cell r="O227" t="str">
            <v xml:space="preserve"> หมู่ 2</v>
          </cell>
          <cell r="P227" t="str">
            <v>01</v>
          </cell>
          <cell r="Q227" t="str">
            <v>เปิดดำเนินการ</v>
          </cell>
          <cell r="R227" t="str">
            <v xml:space="preserve">52  ถ.นาเชือก-พยัคฒภูมิพิสัย </v>
          </cell>
          <cell r="V227" t="str">
            <v>21</v>
          </cell>
          <cell r="W227" t="str">
            <v>2.1 ทุติยภูมิระดับต้น</v>
          </cell>
          <cell r="AH227" t="str">
            <v>11056</v>
          </cell>
        </row>
        <row r="228">
          <cell r="A228" t="str">
            <v>001108700</v>
          </cell>
          <cell r="B228" t="str">
            <v>โรงพยาบาลสมเด็จ</v>
          </cell>
          <cell r="C228" t="str">
            <v>21002</v>
          </cell>
          <cell r="D228" t="str">
            <v>กระทรวงสาธารณสุข สำนักงานปลัดกระทรวงสาธารณสุข</v>
          </cell>
          <cell r="E228" t="str">
            <v>07</v>
          </cell>
          <cell r="F228" t="str">
            <v>โรงพยาบาลชุมชน</v>
          </cell>
          <cell r="G228" t="str">
            <v>90</v>
          </cell>
          <cell r="H228" t="str">
            <v>46</v>
          </cell>
          <cell r="I228" t="str">
            <v>จ.กาฬสินธุ์</v>
          </cell>
          <cell r="J228" t="str">
            <v>13</v>
          </cell>
          <cell r="K228" t="str">
            <v xml:space="preserve"> อ.สมเด็จ</v>
          </cell>
          <cell r="L228" t="str">
            <v>01</v>
          </cell>
          <cell r="M228" t="str">
            <v xml:space="preserve"> 'ต.สมเด็จ'</v>
          </cell>
          <cell r="N228" t="str">
            <v>02</v>
          </cell>
          <cell r="O228" t="str">
            <v xml:space="preserve"> หมู่ 2</v>
          </cell>
          <cell r="P228" t="str">
            <v>01</v>
          </cell>
          <cell r="Q228" t="str">
            <v>เปิดดำเนินการ</v>
          </cell>
          <cell r="R228" t="str">
            <v xml:space="preserve">398 </v>
          </cell>
          <cell r="V228" t="str">
            <v>22</v>
          </cell>
          <cell r="W228" t="str">
            <v>2.2 ทุติยภูมิระดับกลาง</v>
          </cell>
          <cell r="AH228" t="str">
            <v>11087</v>
          </cell>
        </row>
        <row r="229">
          <cell r="A229" t="str">
            <v>001105900</v>
          </cell>
          <cell r="B229" t="str">
            <v>โรงพยาบาลนาดูน</v>
          </cell>
          <cell r="C229" t="str">
            <v>21002</v>
          </cell>
          <cell r="D229" t="str">
            <v>กระทรวงสาธารณสุข สำนักงานปลัดกระทรวงสาธารณสุข</v>
          </cell>
          <cell r="E229" t="str">
            <v>07</v>
          </cell>
          <cell r="F229" t="str">
            <v>โรงพยาบาลชุมชน</v>
          </cell>
          <cell r="G229" t="str">
            <v>30</v>
          </cell>
          <cell r="H229" t="str">
            <v>44</v>
          </cell>
          <cell r="I229" t="str">
            <v>จ.มหาสารคาม</v>
          </cell>
          <cell r="J229" t="str">
            <v>10</v>
          </cell>
          <cell r="K229" t="str">
            <v xml:space="preserve"> อ.นาดูน</v>
          </cell>
          <cell r="L229" t="str">
            <v>01</v>
          </cell>
          <cell r="M229" t="str">
            <v xml:space="preserve"> 'ต.นาดูน'</v>
          </cell>
          <cell r="N229" t="str">
            <v>09</v>
          </cell>
          <cell r="O229" t="str">
            <v xml:space="preserve"> หมู่ 9</v>
          </cell>
          <cell r="P229" t="str">
            <v>01</v>
          </cell>
          <cell r="Q229" t="str">
            <v>เปิดดำเนินการ</v>
          </cell>
          <cell r="R229" t="str">
            <v xml:space="preserve">170  ถ.กลางเมือง </v>
          </cell>
          <cell r="V229" t="str">
            <v>21</v>
          </cell>
          <cell r="W229" t="str">
            <v>2.1 ทุติยภูมิระดับต้น</v>
          </cell>
          <cell r="AH229" t="str">
            <v>11059</v>
          </cell>
        </row>
        <row r="230">
          <cell r="A230" t="str">
            <v>001108200</v>
          </cell>
          <cell r="B230" t="str">
            <v>โรงพยาบาลห้วยเม็ก</v>
          </cell>
          <cell r="C230" t="str">
            <v>21002</v>
          </cell>
          <cell r="D230" t="str">
            <v>กระทรวงสาธารณสุข สำนักงานปลัดกระทรวงสาธารณสุข</v>
          </cell>
          <cell r="E230" t="str">
            <v>07</v>
          </cell>
          <cell r="F230" t="str">
            <v>โรงพยาบาลชุมชน</v>
          </cell>
          <cell r="G230" t="str">
            <v>10</v>
          </cell>
          <cell r="H230" t="str">
            <v>46</v>
          </cell>
          <cell r="I230" t="str">
            <v>จ.กาฬสินธุ์</v>
          </cell>
          <cell r="J230" t="str">
            <v>08</v>
          </cell>
          <cell r="K230" t="str">
            <v xml:space="preserve"> อ.ห้วยเม็ก</v>
          </cell>
          <cell r="L230" t="str">
            <v>01</v>
          </cell>
          <cell r="M230" t="str">
            <v xml:space="preserve"> 'ต.ห้วยเม็ก'</v>
          </cell>
          <cell r="N230" t="str">
            <v>04</v>
          </cell>
          <cell r="O230" t="str">
            <v xml:space="preserve"> หมู่ 4</v>
          </cell>
          <cell r="P230" t="str">
            <v>01</v>
          </cell>
          <cell r="Q230" t="str">
            <v>เปิดดำเนินการ</v>
          </cell>
          <cell r="R230" t="str">
            <v xml:space="preserve">55 </v>
          </cell>
          <cell r="V230" t="str">
            <v>21</v>
          </cell>
          <cell r="W230" t="str">
            <v>2.1 ทุติยภูมิระดับต้น</v>
          </cell>
          <cell r="AH230" t="str">
            <v>11082</v>
          </cell>
        </row>
        <row r="231">
          <cell r="A231" t="str">
            <v>001108000</v>
          </cell>
          <cell r="B231" t="str">
            <v>โรงพยาบาลเขาวง</v>
          </cell>
          <cell r="C231" t="str">
            <v>21002</v>
          </cell>
          <cell r="D231" t="str">
            <v>กระทรวงสาธารณสุข สำนักงานปลัดกระทรวงสาธารณสุข</v>
          </cell>
          <cell r="E231" t="str">
            <v>07</v>
          </cell>
          <cell r="F231" t="str">
            <v>โรงพยาบาลชุมชน</v>
          </cell>
          <cell r="G231" t="str">
            <v>30</v>
          </cell>
          <cell r="H231" t="str">
            <v>46</v>
          </cell>
          <cell r="I231" t="str">
            <v>จ.กาฬสินธุ์</v>
          </cell>
          <cell r="J231" t="str">
            <v>06</v>
          </cell>
          <cell r="K231" t="str">
            <v xml:space="preserve"> อ.เขาวง</v>
          </cell>
          <cell r="L231" t="str">
            <v>01</v>
          </cell>
          <cell r="M231" t="str">
            <v xml:space="preserve"> 'ต.คุ้มเก่า'</v>
          </cell>
          <cell r="N231" t="str">
            <v>03</v>
          </cell>
          <cell r="O231" t="str">
            <v xml:space="preserve"> หมู่ 3</v>
          </cell>
          <cell r="P231" t="str">
            <v>01</v>
          </cell>
          <cell r="Q231" t="str">
            <v>เปิดดำเนินการ</v>
          </cell>
          <cell r="R231" t="str">
            <v xml:space="preserve">249 </v>
          </cell>
          <cell r="V231" t="str">
            <v>21</v>
          </cell>
          <cell r="W231" t="str">
            <v>2.1 ทุติยภูมิระดับต้น</v>
          </cell>
          <cell r="AH231" t="str">
            <v>11080</v>
          </cell>
        </row>
        <row r="232">
          <cell r="A232" t="str">
            <v>001107900</v>
          </cell>
          <cell r="B232" t="str">
            <v>โรงพยาบาลร่องคำ</v>
          </cell>
          <cell r="C232" t="str">
            <v>21002</v>
          </cell>
          <cell r="D232" t="str">
            <v>กระทรวงสาธารณสุข สำนักงานปลัดกระทรวงสาธารณสุข</v>
          </cell>
          <cell r="E232" t="str">
            <v>07</v>
          </cell>
          <cell r="F232" t="str">
            <v>โรงพยาบาลชุมชน</v>
          </cell>
          <cell r="G232" t="str">
            <v>30</v>
          </cell>
          <cell r="H232" t="str">
            <v>46</v>
          </cell>
          <cell r="I232" t="str">
            <v>จ.กาฬสินธุ์</v>
          </cell>
          <cell r="J232" t="str">
            <v>04</v>
          </cell>
          <cell r="K232" t="str">
            <v xml:space="preserve"> อ.ร่องคำ</v>
          </cell>
          <cell r="L232" t="str">
            <v>01</v>
          </cell>
          <cell r="M232" t="str">
            <v xml:space="preserve"> 'ต.ร่องคำ'</v>
          </cell>
          <cell r="N232" t="str">
            <v>01</v>
          </cell>
          <cell r="O232" t="str">
            <v xml:space="preserve"> หมู่ 1</v>
          </cell>
          <cell r="P232" t="str">
            <v>01</v>
          </cell>
          <cell r="Q232" t="str">
            <v>เปิดดำเนินการ</v>
          </cell>
          <cell r="R232" t="str">
            <v>101</v>
          </cell>
          <cell r="V232" t="str">
            <v>21</v>
          </cell>
          <cell r="W232" t="str">
            <v>2.1 ทุติยภูมิระดับต้น</v>
          </cell>
          <cell r="AH232" t="str">
            <v>11079</v>
          </cell>
        </row>
        <row r="233">
          <cell r="A233" t="str">
            <v>001108100</v>
          </cell>
          <cell r="B233" t="str">
            <v>โรงพยาบาลยางตลาด</v>
          </cell>
          <cell r="C233" t="str">
            <v>21002</v>
          </cell>
          <cell r="D233" t="str">
            <v>กระทรวงสาธารณสุข สำนักงานปลัดกระทรวงสาธารณสุข</v>
          </cell>
          <cell r="E233" t="str">
            <v>07</v>
          </cell>
          <cell r="F233" t="str">
            <v>โรงพยาบาลชุมชน</v>
          </cell>
          <cell r="G233" t="str">
            <v>60</v>
          </cell>
          <cell r="H233" t="str">
            <v>46</v>
          </cell>
          <cell r="I233" t="str">
            <v>จ.กาฬสินธุ์</v>
          </cell>
          <cell r="J233" t="str">
            <v>07</v>
          </cell>
          <cell r="K233" t="str">
            <v xml:space="preserve"> อ.ยางตลาด</v>
          </cell>
          <cell r="L233" t="str">
            <v>01</v>
          </cell>
          <cell r="M233" t="str">
            <v xml:space="preserve"> 'ต.ยางตลาด'</v>
          </cell>
          <cell r="N233" t="str">
            <v>20</v>
          </cell>
          <cell r="O233" t="str">
            <v xml:space="preserve"> หมู่ 20</v>
          </cell>
          <cell r="P233" t="str">
            <v>01</v>
          </cell>
          <cell r="Q233" t="str">
            <v>เปิดดำเนินการ</v>
          </cell>
          <cell r="R233" t="str">
            <v xml:space="preserve">87 </v>
          </cell>
          <cell r="V233" t="str">
            <v>21</v>
          </cell>
          <cell r="W233" t="str">
            <v>2.1 ทุติยภูมิระดับต้น</v>
          </cell>
          <cell r="AH233" t="str">
            <v>11081</v>
          </cell>
        </row>
        <row r="234">
          <cell r="A234" t="str">
            <v>001107800</v>
          </cell>
          <cell r="B234" t="str">
            <v>โรงพยาบาลกมลาไสย</v>
          </cell>
          <cell r="C234" t="str">
            <v>21002</v>
          </cell>
          <cell r="D234" t="str">
            <v>กระทรวงสาธารณสุข สำนักงานปลัดกระทรวงสาธารณสุข</v>
          </cell>
          <cell r="E234" t="str">
            <v>07</v>
          </cell>
          <cell r="F234" t="str">
            <v>โรงพยาบาลชุมชน</v>
          </cell>
          <cell r="G234" t="str">
            <v>30</v>
          </cell>
          <cell r="H234" t="str">
            <v>46</v>
          </cell>
          <cell r="I234" t="str">
            <v>จ.กาฬสินธุ์</v>
          </cell>
          <cell r="J234" t="str">
            <v>03</v>
          </cell>
          <cell r="K234" t="str">
            <v xml:space="preserve"> อ.กมลาไสย</v>
          </cell>
          <cell r="L234" t="str">
            <v>01</v>
          </cell>
          <cell r="M234" t="str">
            <v xml:space="preserve"> 'ต.กมลาไสย'</v>
          </cell>
          <cell r="N234" t="str">
            <v>11</v>
          </cell>
          <cell r="O234" t="str">
            <v xml:space="preserve"> หมู่ 11</v>
          </cell>
          <cell r="P234" t="str">
            <v>01</v>
          </cell>
          <cell r="Q234" t="str">
            <v>เปิดดำเนินการ</v>
          </cell>
          <cell r="R234" t="str">
            <v>111 ม.11 ถนนกมลาไสย-หนองแปน</v>
          </cell>
          <cell r="V234" t="str">
            <v>21</v>
          </cell>
          <cell r="W234" t="str">
            <v>2.1 ทุติยภูมิระดับต้น</v>
          </cell>
          <cell r="AH234" t="str">
            <v>11078</v>
          </cell>
        </row>
        <row r="235">
          <cell r="A235" t="str">
            <v>001111600</v>
          </cell>
          <cell r="B235" t="str">
            <v>โรงพยาบาลคำชะอี</v>
          </cell>
          <cell r="C235" t="str">
            <v>21002</v>
          </cell>
          <cell r="D235" t="str">
            <v>กระทรวงสาธารณสุข สำนักงานปลัดกระทรวงสาธารณสุข</v>
          </cell>
          <cell r="E235" t="str">
            <v>07</v>
          </cell>
          <cell r="F235" t="str">
            <v>โรงพยาบาลชุมชน</v>
          </cell>
          <cell r="G235" t="str">
            <v>30</v>
          </cell>
          <cell r="H235" t="str">
            <v>49</v>
          </cell>
          <cell r="I235" t="str">
            <v>จ.มุกดาหาร</v>
          </cell>
          <cell r="J235" t="str">
            <v>05</v>
          </cell>
          <cell r="K235" t="str">
            <v xml:space="preserve"> อ.คำชะอี</v>
          </cell>
          <cell r="L235" t="str">
            <v>03</v>
          </cell>
          <cell r="M235" t="str">
            <v xml:space="preserve"> 'ต.บ้านซ่ง'</v>
          </cell>
          <cell r="N235" t="str">
            <v>02</v>
          </cell>
          <cell r="O235" t="str">
            <v xml:space="preserve"> หมู่ 2</v>
          </cell>
          <cell r="P235" t="str">
            <v>01</v>
          </cell>
          <cell r="Q235" t="str">
            <v>เปิดดำเนินการ</v>
          </cell>
          <cell r="R235" t="str">
            <v xml:space="preserve">55 ม.2 ถ.มุก-กุฉินารายณ์ </v>
          </cell>
          <cell r="S235" t="str">
            <v>49110</v>
          </cell>
          <cell r="T235" t="str">
            <v>042691085</v>
          </cell>
          <cell r="U235" t="str">
            <v>042637176</v>
          </cell>
          <cell r="V235" t="str">
            <v>21</v>
          </cell>
          <cell r="W235" t="str">
            <v>2.1 ทุติยภูมิระดับต้น</v>
          </cell>
          <cell r="AH235" t="str">
            <v>11116</v>
          </cell>
        </row>
        <row r="236">
          <cell r="A236" t="str">
            <v>001111800</v>
          </cell>
          <cell r="B236" t="str">
            <v>โรงพยาบาลหนองสูง</v>
          </cell>
          <cell r="C236" t="str">
            <v>21002</v>
          </cell>
          <cell r="D236" t="str">
            <v>กระทรวงสาธารณสุข สำนักงานปลัดกระทรวงสาธารณสุข</v>
          </cell>
          <cell r="E236" t="str">
            <v>07</v>
          </cell>
          <cell r="F236" t="str">
            <v>โรงพยาบาลชุมชน</v>
          </cell>
          <cell r="G236" t="str">
            <v>30</v>
          </cell>
          <cell r="H236" t="str">
            <v>49</v>
          </cell>
          <cell r="I236" t="str">
            <v>จ.มุกดาหาร</v>
          </cell>
          <cell r="J236" t="str">
            <v>07</v>
          </cell>
          <cell r="K236" t="str">
            <v xml:space="preserve"> อ.หนองสูง</v>
          </cell>
          <cell r="L236" t="str">
            <v>06</v>
          </cell>
          <cell r="M236" t="str">
            <v xml:space="preserve"> 'ต.หนองสูงเหนือ'</v>
          </cell>
          <cell r="N236" t="str">
            <v>04</v>
          </cell>
          <cell r="O236" t="str">
            <v xml:space="preserve"> หมู่ 4</v>
          </cell>
          <cell r="P236" t="str">
            <v>01</v>
          </cell>
          <cell r="Q236" t="str">
            <v>เปิดดำเนินการ</v>
          </cell>
          <cell r="R236" t="str">
            <v xml:space="preserve">59 ม.4 </v>
          </cell>
          <cell r="S236" t="str">
            <v>49160</v>
          </cell>
          <cell r="T236" t="str">
            <v>042635281</v>
          </cell>
          <cell r="U236" t="str">
            <v>042635281</v>
          </cell>
          <cell r="V236" t="str">
            <v>21</v>
          </cell>
          <cell r="W236" t="str">
            <v>2.1 ทุติยภูมิระดับต้น</v>
          </cell>
          <cell r="AH236" t="str">
            <v>11118</v>
          </cell>
        </row>
        <row r="237">
          <cell r="A237" t="str">
            <v>001112900</v>
          </cell>
          <cell r="B237" t="str">
            <v>โรงพยาบาลสันกำแพง</v>
          </cell>
          <cell r="C237" t="str">
            <v>21002</v>
          </cell>
          <cell r="D237" t="str">
            <v>กระทรวงสาธารณสุข สำนักงานปลัดกระทรวงสาธารณสุข</v>
          </cell>
          <cell r="E237" t="str">
            <v>07</v>
          </cell>
          <cell r="F237" t="str">
            <v>โรงพยาบาลชุมชน</v>
          </cell>
          <cell r="G237" t="str">
            <v>30</v>
          </cell>
          <cell r="H237" t="str">
            <v>50</v>
          </cell>
          <cell r="I237" t="str">
            <v>จ.เชียงใหม่</v>
          </cell>
          <cell r="J237" t="str">
            <v>13</v>
          </cell>
          <cell r="K237" t="str">
            <v xml:space="preserve"> อ.สันกำแพง</v>
          </cell>
          <cell r="L237" t="str">
            <v>04</v>
          </cell>
          <cell r="M237" t="str">
            <v xml:space="preserve"> 'ต.บวกค้าง'</v>
          </cell>
          <cell r="N237" t="str">
            <v>01</v>
          </cell>
          <cell r="O237" t="str">
            <v xml:space="preserve"> หมู่ 1</v>
          </cell>
          <cell r="P237" t="str">
            <v>01</v>
          </cell>
          <cell r="Q237" t="str">
            <v>เปิดดำเนินการ</v>
          </cell>
          <cell r="S237" t="str">
            <v>50130</v>
          </cell>
          <cell r="V237" t="str">
            <v>21</v>
          </cell>
          <cell r="W237" t="str">
            <v>2.1 ทุติยภูมิระดับต้น</v>
          </cell>
          <cell r="AH237" t="str">
            <v>11129</v>
          </cell>
        </row>
        <row r="238">
          <cell r="A238" t="str">
            <v>001116000</v>
          </cell>
          <cell r="B238" t="str">
            <v>โรงพยาบาลน้ำปาด</v>
          </cell>
          <cell r="C238" t="str">
            <v>21002</v>
          </cell>
          <cell r="D238" t="str">
            <v>กระทรวงสาธารณสุข สำนักงานปลัดกระทรวงสาธารณสุข</v>
          </cell>
          <cell r="E238" t="str">
            <v>07</v>
          </cell>
          <cell r="F238" t="str">
            <v>โรงพยาบาลชุมชน</v>
          </cell>
          <cell r="G238" t="str">
            <v>30</v>
          </cell>
          <cell r="H238" t="str">
            <v>53</v>
          </cell>
          <cell r="I238" t="str">
            <v>จ.อุตรดิตถ์</v>
          </cell>
          <cell r="J238" t="str">
            <v>04</v>
          </cell>
          <cell r="K238" t="str">
            <v xml:space="preserve"> อ.น้ำปาด</v>
          </cell>
          <cell r="L238" t="str">
            <v>01</v>
          </cell>
          <cell r="M238" t="str">
            <v xml:space="preserve"> 'ต.แสนตอ'</v>
          </cell>
          <cell r="N238" t="str">
            <v>04</v>
          </cell>
          <cell r="O238" t="str">
            <v xml:space="preserve"> หมู่ 4</v>
          </cell>
          <cell r="P238" t="str">
            <v>01</v>
          </cell>
          <cell r="Q238" t="str">
            <v>เปิดดำเนินการ</v>
          </cell>
          <cell r="S238" t="str">
            <v>53110</v>
          </cell>
          <cell r="T238" t="str">
            <v>055481574</v>
          </cell>
          <cell r="U238" t="str">
            <v>155481061</v>
          </cell>
          <cell r="V238" t="str">
            <v>22</v>
          </cell>
          <cell r="W238" t="str">
            <v>2.2 ทุติยภูมิระดับกลาง</v>
          </cell>
          <cell r="AH238" t="str">
            <v>11160</v>
          </cell>
        </row>
        <row r="239">
          <cell r="A239" t="str">
            <v>001116200</v>
          </cell>
          <cell r="B239" t="str">
            <v>โรงพยาบาลบ้านโคก</v>
          </cell>
          <cell r="C239" t="str">
            <v>21002</v>
          </cell>
          <cell r="D239" t="str">
            <v>กระทรวงสาธารณสุข สำนักงานปลัดกระทรวงสาธารณสุข</v>
          </cell>
          <cell r="E239" t="str">
            <v>07</v>
          </cell>
          <cell r="F239" t="str">
            <v>โรงพยาบาลชุมชน</v>
          </cell>
          <cell r="G239" t="str">
            <v>30</v>
          </cell>
          <cell r="H239" t="str">
            <v>53</v>
          </cell>
          <cell r="I239" t="str">
            <v>จ.อุตรดิตถ์</v>
          </cell>
          <cell r="J239" t="str">
            <v>06</v>
          </cell>
          <cell r="K239" t="str">
            <v xml:space="preserve"> อ.บ้านโคก</v>
          </cell>
          <cell r="L239" t="str">
            <v>02</v>
          </cell>
          <cell r="M239" t="str">
            <v xml:space="preserve"> 'ต.บ้านโคก'</v>
          </cell>
          <cell r="N239" t="str">
            <v>03</v>
          </cell>
          <cell r="O239" t="str">
            <v xml:space="preserve"> หมู่ 3</v>
          </cell>
          <cell r="P239" t="str">
            <v>01</v>
          </cell>
          <cell r="Q239" t="str">
            <v>เปิดดำเนินการ</v>
          </cell>
          <cell r="R239" t="str">
            <v>232</v>
          </cell>
          <cell r="S239" t="str">
            <v>531802</v>
          </cell>
          <cell r="T239" t="str">
            <v>055486127</v>
          </cell>
          <cell r="U239" t="str">
            <v>055486126</v>
          </cell>
          <cell r="V239" t="str">
            <v>22</v>
          </cell>
          <cell r="W239" t="str">
            <v>2.2 ทุติยภูมิระดับกลาง</v>
          </cell>
          <cell r="AH239" t="str">
            <v>11162</v>
          </cell>
        </row>
        <row r="240">
          <cell r="A240" t="str">
            <v>001112000</v>
          </cell>
          <cell r="B240" t="str">
            <v>โรงพยาบาลแม่แจ่ม</v>
          </cell>
          <cell r="C240" t="str">
            <v>21002</v>
          </cell>
          <cell r="D240" t="str">
            <v>กระทรวงสาธารณสุข สำนักงานปลัดกระทรวงสาธารณสุข</v>
          </cell>
          <cell r="E240" t="str">
            <v>07</v>
          </cell>
          <cell r="F240" t="str">
            <v>โรงพยาบาลชุมชน</v>
          </cell>
          <cell r="G240" t="str">
            <v>60</v>
          </cell>
          <cell r="H240" t="str">
            <v>50</v>
          </cell>
          <cell r="I240" t="str">
            <v>จ.เชียงใหม่</v>
          </cell>
          <cell r="J240" t="str">
            <v>03</v>
          </cell>
          <cell r="K240" t="str">
            <v xml:space="preserve"> อ.แม่แจ่ม</v>
          </cell>
          <cell r="L240" t="str">
            <v>01</v>
          </cell>
          <cell r="M240" t="str">
            <v xml:space="preserve"> 'ต.ช่างเคิ่ง'</v>
          </cell>
          <cell r="N240" t="str">
            <v>04</v>
          </cell>
          <cell r="O240" t="str">
            <v xml:space="preserve"> หมู่ 4</v>
          </cell>
          <cell r="P240" t="str">
            <v>01</v>
          </cell>
          <cell r="Q240" t="str">
            <v>เปิดดำเนินการ</v>
          </cell>
          <cell r="R240" t="str">
            <v xml:space="preserve">73 </v>
          </cell>
          <cell r="S240" t="str">
            <v>50270</v>
          </cell>
          <cell r="V240" t="str">
            <v>21</v>
          </cell>
          <cell r="W240" t="str">
            <v>2.1 ทุติยภูมิระดับต้น</v>
          </cell>
          <cell r="Z240" t="str">
            <v>06</v>
          </cell>
          <cell r="AA240" t="str">
            <v>แก้ไข/เปลี่ยนแปลงจำนวนเตียง</v>
          </cell>
          <cell r="AB240" t="str">
            <v xml:space="preserve">เพิ่มเตียง จากมติของ อ.ก.พ. สป. </v>
          </cell>
          <cell r="AH240" t="str">
            <v>11120</v>
          </cell>
        </row>
        <row r="241">
          <cell r="A241" t="str">
            <v>001114500</v>
          </cell>
          <cell r="B241" t="str">
            <v>โรงพยาบาลบ้านธิ</v>
          </cell>
          <cell r="C241" t="str">
            <v>21002</v>
          </cell>
          <cell r="D241" t="str">
            <v>กระทรวงสาธารณสุข สำนักงานปลัดกระทรวงสาธารณสุข</v>
          </cell>
          <cell r="E241" t="str">
            <v>07</v>
          </cell>
          <cell r="F241" t="str">
            <v>โรงพยาบาลชุมชน</v>
          </cell>
          <cell r="G241" t="str">
            <v>30</v>
          </cell>
          <cell r="H241" t="str">
            <v>51</v>
          </cell>
          <cell r="I241" t="str">
            <v>จ.ลำพูน</v>
          </cell>
          <cell r="J241" t="str">
            <v>07</v>
          </cell>
          <cell r="K241" t="str">
            <v xml:space="preserve"> อ.บ้านธิ</v>
          </cell>
          <cell r="L241" t="str">
            <v>01</v>
          </cell>
          <cell r="M241" t="str">
            <v xml:space="preserve"> 'ต.บ้านธิ'</v>
          </cell>
          <cell r="N241" t="str">
            <v>06</v>
          </cell>
          <cell r="O241" t="str">
            <v xml:space="preserve"> หมู่ 6</v>
          </cell>
          <cell r="P241" t="str">
            <v>01</v>
          </cell>
          <cell r="Q241" t="str">
            <v>เปิดดำเนินการ</v>
          </cell>
          <cell r="R241" t="str">
            <v xml:space="preserve">265 ม.6 ถ.บ้านธิ-สันพระเจ้าแดง </v>
          </cell>
          <cell r="S241" t="str">
            <v>51180</v>
          </cell>
          <cell r="V241" t="str">
            <v>21</v>
          </cell>
          <cell r="W241" t="str">
            <v>2.1 ทุติยภูมิระดับต้น</v>
          </cell>
          <cell r="AH241" t="str">
            <v>11145</v>
          </cell>
        </row>
        <row r="242">
          <cell r="A242" t="str">
            <v>001114600</v>
          </cell>
          <cell r="B242" t="str">
            <v>โรงพยาบาลแม่เมาะ</v>
          </cell>
          <cell r="C242" t="str">
            <v>21002</v>
          </cell>
          <cell r="D242" t="str">
            <v>กระทรวงสาธารณสุข สำนักงานปลัดกระทรวงสาธารณสุข</v>
          </cell>
          <cell r="E242" t="str">
            <v>07</v>
          </cell>
          <cell r="F242" t="str">
            <v>โรงพยาบาลชุมชน</v>
          </cell>
          <cell r="G242" t="str">
            <v>30</v>
          </cell>
          <cell r="H242" t="str">
            <v>52</v>
          </cell>
          <cell r="I242" t="str">
            <v>จ.ลำปาง</v>
          </cell>
          <cell r="J242" t="str">
            <v>02</v>
          </cell>
          <cell r="K242" t="str">
            <v xml:space="preserve"> อ.แม่เมาะ</v>
          </cell>
          <cell r="L242" t="str">
            <v>04</v>
          </cell>
          <cell r="M242" t="str">
            <v xml:space="preserve"> 'ต.แม่เมาะ'</v>
          </cell>
          <cell r="N242" t="str">
            <v>11</v>
          </cell>
          <cell r="O242" t="str">
            <v xml:space="preserve"> หมู่ 11</v>
          </cell>
          <cell r="P242" t="str">
            <v>01</v>
          </cell>
          <cell r="Q242" t="str">
            <v>เปิดดำเนินการ</v>
          </cell>
          <cell r="V242" t="str">
            <v>21</v>
          </cell>
          <cell r="W242" t="str">
            <v>2.1 ทุติยภูมิระดับต้น</v>
          </cell>
          <cell r="AH242" t="str">
            <v>11146</v>
          </cell>
        </row>
        <row r="243">
          <cell r="A243" t="str">
            <v>001113800</v>
          </cell>
          <cell r="B243" t="str">
            <v>โรงพยาบาลแม่วาง</v>
          </cell>
          <cell r="C243" t="str">
            <v>21002</v>
          </cell>
          <cell r="D243" t="str">
            <v>กระทรวงสาธารณสุข สำนักงานปลัดกระทรวงสาธารณสุข</v>
          </cell>
          <cell r="E243" t="str">
            <v>07</v>
          </cell>
          <cell r="F243" t="str">
            <v>โรงพยาบาลชุมชน</v>
          </cell>
          <cell r="G243" t="str">
            <v>30</v>
          </cell>
          <cell r="H243" t="str">
            <v>50</v>
          </cell>
          <cell r="I243" t="str">
            <v>จ.เชียงใหม่</v>
          </cell>
          <cell r="J243" t="str">
            <v>22</v>
          </cell>
          <cell r="K243" t="str">
            <v xml:space="preserve"> อ.แม่วาง</v>
          </cell>
          <cell r="L243" t="str">
            <v>01</v>
          </cell>
          <cell r="M243" t="str">
            <v xml:space="preserve"> 'ต.บ้านกาด'</v>
          </cell>
          <cell r="N243" t="str">
            <v>01</v>
          </cell>
          <cell r="O243" t="str">
            <v xml:space="preserve"> หมู่ 1</v>
          </cell>
          <cell r="P243" t="str">
            <v>01</v>
          </cell>
          <cell r="Q243" t="str">
            <v>เปิดดำเนินการ</v>
          </cell>
          <cell r="R243" t="str">
            <v xml:space="preserve">ถ.มานีกาด-แม่วาง </v>
          </cell>
          <cell r="S243" t="str">
            <v>50360</v>
          </cell>
          <cell r="V243" t="str">
            <v>21</v>
          </cell>
          <cell r="W243" t="str">
            <v>2.1 ทุติยภูมิระดับต้น</v>
          </cell>
          <cell r="AH243" t="str">
            <v>11138</v>
          </cell>
        </row>
        <row r="244">
          <cell r="A244" t="str">
            <v>001113900</v>
          </cell>
          <cell r="B244" t="str">
            <v>โรงพยาบาลแม่ออน</v>
          </cell>
          <cell r="C244" t="str">
            <v>21002</v>
          </cell>
          <cell r="D244" t="str">
            <v>กระทรวงสาธารณสุข สำนักงานปลัดกระทรวงสาธารณสุข</v>
          </cell>
          <cell r="E244" t="str">
            <v>07</v>
          </cell>
          <cell r="F244" t="str">
            <v>โรงพยาบาลชุมชน</v>
          </cell>
          <cell r="G244" t="str">
            <v>10</v>
          </cell>
          <cell r="H244" t="str">
            <v>50</v>
          </cell>
          <cell r="I244" t="str">
            <v>จ.เชียงใหม่</v>
          </cell>
          <cell r="J244" t="str">
            <v>23</v>
          </cell>
          <cell r="K244" t="str">
            <v xml:space="preserve"> อ.แม่ออน</v>
          </cell>
          <cell r="L244" t="str">
            <v>03</v>
          </cell>
          <cell r="M244" t="str">
            <v xml:space="preserve"> 'ต.บ้านสหกรณ์'</v>
          </cell>
          <cell r="N244" t="str">
            <v>01</v>
          </cell>
          <cell r="O244" t="str">
            <v xml:space="preserve"> หมู่ 1</v>
          </cell>
          <cell r="P244" t="str">
            <v>01</v>
          </cell>
          <cell r="Q244" t="str">
            <v>เปิดดำเนินการ</v>
          </cell>
          <cell r="R244" t="str">
            <v xml:space="preserve">750 </v>
          </cell>
          <cell r="S244" t="str">
            <v>50130</v>
          </cell>
          <cell r="V244" t="str">
            <v>21</v>
          </cell>
          <cell r="W244" t="str">
            <v>2.1 ทุติยภูมิระดับต้น</v>
          </cell>
          <cell r="AH244" t="str">
            <v>11139</v>
          </cell>
        </row>
        <row r="245">
          <cell r="A245" t="str">
            <v>001114900</v>
          </cell>
          <cell r="B245" t="str">
            <v>โรงพยาบาลงาว</v>
          </cell>
          <cell r="C245" t="str">
            <v>21002</v>
          </cell>
          <cell r="D245" t="str">
            <v>กระทรวงสาธารณสุข สำนักงานปลัดกระทรวงสาธารณสุข</v>
          </cell>
          <cell r="E245" t="str">
            <v>07</v>
          </cell>
          <cell r="F245" t="str">
            <v>โรงพยาบาลชุมชน</v>
          </cell>
          <cell r="G245" t="str">
            <v>30</v>
          </cell>
          <cell r="H245" t="str">
            <v>52</v>
          </cell>
          <cell r="I245" t="str">
            <v>จ.ลำปาง</v>
          </cell>
          <cell r="J245" t="str">
            <v>05</v>
          </cell>
          <cell r="K245" t="str">
            <v xml:space="preserve"> อ.งาว</v>
          </cell>
          <cell r="L245" t="str">
            <v>01</v>
          </cell>
          <cell r="M245" t="str">
            <v xml:space="preserve"> 'ต.หลวงเหนือ'</v>
          </cell>
          <cell r="N245" t="str">
            <v>04</v>
          </cell>
          <cell r="O245" t="str">
            <v xml:space="preserve"> หมู่ 4</v>
          </cell>
          <cell r="P245" t="str">
            <v>01</v>
          </cell>
          <cell r="Q245" t="str">
            <v>เปิดดำเนินการ</v>
          </cell>
          <cell r="V245" t="str">
            <v>21</v>
          </cell>
          <cell r="W245" t="str">
            <v>2.1 ทุติยภูมิระดับต้น</v>
          </cell>
          <cell r="AH245" t="str">
            <v>11149</v>
          </cell>
        </row>
        <row r="246">
          <cell r="A246" t="str">
            <v>001114100</v>
          </cell>
          <cell r="B246" t="str">
            <v>โรงพยาบาลบ้านโฮ่ง</v>
          </cell>
          <cell r="C246" t="str">
            <v>21002</v>
          </cell>
          <cell r="D246" t="str">
            <v>กระทรวงสาธารณสุข สำนักงานปลัดกระทรวงสาธารณสุข</v>
          </cell>
          <cell r="E246" t="str">
            <v>07</v>
          </cell>
          <cell r="F246" t="str">
            <v>โรงพยาบาลชุมชน</v>
          </cell>
          <cell r="G246" t="str">
            <v>30</v>
          </cell>
          <cell r="H246" t="str">
            <v>51</v>
          </cell>
          <cell r="I246" t="str">
            <v>จ.ลำพูน</v>
          </cell>
          <cell r="J246" t="str">
            <v>03</v>
          </cell>
          <cell r="K246" t="str">
            <v xml:space="preserve"> อ.บ้านโฮ่ง</v>
          </cell>
          <cell r="L246" t="str">
            <v>01</v>
          </cell>
          <cell r="M246" t="str">
            <v xml:space="preserve"> 'ต.บ้านโฮ่ง'</v>
          </cell>
          <cell r="N246" t="str">
            <v>02</v>
          </cell>
          <cell r="O246" t="str">
            <v xml:space="preserve"> หมู่ 2</v>
          </cell>
          <cell r="P246" t="str">
            <v>01</v>
          </cell>
          <cell r="Q246" t="str">
            <v>เปิดดำเนินการ</v>
          </cell>
          <cell r="R246" t="str">
            <v xml:space="preserve">308 ม.2 </v>
          </cell>
          <cell r="S246" t="str">
            <v>51130</v>
          </cell>
          <cell r="V246" t="str">
            <v>21</v>
          </cell>
          <cell r="W246" t="str">
            <v>2.1 ทุติยภูมิระดับต้น</v>
          </cell>
          <cell r="AH246" t="str">
            <v>11141</v>
          </cell>
        </row>
        <row r="247">
          <cell r="A247" t="str">
            <v>001114300</v>
          </cell>
          <cell r="B247" t="str">
            <v>โรงพยาบาลทุ่งหัวช้าง</v>
          </cell>
          <cell r="C247" t="str">
            <v>21002</v>
          </cell>
          <cell r="D247" t="str">
            <v>กระทรวงสาธารณสุข สำนักงานปลัดกระทรวงสาธารณสุข</v>
          </cell>
          <cell r="E247" t="str">
            <v>07</v>
          </cell>
          <cell r="F247" t="str">
            <v>โรงพยาบาลชุมชน</v>
          </cell>
          <cell r="G247" t="str">
            <v>30</v>
          </cell>
          <cell r="H247" t="str">
            <v>51</v>
          </cell>
          <cell r="I247" t="str">
            <v>จ.ลำพูน</v>
          </cell>
          <cell r="J247" t="str">
            <v>05</v>
          </cell>
          <cell r="K247" t="str">
            <v xml:space="preserve"> อ.ทุ่งหัวช้าง</v>
          </cell>
          <cell r="L247" t="str">
            <v>01</v>
          </cell>
          <cell r="M247" t="str">
            <v xml:space="preserve"> 'ต.ทุ่งหัวช้าง'</v>
          </cell>
          <cell r="N247" t="str">
            <v>03</v>
          </cell>
          <cell r="O247" t="str">
            <v xml:space="preserve"> หมู่ 3</v>
          </cell>
          <cell r="P247" t="str">
            <v>01</v>
          </cell>
          <cell r="Q247" t="str">
            <v>เปิดดำเนินการ</v>
          </cell>
          <cell r="S247" t="str">
            <v>51160</v>
          </cell>
          <cell r="V247" t="str">
            <v>21</v>
          </cell>
          <cell r="W247" t="str">
            <v>2.1 ทุติยภูมิระดับต้น</v>
          </cell>
          <cell r="AH247" t="str">
            <v>11143</v>
          </cell>
        </row>
        <row r="248">
          <cell r="A248" t="str">
            <v>001114400</v>
          </cell>
          <cell r="B248" t="str">
            <v>โรงพยาบาลป่าซาง</v>
          </cell>
          <cell r="C248" t="str">
            <v>21002</v>
          </cell>
          <cell r="D248" t="str">
            <v>กระทรวงสาธารณสุข สำนักงานปลัดกระทรวงสาธารณสุข</v>
          </cell>
          <cell r="E248" t="str">
            <v>07</v>
          </cell>
          <cell r="F248" t="str">
            <v>โรงพยาบาลชุมชน</v>
          </cell>
          <cell r="G248" t="str">
            <v>60</v>
          </cell>
          <cell r="H248" t="str">
            <v>51</v>
          </cell>
          <cell r="I248" t="str">
            <v>จ.ลำพูน</v>
          </cell>
          <cell r="J248" t="str">
            <v>06</v>
          </cell>
          <cell r="K248" t="str">
            <v xml:space="preserve"> อ.ป่าซาง</v>
          </cell>
          <cell r="L248" t="str">
            <v>11</v>
          </cell>
          <cell r="M248" t="str">
            <v xml:space="preserve"> 'ต.นครเจดีย์'</v>
          </cell>
          <cell r="N248" t="str">
            <v>07</v>
          </cell>
          <cell r="O248" t="str">
            <v xml:space="preserve"> หมู่ 7</v>
          </cell>
          <cell r="P248" t="str">
            <v>01</v>
          </cell>
          <cell r="Q248" t="str">
            <v>เปิดดำเนินการ</v>
          </cell>
          <cell r="S248" t="str">
            <v>51120</v>
          </cell>
          <cell r="V248" t="str">
            <v>21</v>
          </cell>
          <cell r="W248" t="str">
            <v>2.1 ทุติยภูมิระดับต้น</v>
          </cell>
          <cell r="AH248" t="str">
            <v>11144</v>
          </cell>
        </row>
        <row r="249">
          <cell r="A249" t="str">
            <v>001118900</v>
          </cell>
          <cell r="B249" t="str">
            <v>โรงพยาบาลเทิง</v>
          </cell>
          <cell r="C249" t="str">
            <v>21002</v>
          </cell>
          <cell r="D249" t="str">
            <v>กระทรวงสาธารณสุข สำนักงานปลัดกระทรวงสาธารณสุข</v>
          </cell>
          <cell r="E249" t="str">
            <v>07</v>
          </cell>
          <cell r="F249" t="str">
            <v>โรงพยาบาลชุมชน</v>
          </cell>
          <cell r="G249" t="str">
            <v>60</v>
          </cell>
          <cell r="H249" t="str">
            <v>57</v>
          </cell>
          <cell r="I249" t="str">
            <v>จ.เชียงราย</v>
          </cell>
          <cell r="J249" t="str">
            <v>04</v>
          </cell>
          <cell r="K249" t="str">
            <v xml:space="preserve"> อ.เทิง</v>
          </cell>
          <cell r="L249" t="str">
            <v>01</v>
          </cell>
          <cell r="M249" t="str">
            <v xml:space="preserve"> 'ต.เวียง'</v>
          </cell>
          <cell r="N249" t="str">
            <v>20</v>
          </cell>
          <cell r="O249" t="str">
            <v xml:space="preserve"> หมู่ 20</v>
          </cell>
          <cell r="P249" t="str">
            <v>01</v>
          </cell>
          <cell r="Q249" t="str">
            <v>เปิดดำเนินการ</v>
          </cell>
          <cell r="R249" t="str">
            <v>146 ม.20</v>
          </cell>
          <cell r="S249" t="str">
            <v>57160</v>
          </cell>
          <cell r="T249" t="str">
            <v>053-795259</v>
          </cell>
          <cell r="U249" t="str">
            <v>053-795259</v>
          </cell>
          <cell r="V249" t="str">
            <v>21</v>
          </cell>
          <cell r="W249" t="str">
            <v>2.1 ทุติยภูมิระดับต้น</v>
          </cell>
          <cell r="AH249" t="str">
            <v>11189</v>
          </cell>
        </row>
        <row r="250">
          <cell r="A250" t="str">
            <v>001121500</v>
          </cell>
          <cell r="B250" t="str">
            <v>โรงพยาบาลท่าตะโก</v>
          </cell>
          <cell r="C250" t="str">
            <v>21002</v>
          </cell>
          <cell r="D250" t="str">
            <v>กระทรวงสาธารณสุข สำนักงานปลัดกระทรวงสาธารณสุข</v>
          </cell>
          <cell r="E250" t="str">
            <v>07</v>
          </cell>
          <cell r="F250" t="str">
            <v>โรงพยาบาลชุมชน</v>
          </cell>
          <cell r="G250" t="str">
            <v>60</v>
          </cell>
          <cell r="H250" t="str">
            <v>60</v>
          </cell>
          <cell r="I250" t="str">
            <v>จ.นครสวรรค์</v>
          </cell>
          <cell r="J250" t="str">
            <v>08</v>
          </cell>
          <cell r="K250" t="str">
            <v xml:space="preserve"> อ.ท่าตะโก</v>
          </cell>
          <cell r="L250" t="str">
            <v>01</v>
          </cell>
          <cell r="M250" t="str">
            <v xml:space="preserve"> 'ต.ท่าตะโก'</v>
          </cell>
          <cell r="N250" t="str">
            <v>01</v>
          </cell>
          <cell r="O250" t="str">
            <v xml:space="preserve"> หมู่ 1</v>
          </cell>
          <cell r="P250" t="str">
            <v>01</v>
          </cell>
          <cell r="Q250" t="str">
            <v>เปิดดำเนินการ</v>
          </cell>
          <cell r="V250" t="str">
            <v>22</v>
          </cell>
          <cell r="W250" t="str">
            <v>2.2 ทุติยภูมิระดับกลาง</v>
          </cell>
          <cell r="AH250" t="str">
            <v>11215</v>
          </cell>
        </row>
        <row r="251">
          <cell r="A251" t="str">
            <v>001121400</v>
          </cell>
          <cell r="B251" t="str">
            <v>โรงพยาบาลตาคลี</v>
          </cell>
          <cell r="C251" t="str">
            <v>21002</v>
          </cell>
          <cell r="D251" t="str">
            <v>กระทรวงสาธารณสุข สำนักงานปลัดกระทรวงสาธารณสุข</v>
          </cell>
          <cell r="E251" t="str">
            <v>07</v>
          </cell>
          <cell r="F251" t="str">
            <v>โรงพยาบาลชุมชน</v>
          </cell>
          <cell r="G251" t="str">
            <v>90</v>
          </cell>
          <cell r="H251" t="str">
            <v>60</v>
          </cell>
          <cell r="I251" t="str">
            <v>จ.นครสวรรค์</v>
          </cell>
          <cell r="J251" t="str">
            <v>07</v>
          </cell>
          <cell r="K251" t="str">
            <v xml:space="preserve"> อ.ตาคลี</v>
          </cell>
          <cell r="L251" t="str">
            <v>01</v>
          </cell>
          <cell r="M251" t="str">
            <v xml:space="preserve"> 'ต.ตาคลี'</v>
          </cell>
          <cell r="N251" t="str">
            <v>14</v>
          </cell>
          <cell r="O251" t="str">
            <v xml:space="preserve"> หมู่ 14</v>
          </cell>
          <cell r="P251" t="str">
            <v>01</v>
          </cell>
          <cell r="Q251" t="str">
            <v>เปิดดำเนินการ</v>
          </cell>
          <cell r="R251" t="str">
            <v xml:space="preserve">ถ.หัสนัย   บ้านตาคลีใหญ่  </v>
          </cell>
          <cell r="V251" t="str">
            <v>22</v>
          </cell>
          <cell r="W251" t="str">
            <v>2.2 ทุติยภูมิระดับกลาง</v>
          </cell>
          <cell r="AH251" t="str">
            <v>11214</v>
          </cell>
        </row>
        <row r="252">
          <cell r="A252" t="str">
            <v>001121200</v>
          </cell>
          <cell r="B252" t="str">
            <v>โรงพยาบาลบรรพตพิสัย</v>
          </cell>
          <cell r="C252" t="str">
            <v>21002</v>
          </cell>
          <cell r="D252" t="str">
            <v>กระทรวงสาธารณสุข สำนักงานปลัดกระทรวงสาธารณสุข</v>
          </cell>
          <cell r="E252" t="str">
            <v>07</v>
          </cell>
          <cell r="F252" t="str">
            <v>โรงพยาบาลชุมชน</v>
          </cell>
          <cell r="G252" t="str">
            <v>60</v>
          </cell>
          <cell r="H252" t="str">
            <v>60</v>
          </cell>
          <cell r="I252" t="str">
            <v>จ.นครสวรรค์</v>
          </cell>
          <cell r="J252" t="str">
            <v>05</v>
          </cell>
          <cell r="K252" t="str">
            <v xml:space="preserve"> อ.บรรพตพิสัย</v>
          </cell>
          <cell r="L252" t="str">
            <v>13</v>
          </cell>
          <cell r="M252" t="str">
            <v xml:space="preserve"> 'ต.เจริญผล'</v>
          </cell>
          <cell r="N252" t="str">
            <v>02</v>
          </cell>
          <cell r="O252" t="str">
            <v xml:space="preserve"> หมู่ 2</v>
          </cell>
          <cell r="P252" t="str">
            <v>01</v>
          </cell>
          <cell r="Q252" t="str">
            <v>เปิดดำเนินการ</v>
          </cell>
          <cell r="R252" t="str">
            <v xml:space="preserve">700 ถ.บรรพตพิสัย-โพทะเล </v>
          </cell>
          <cell r="S252" t="str">
            <v>60180</v>
          </cell>
          <cell r="V252" t="str">
            <v>21</v>
          </cell>
          <cell r="W252" t="str">
            <v>2.1 ทุติยภูมิระดับต้น</v>
          </cell>
          <cell r="AH252" t="str">
            <v>11212</v>
          </cell>
        </row>
        <row r="253">
          <cell r="A253" t="str">
            <v>001121300</v>
          </cell>
          <cell r="B253" t="str">
            <v>โรงพยาบาลเก้าเลี้ยว</v>
          </cell>
          <cell r="C253" t="str">
            <v>21002</v>
          </cell>
          <cell r="D253" t="str">
            <v>กระทรวงสาธารณสุข สำนักงานปลัดกระทรวงสาธารณสุข</v>
          </cell>
          <cell r="E253" t="str">
            <v>07</v>
          </cell>
          <cell r="F253" t="str">
            <v>โรงพยาบาลชุมชน</v>
          </cell>
          <cell r="G253" t="str">
            <v>30</v>
          </cell>
          <cell r="H253" t="str">
            <v>60</v>
          </cell>
          <cell r="I253" t="str">
            <v>จ.นครสวรรค์</v>
          </cell>
          <cell r="J253" t="str">
            <v>06</v>
          </cell>
          <cell r="K253" t="str">
            <v xml:space="preserve"> อ.เก้าเลี้ยว</v>
          </cell>
          <cell r="L253" t="str">
            <v>02</v>
          </cell>
          <cell r="M253" t="str">
            <v xml:space="preserve"> 'ต.เก้าเลี้ยว'</v>
          </cell>
          <cell r="N253" t="str">
            <v>01</v>
          </cell>
          <cell r="O253" t="str">
            <v xml:space="preserve"> หมู่ 1</v>
          </cell>
          <cell r="P253" t="str">
            <v>01</v>
          </cell>
          <cell r="Q253" t="str">
            <v>เปิดดำเนินการ</v>
          </cell>
          <cell r="V253" t="str">
            <v>21</v>
          </cell>
          <cell r="W253" t="str">
            <v>2.1 ทุติยภูมิระดับต้น</v>
          </cell>
          <cell r="AH253" t="str">
            <v>11213</v>
          </cell>
        </row>
        <row r="254">
          <cell r="A254" t="str">
            <v>001122000</v>
          </cell>
          <cell r="B254" t="str">
            <v>โรงพยาบาลแม่วงก์</v>
          </cell>
          <cell r="C254" t="str">
            <v>21002</v>
          </cell>
          <cell r="D254" t="str">
            <v>กระทรวงสาธารณสุข สำนักงานปลัดกระทรวงสาธารณสุข</v>
          </cell>
          <cell r="E254" t="str">
            <v>07</v>
          </cell>
          <cell r="F254" t="str">
            <v>โรงพยาบาลชุมชน</v>
          </cell>
          <cell r="G254" t="str">
            <v>10</v>
          </cell>
          <cell r="H254" t="str">
            <v>60</v>
          </cell>
          <cell r="I254" t="str">
            <v>จ.นครสวรรค์</v>
          </cell>
          <cell r="J254" t="str">
            <v>13</v>
          </cell>
          <cell r="K254" t="str">
            <v xml:space="preserve"> อ.แม่วงก์</v>
          </cell>
          <cell r="L254" t="str">
            <v>01</v>
          </cell>
          <cell r="M254" t="str">
            <v xml:space="preserve"> 'ต.แม่วงก์'</v>
          </cell>
          <cell r="N254" t="str">
            <v>09</v>
          </cell>
          <cell r="O254" t="str">
            <v xml:space="preserve"> หมู่ 9</v>
          </cell>
          <cell r="P254" t="str">
            <v>01</v>
          </cell>
          <cell r="Q254" t="str">
            <v>เปิดดำเนินการ</v>
          </cell>
          <cell r="R254" t="str">
            <v xml:space="preserve">25 </v>
          </cell>
          <cell r="S254" t="str">
            <v>60150</v>
          </cell>
          <cell r="V254" t="str">
            <v>21</v>
          </cell>
          <cell r="W254" t="str">
            <v>2.1 ทุติยภูมิระดับต้น</v>
          </cell>
          <cell r="AH254" t="str">
            <v>11220</v>
          </cell>
        </row>
        <row r="255">
          <cell r="A255" t="str">
            <v>001121100</v>
          </cell>
          <cell r="B255" t="str">
            <v>โรงพยาบาลหนองบัว</v>
          </cell>
          <cell r="C255" t="str">
            <v>21002</v>
          </cell>
          <cell r="D255" t="str">
            <v>กระทรวงสาธารณสุข สำนักงานปลัดกระทรวงสาธารณสุข</v>
          </cell>
          <cell r="E255" t="str">
            <v>07</v>
          </cell>
          <cell r="F255" t="str">
            <v>โรงพยาบาลชุมชน</v>
          </cell>
          <cell r="G255" t="str">
            <v>60</v>
          </cell>
          <cell r="H255" t="str">
            <v>60</v>
          </cell>
          <cell r="I255" t="str">
            <v>จ.นครสวรรค์</v>
          </cell>
          <cell r="J255" t="str">
            <v>04</v>
          </cell>
          <cell r="K255" t="str">
            <v xml:space="preserve"> อ.หนองบัว</v>
          </cell>
          <cell r="L255" t="str">
            <v>01</v>
          </cell>
          <cell r="M255" t="str">
            <v xml:space="preserve"> 'ต.หนองบัว'</v>
          </cell>
          <cell r="N255" t="str">
            <v>03</v>
          </cell>
          <cell r="O255" t="str">
            <v xml:space="preserve"> หมู่ 3</v>
          </cell>
          <cell r="P255" t="str">
            <v>01</v>
          </cell>
          <cell r="Q255" t="str">
            <v>เปิดดำเนินการ</v>
          </cell>
          <cell r="R255" t="str">
            <v xml:space="preserve">265/5 </v>
          </cell>
          <cell r="S255" t="str">
            <v>60110</v>
          </cell>
          <cell r="V255" t="str">
            <v>21</v>
          </cell>
          <cell r="W255" t="str">
            <v>2.1 ทุติยภูมิระดับต้น</v>
          </cell>
          <cell r="AH255" t="str">
            <v>11211</v>
          </cell>
        </row>
        <row r="256">
          <cell r="A256" t="str">
            <v>001121700</v>
          </cell>
          <cell r="B256" t="str">
            <v>โรงพยาบาลพยุหะคีรี</v>
          </cell>
          <cell r="C256" t="str">
            <v>21002</v>
          </cell>
          <cell r="D256" t="str">
            <v>กระทรวงสาธารณสุข สำนักงานปลัดกระทรวงสาธารณสุข</v>
          </cell>
          <cell r="E256" t="str">
            <v>07</v>
          </cell>
          <cell r="F256" t="str">
            <v>โรงพยาบาลชุมชน</v>
          </cell>
          <cell r="G256" t="str">
            <v>30</v>
          </cell>
          <cell r="H256" t="str">
            <v>60</v>
          </cell>
          <cell r="I256" t="str">
            <v>จ.นครสวรรค์</v>
          </cell>
          <cell r="J256" t="str">
            <v>10</v>
          </cell>
          <cell r="K256" t="str">
            <v xml:space="preserve"> อ.พยุหะคีรี</v>
          </cell>
          <cell r="L256" t="str">
            <v>01</v>
          </cell>
          <cell r="M256" t="str">
            <v xml:space="preserve"> 'ต.พยุหะ'</v>
          </cell>
          <cell r="N256" t="str">
            <v>08</v>
          </cell>
          <cell r="O256" t="str">
            <v xml:space="preserve"> หมู่ 8</v>
          </cell>
          <cell r="P256" t="str">
            <v>01</v>
          </cell>
          <cell r="Q256" t="str">
            <v>เปิดดำเนินการ</v>
          </cell>
          <cell r="V256" t="str">
            <v>21</v>
          </cell>
          <cell r="W256" t="str">
            <v>2.1 ทุติยภูมิระดับต้น</v>
          </cell>
          <cell r="AH256" t="str">
            <v>11217</v>
          </cell>
        </row>
        <row r="257">
          <cell r="A257" t="str">
            <v>001122500</v>
          </cell>
          <cell r="B257" t="str">
            <v>โรงพยาบาลบ้านไร่</v>
          </cell>
          <cell r="C257" t="str">
            <v>21002</v>
          </cell>
          <cell r="D257" t="str">
            <v>กระทรวงสาธารณสุข สำนักงานปลัดกระทรวงสาธารณสุข</v>
          </cell>
          <cell r="E257" t="str">
            <v>07</v>
          </cell>
          <cell r="F257" t="str">
            <v>โรงพยาบาลชุมชน</v>
          </cell>
          <cell r="G257" t="str">
            <v>60</v>
          </cell>
          <cell r="H257" t="str">
            <v>61</v>
          </cell>
          <cell r="I257" t="str">
            <v>จ.อุทัยธานี</v>
          </cell>
          <cell r="J257" t="str">
            <v>06</v>
          </cell>
          <cell r="K257" t="str">
            <v xml:space="preserve"> อ.บ้านไร่</v>
          </cell>
          <cell r="L257" t="str">
            <v>04</v>
          </cell>
          <cell r="M257" t="str">
            <v xml:space="preserve"> 'ต.คอกควาย'</v>
          </cell>
          <cell r="N257" t="str">
            <v>01</v>
          </cell>
          <cell r="O257" t="str">
            <v xml:space="preserve"> หมู่ 1</v>
          </cell>
          <cell r="P257" t="str">
            <v>01</v>
          </cell>
          <cell r="Q257" t="str">
            <v>เปิดดำเนินการ</v>
          </cell>
          <cell r="R257" t="str">
            <v xml:space="preserve">307 </v>
          </cell>
          <cell r="S257" t="str">
            <v>61140</v>
          </cell>
          <cell r="T257" t="str">
            <v>056539000</v>
          </cell>
          <cell r="U257" t="str">
            <v>056539000</v>
          </cell>
          <cell r="V257" t="str">
            <v>21</v>
          </cell>
          <cell r="W257" t="str">
            <v>2.1 ทุติยภูมิระดับต้น</v>
          </cell>
          <cell r="X257" t="str">
            <v>S</v>
          </cell>
          <cell r="Y257" t="str">
            <v xml:space="preserve">บริการ  </v>
          </cell>
          <cell r="AH257" t="str">
            <v>11225</v>
          </cell>
        </row>
        <row r="258">
          <cell r="A258" t="str">
            <v>001125100</v>
          </cell>
          <cell r="B258" t="str">
            <v>โรงพยาบาลชาติตระการ</v>
          </cell>
          <cell r="C258" t="str">
            <v>21002</v>
          </cell>
          <cell r="D258" t="str">
            <v>กระทรวงสาธารณสุข สำนักงานปลัดกระทรวงสาธารณสุข</v>
          </cell>
          <cell r="E258" t="str">
            <v>07</v>
          </cell>
          <cell r="F258" t="str">
            <v>โรงพยาบาลชุมชน</v>
          </cell>
          <cell r="G258" t="str">
            <v>30</v>
          </cell>
          <cell r="H258" t="str">
            <v>65</v>
          </cell>
          <cell r="I258" t="str">
            <v>จ.พิษณุโลก</v>
          </cell>
          <cell r="J258" t="str">
            <v>03</v>
          </cell>
          <cell r="K258" t="str">
            <v xml:space="preserve"> อ.ชาติตระการ</v>
          </cell>
          <cell r="L258" t="str">
            <v>01</v>
          </cell>
          <cell r="M258" t="str">
            <v xml:space="preserve"> 'ต.ป่าแดง'</v>
          </cell>
          <cell r="N258" t="str">
            <v>05</v>
          </cell>
          <cell r="O258" t="str">
            <v xml:space="preserve"> หมู่ 5</v>
          </cell>
          <cell r="P258" t="str">
            <v>01</v>
          </cell>
          <cell r="Q258" t="str">
            <v>เปิดดำเนินการ</v>
          </cell>
          <cell r="R258" t="str">
            <v>112 ม.5 บ้านศรีสงคราม</v>
          </cell>
          <cell r="V258" t="str">
            <v>21</v>
          </cell>
          <cell r="W258" t="str">
            <v>2.1 ทุติยภูมิระดับต้น</v>
          </cell>
          <cell r="AH258" t="str">
            <v>11251</v>
          </cell>
        </row>
        <row r="259">
          <cell r="A259" t="str">
            <v>001125400</v>
          </cell>
          <cell r="B259" t="str">
            <v>โรงพยาบาลพรหมพิราม</v>
          </cell>
          <cell r="C259" t="str">
            <v>21002</v>
          </cell>
          <cell r="D259" t="str">
            <v>กระทรวงสาธารณสุข สำนักงานปลัดกระทรวงสาธารณสุข</v>
          </cell>
          <cell r="E259" t="str">
            <v>07</v>
          </cell>
          <cell r="F259" t="str">
            <v>โรงพยาบาลชุมชน</v>
          </cell>
          <cell r="G259" t="str">
            <v>30</v>
          </cell>
          <cell r="H259" t="str">
            <v>65</v>
          </cell>
          <cell r="I259" t="str">
            <v>จ.พิษณุโลก</v>
          </cell>
          <cell r="J259" t="str">
            <v>06</v>
          </cell>
          <cell r="K259" t="str">
            <v xml:space="preserve"> อ.พรหมพิราม</v>
          </cell>
          <cell r="L259" t="str">
            <v>01</v>
          </cell>
          <cell r="M259" t="str">
            <v xml:space="preserve"> 'ต.พรหมพิราม'</v>
          </cell>
          <cell r="N259" t="str">
            <v>01</v>
          </cell>
          <cell r="O259" t="str">
            <v xml:space="preserve"> หมู่ 1</v>
          </cell>
          <cell r="P259" t="str">
            <v>01</v>
          </cell>
          <cell r="Q259" t="str">
            <v>เปิดดำเนินการ</v>
          </cell>
          <cell r="R259" t="str">
            <v>479 ม.1 บ้านพรหมพิราม</v>
          </cell>
          <cell r="V259" t="str">
            <v>21</v>
          </cell>
          <cell r="W259" t="str">
            <v>2.1 ทุติยภูมิระดับต้น</v>
          </cell>
          <cell r="AH259" t="str">
            <v>11254</v>
          </cell>
        </row>
        <row r="260">
          <cell r="A260" t="str">
            <v>001125500</v>
          </cell>
          <cell r="B260" t="str">
            <v>โรงพยาบาลวัดโบสถ์</v>
          </cell>
          <cell r="C260" t="str">
            <v>21002</v>
          </cell>
          <cell r="D260" t="str">
            <v>กระทรวงสาธารณสุข สำนักงานปลัดกระทรวงสาธารณสุข</v>
          </cell>
          <cell r="E260" t="str">
            <v>07</v>
          </cell>
          <cell r="F260" t="str">
            <v>โรงพยาบาลชุมชน</v>
          </cell>
          <cell r="G260" t="str">
            <v>30</v>
          </cell>
          <cell r="H260" t="str">
            <v>65</v>
          </cell>
          <cell r="I260" t="str">
            <v>จ.พิษณุโลก</v>
          </cell>
          <cell r="J260" t="str">
            <v>07</v>
          </cell>
          <cell r="K260" t="str">
            <v xml:space="preserve"> อ.วัดโบสถ์</v>
          </cell>
          <cell r="L260" t="str">
            <v>01</v>
          </cell>
          <cell r="M260" t="str">
            <v xml:space="preserve"> 'ต.วัดโบสถ์'</v>
          </cell>
          <cell r="N260" t="str">
            <v>01</v>
          </cell>
          <cell r="O260" t="str">
            <v xml:space="preserve"> หมู่ 1</v>
          </cell>
          <cell r="P260" t="str">
            <v>01</v>
          </cell>
          <cell r="Q260" t="str">
            <v>เปิดดำเนินการ</v>
          </cell>
          <cell r="R260" t="str">
            <v>135 ม.1 บ้านท่างาม</v>
          </cell>
          <cell r="V260" t="str">
            <v>21</v>
          </cell>
          <cell r="W260" t="str">
            <v>2.1 ทุติยภูมิระดับต้น</v>
          </cell>
          <cell r="AH260" t="str">
            <v>11255</v>
          </cell>
        </row>
        <row r="261">
          <cell r="A261" t="str">
            <v>001125600</v>
          </cell>
          <cell r="B261" t="str">
            <v>โรงพยาบาลวังทอง</v>
          </cell>
          <cell r="C261" t="str">
            <v>21002</v>
          </cell>
          <cell r="D261" t="str">
            <v>กระทรวงสาธารณสุข สำนักงานปลัดกระทรวงสาธารณสุข</v>
          </cell>
          <cell r="E261" t="str">
            <v>07</v>
          </cell>
          <cell r="F261" t="str">
            <v>โรงพยาบาลชุมชน</v>
          </cell>
          <cell r="G261" t="str">
            <v>30</v>
          </cell>
          <cell r="H261" t="str">
            <v>65</v>
          </cell>
          <cell r="I261" t="str">
            <v>จ.พิษณุโลก</v>
          </cell>
          <cell r="J261" t="str">
            <v>08</v>
          </cell>
          <cell r="K261" t="str">
            <v xml:space="preserve"> อ.วังทอง</v>
          </cell>
          <cell r="L261" t="str">
            <v>01</v>
          </cell>
          <cell r="M261" t="str">
            <v xml:space="preserve"> 'ต.วังทอง'</v>
          </cell>
          <cell r="N261" t="str">
            <v>05</v>
          </cell>
          <cell r="O261" t="str">
            <v xml:space="preserve"> หมู่ 5</v>
          </cell>
          <cell r="P261" t="str">
            <v>01</v>
          </cell>
          <cell r="Q261" t="str">
            <v>เปิดดำเนินการ</v>
          </cell>
          <cell r="R261" t="str">
            <v>491 ม.5 บ้านหนองเสือ</v>
          </cell>
          <cell r="V261" t="str">
            <v>21</v>
          </cell>
          <cell r="W261" t="str">
            <v>2.1 ทุติยภูมิระดับต้น</v>
          </cell>
          <cell r="AH261" t="str">
            <v>11256</v>
          </cell>
        </row>
        <row r="262">
          <cell r="A262" t="str">
            <v>001129000</v>
          </cell>
          <cell r="B262" t="str">
            <v>โรงพยาบาลด่านช้าง</v>
          </cell>
          <cell r="C262" t="str">
            <v>21002</v>
          </cell>
          <cell r="D262" t="str">
            <v>กระทรวงสาธารณสุข สำนักงานปลัดกระทรวงสาธารณสุข</v>
          </cell>
          <cell r="E262" t="str">
            <v>07</v>
          </cell>
          <cell r="F262" t="str">
            <v>โรงพยาบาลชุมชน</v>
          </cell>
          <cell r="G262" t="str">
            <v>86</v>
          </cell>
          <cell r="H262" t="str">
            <v>72</v>
          </cell>
          <cell r="I262" t="str">
            <v>จ.สุพรรณบุรี</v>
          </cell>
          <cell r="J262" t="str">
            <v>03</v>
          </cell>
          <cell r="K262" t="str">
            <v xml:space="preserve"> อ.ด่านช้าง</v>
          </cell>
          <cell r="L262" t="str">
            <v>02</v>
          </cell>
          <cell r="M262" t="str">
            <v xml:space="preserve"> 'ต.ด่านช้าง'</v>
          </cell>
          <cell r="N262" t="str">
            <v>01</v>
          </cell>
          <cell r="O262" t="str">
            <v xml:space="preserve"> หมู่ 1</v>
          </cell>
          <cell r="P262" t="str">
            <v>01</v>
          </cell>
          <cell r="Q262" t="str">
            <v>เปิดดำเนินการ</v>
          </cell>
          <cell r="R262" t="str">
            <v>94</v>
          </cell>
          <cell r="V262" t="str">
            <v>22</v>
          </cell>
          <cell r="W262" t="str">
            <v>2.2 ทุติยภูมิระดับกลาง</v>
          </cell>
          <cell r="AH262" t="str">
            <v>11290</v>
          </cell>
        </row>
        <row r="263">
          <cell r="A263" t="str">
            <v>001129600</v>
          </cell>
          <cell r="B263" t="str">
            <v>โรงพยาบาลหนองหญ้าไซ</v>
          </cell>
          <cell r="C263" t="str">
            <v>21002</v>
          </cell>
          <cell r="D263" t="str">
            <v>กระทรวงสาธารณสุข สำนักงานปลัดกระทรวงสาธารณสุข</v>
          </cell>
          <cell r="E263" t="str">
            <v>07</v>
          </cell>
          <cell r="F263" t="str">
            <v>โรงพยาบาลชุมชน</v>
          </cell>
          <cell r="G263" t="str">
            <v>60</v>
          </cell>
          <cell r="H263" t="str">
            <v>72</v>
          </cell>
          <cell r="I263" t="str">
            <v>จ.สุพรรณบุรี</v>
          </cell>
          <cell r="J263" t="str">
            <v>10</v>
          </cell>
          <cell r="K263" t="str">
            <v xml:space="preserve"> อ.หนองหญ้าไซ</v>
          </cell>
          <cell r="L263" t="str">
            <v>01</v>
          </cell>
          <cell r="M263" t="str">
            <v xml:space="preserve"> 'ต.หนองหญ้าไซ'</v>
          </cell>
          <cell r="N263" t="str">
            <v>05</v>
          </cell>
          <cell r="O263" t="str">
            <v xml:space="preserve"> หมู่ 5</v>
          </cell>
          <cell r="P263" t="str">
            <v>01</v>
          </cell>
          <cell r="Q263" t="str">
            <v>เปิดดำเนินการ</v>
          </cell>
          <cell r="R263" t="str">
            <v>503 ม.05</v>
          </cell>
          <cell r="S263" t="str">
            <v>72240</v>
          </cell>
          <cell r="V263" t="str">
            <v>22</v>
          </cell>
          <cell r="W263" t="str">
            <v>2.2 ทุติยภูมิระดับกลาง</v>
          </cell>
          <cell r="AH263" t="str">
            <v>11296</v>
          </cell>
        </row>
        <row r="264">
          <cell r="A264" t="str">
            <v>001129200</v>
          </cell>
          <cell r="B264" t="str">
            <v>โรงพยาบาลศรีประจันต์</v>
          </cell>
          <cell r="C264" t="str">
            <v>21002</v>
          </cell>
          <cell r="D264" t="str">
            <v>กระทรวงสาธารณสุข สำนักงานปลัดกระทรวงสาธารณสุข</v>
          </cell>
          <cell r="E264" t="str">
            <v>07</v>
          </cell>
          <cell r="F264" t="str">
            <v>โรงพยาบาลชุมชน</v>
          </cell>
          <cell r="G264" t="str">
            <v>66</v>
          </cell>
          <cell r="H264" t="str">
            <v>72</v>
          </cell>
          <cell r="I264" t="str">
            <v>จ.สุพรรณบุรี</v>
          </cell>
          <cell r="J264" t="str">
            <v>05</v>
          </cell>
          <cell r="K264" t="str">
            <v xml:space="preserve"> อ.ศรีประจันต์</v>
          </cell>
          <cell r="L264" t="str">
            <v>08</v>
          </cell>
          <cell r="M264" t="str">
            <v xml:space="preserve"> 'ต.วังน้ำซับ'</v>
          </cell>
          <cell r="N264" t="str">
            <v>01</v>
          </cell>
          <cell r="O264" t="str">
            <v xml:space="preserve"> หมู่ 1</v>
          </cell>
          <cell r="P264" t="str">
            <v>01</v>
          </cell>
          <cell r="Q264" t="str">
            <v>เปิดดำเนินการ</v>
          </cell>
          <cell r="R264" t="str">
            <v xml:space="preserve">218 ถ.สุพรรณบุรี-ชัยนาท </v>
          </cell>
          <cell r="V264" t="str">
            <v>22</v>
          </cell>
          <cell r="W264" t="str">
            <v>2.2 ทุติยภูมิระดับกลาง</v>
          </cell>
          <cell r="AH264" t="str">
            <v>11292</v>
          </cell>
        </row>
        <row r="265">
          <cell r="A265" t="str">
            <v>001132500</v>
          </cell>
          <cell r="B265" t="str">
            <v>โรงพยาบาลสมเด็จพระยุพราชฉวาง</v>
          </cell>
          <cell r="C265" t="str">
            <v>21002</v>
          </cell>
          <cell r="D265" t="str">
            <v>กระทรวงสาธารณสุข สำนักงานปลัดกระทรวงสาธารณสุข</v>
          </cell>
          <cell r="E265" t="str">
            <v>07</v>
          </cell>
          <cell r="F265" t="str">
            <v>โรงพยาบาลชุมชน</v>
          </cell>
          <cell r="G265" t="str">
            <v>90</v>
          </cell>
          <cell r="H265" t="str">
            <v>80</v>
          </cell>
          <cell r="I265" t="str">
            <v>จ.นครศรีธรรมราช</v>
          </cell>
          <cell r="J265" t="str">
            <v>04</v>
          </cell>
          <cell r="K265" t="str">
            <v xml:space="preserve"> อ.ฉวาง</v>
          </cell>
          <cell r="L265" t="str">
            <v>10</v>
          </cell>
          <cell r="M265" t="str">
            <v xml:space="preserve"> 'ต.ไสหร้า'</v>
          </cell>
          <cell r="N265" t="str">
            <v>08</v>
          </cell>
          <cell r="O265" t="str">
            <v xml:space="preserve"> หมู่ 8</v>
          </cell>
          <cell r="P265" t="str">
            <v>01</v>
          </cell>
          <cell r="Q265" t="str">
            <v>เปิดดำเนินการ</v>
          </cell>
          <cell r="R265" t="str">
            <v xml:space="preserve">20 ม.8  </v>
          </cell>
          <cell r="V265" t="str">
            <v>22</v>
          </cell>
          <cell r="W265" t="str">
            <v>2.2 ทุติยภูมิระดับกลาง</v>
          </cell>
          <cell r="AH265" t="str">
            <v>11325</v>
          </cell>
        </row>
        <row r="266">
          <cell r="A266" t="str">
            <v>001132900</v>
          </cell>
          <cell r="B266" t="str">
            <v>โรงพยาบาลท่าศาลา</v>
          </cell>
          <cell r="C266" t="str">
            <v>21002</v>
          </cell>
          <cell r="D266" t="str">
            <v>กระทรวงสาธารณสุข สำนักงานปลัดกระทรวงสาธารณสุข</v>
          </cell>
          <cell r="E266" t="str">
            <v>07</v>
          </cell>
          <cell r="F266" t="str">
            <v>โรงพยาบาลชุมชน</v>
          </cell>
          <cell r="G266" t="str">
            <v>60</v>
          </cell>
          <cell r="H266" t="str">
            <v>80</v>
          </cell>
          <cell r="I266" t="str">
            <v>จ.นครศรีธรรมราช</v>
          </cell>
          <cell r="J266" t="str">
            <v>08</v>
          </cell>
          <cell r="K266" t="str">
            <v xml:space="preserve"> อ.ท่าศาลา</v>
          </cell>
          <cell r="L266" t="str">
            <v>01</v>
          </cell>
          <cell r="M266" t="str">
            <v xml:space="preserve"> 'ต.ท่าศาลา'</v>
          </cell>
          <cell r="N266" t="str">
            <v>03</v>
          </cell>
          <cell r="O266" t="str">
            <v xml:space="preserve"> หมู่ 3</v>
          </cell>
          <cell r="P266" t="str">
            <v>01</v>
          </cell>
          <cell r="Q266" t="str">
            <v>เปิดดำเนินการ</v>
          </cell>
          <cell r="V266" t="str">
            <v>22</v>
          </cell>
          <cell r="W266" t="str">
            <v>2.2 ทุติยภูมิระดับกลาง</v>
          </cell>
          <cell r="AH266" t="str">
            <v>11329</v>
          </cell>
        </row>
        <row r="267">
          <cell r="A267" t="str">
            <v>001133500</v>
          </cell>
          <cell r="B267" t="str">
            <v>โรงพยาบาลสิชล</v>
          </cell>
          <cell r="C267" t="str">
            <v>21002</v>
          </cell>
          <cell r="D267" t="str">
            <v>กระทรวงสาธารณสุข สำนักงานปลัดกระทรวงสาธารณสุข</v>
          </cell>
          <cell r="E267" t="str">
            <v>07</v>
          </cell>
          <cell r="F267" t="str">
            <v>โรงพยาบาลชุมชน</v>
          </cell>
          <cell r="G267" t="str">
            <v>120</v>
          </cell>
          <cell r="H267" t="str">
            <v>80</v>
          </cell>
          <cell r="I267" t="str">
            <v>จ.นครศรีธรรมราช</v>
          </cell>
          <cell r="J267" t="str">
            <v>14</v>
          </cell>
          <cell r="K267" t="str">
            <v xml:space="preserve"> อ.สิชล</v>
          </cell>
          <cell r="L267" t="str">
            <v>01</v>
          </cell>
          <cell r="M267" t="str">
            <v xml:space="preserve"> 'ต.สิชล'</v>
          </cell>
          <cell r="N267" t="str">
            <v>05</v>
          </cell>
          <cell r="O267" t="str">
            <v xml:space="preserve"> หมู่ 5</v>
          </cell>
          <cell r="P267" t="str">
            <v>01</v>
          </cell>
          <cell r="Q267" t="str">
            <v>เปิดดำเนินการ</v>
          </cell>
          <cell r="R267" t="str">
            <v xml:space="preserve">189 </v>
          </cell>
          <cell r="V267" t="str">
            <v>22</v>
          </cell>
          <cell r="W267" t="str">
            <v>2.2 ทุติยภูมิระดับกลาง</v>
          </cell>
          <cell r="AH267" t="str">
            <v>11335</v>
          </cell>
        </row>
        <row r="268">
          <cell r="A268" t="str">
            <v>001137900</v>
          </cell>
          <cell r="B268" t="str">
            <v>โรงพยาบาลหลังสวน</v>
          </cell>
          <cell r="C268" t="str">
            <v>21002</v>
          </cell>
          <cell r="D268" t="str">
            <v>กระทรวงสาธารณสุข สำนักงานปลัดกระทรวงสาธารณสุข</v>
          </cell>
          <cell r="E268" t="str">
            <v>07</v>
          </cell>
          <cell r="F268" t="str">
            <v>โรงพยาบาลชุมชน</v>
          </cell>
          <cell r="G268" t="str">
            <v>120</v>
          </cell>
          <cell r="H268" t="str">
            <v>86</v>
          </cell>
          <cell r="I268" t="str">
            <v>จ.ชุมพร</v>
          </cell>
          <cell r="J268" t="str">
            <v>04</v>
          </cell>
          <cell r="K268" t="str">
            <v xml:space="preserve"> อ.หลังสวน</v>
          </cell>
          <cell r="L268" t="str">
            <v>12</v>
          </cell>
          <cell r="M268" t="str">
            <v xml:space="preserve"> 'ต.วังตะกอ'</v>
          </cell>
          <cell r="N268" t="str">
            <v>05</v>
          </cell>
          <cell r="O268" t="str">
            <v xml:space="preserve"> หมู่ 5</v>
          </cell>
          <cell r="P268" t="str">
            <v>01</v>
          </cell>
          <cell r="Q268" t="str">
            <v>เปิดดำเนินการ</v>
          </cell>
          <cell r="V268" t="str">
            <v>22</v>
          </cell>
          <cell r="W268" t="str">
            <v>2.2 ทุติยภูมิระดับกลาง</v>
          </cell>
          <cell r="AH268" t="str">
            <v>11379</v>
          </cell>
        </row>
        <row r="269">
          <cell r="A269" t="str">
            <v>001136700</v>
          </cell>
          <cell r="B269" t="str">
            <v>โรงพยาบาลบ้านนาเดิม</v>
          </cell>
          <cell r="C269" t="str">
            <v>21002</v>
          </cell>
          <cell r="D269" t="str">
            <v>กระทรวงสาธารณสุข สำนักงานปลัดกระทรวงสาธารณสุข</v>
          </cell>
          <cell r="E269" t="str">
            <v>07</v>
          </cell>
          <cell r="F269" t="str">
            <v>โรงพยาบาลชุมชน</v>
          </cell>
          <cell r="G269" t="str">
            <v>30</v>
          </cell>
          <cell r="H269" t="str">
            <v>84</v>
          </cell>
          <cell r="I269" t="str">
            <v>จ.สุราษฎร์ธานี</v>
          </cell>
          <cell r="J269" t="str">
            <v>13</v>
          </cell>
          <cell r="K269" t="str">
            <v xml:space="preserve"> อ.บ้านนาเดิม</v>
          </cell>
          <cell r="L269" t="str">
            <v>01</v>
          </cell>
          <cell r="M269" t="str">
            <v xml:space="preserve"> 'ต.บ้านนา'</v>
          </cell>
          <cell r="N269" t="str">
            <v>02</v>
          </cell>
          <cell r="O269" t="str">
            <v xml:space="preserve"> หมู่ 2</v>
          </cell>
          <cell r="P269" t="str">
            <v>01</v>
          </cell>
          <cell r="Q269" t="str">
            <v>เปิดดำเนินการ</v>
          </cell>
          <cell r="S269" t="str">
            <v>84240</v>
          </cell>
          <cell r="V269" t="str">
            <v>21</v>
          </cell>
          <cell r="W269" t="str">
            <v>2.1 ทุติยภูมิระดับต้น</v>
          </cell>
          <cell r="AH269" t="str">
            <v>11367</v>
          </cell>
        </row>
        <row r="270">
          <cell r="A270" t="str">
            <v>001134800</v>
          </cell>
          <cell r="B270" t="str">
            <v>โรงพยาบาลกะปงชัยพัฒน์</v>
          </cell>
          <cell r="C270" t="str">
            <v>21002</v>
          </cell>
          <cell r="D270" t="str">
            <v>กระทรวงสาธารณสุข สำนักงานปลัดกระทรวงสาธารณสุข</v>
          </cell>
          <cell r="E270" t="str">
            <v>07</v>
          </cell>
          <cell r="F270" t="str">
            <v>โรงพยาบาลชุมชน</v>
          </cell>
          <cell r="G270" t="str">
            <v>30</v>
          </cell>
          <cell r="H270" t="str">
            <v>82</v>
          </cell>
          <cell r="I270" t="str">
            <v>จ.พังงา</v>
          </cell>
          <cell r="J270" t="str">
            <v>03</v>
          </cell>
          <cell r="K270" t="str">
            <v xml:space="preserve"> อ.กะปง</v>
          </cell>
          <cell r="L270" t="str">
            <v>02</v>
          </cell>
          <cell r="M270" t="str">
            <v xml:space="preserve"> 'ต.ท่านา'</v>
          </cell>
          <cell r="N270" t="str">
            <v>01</v>
          </cell>
          <cell r="O270" t="str">
            <v xml:space="preserve"> หมู่ 1</v>
          </cell>
          <cell r="P270" t="str">
            <v>01</v>
          </cell>
          <cell r="Q270" t="str">
            <v>เปิดดำเนินการ</v>
          </cell>
          <cell r="R270" t="str">
            <v xml:space="preserve">29/25 </v>
          </cell>
          <cell r="S270" t="str">
            <v>82170</v>
          </cell>
          <cell r="T270" t="str">
            <v>076499132</v>
          </cell>
          <cell r="U270" t="str">
            <v>076499132</v>
          </cell>
          <cell r="V270" t="str">
            <v>21</v>
          </cell>
          <cell r="W270" t="str">
            <v>2.1 ทุติยภูมิระดับต้น</v>
          </cell>
          <cell r="AH270" t="str">
            <v>11348</v>
          </cell>
        </row>
        <row r="271">
          <cell r="A271" t="str">
            <v>001137500</v>
          </cell>
          <cell r="B271" t="str">
            <v>โรงพยาบาลปากน้ำชุมพร</v>
          </cell>
          <cell r="C271" t="str">
            <v>21002</v>
          </cell>
          <cell r="D271" t="str">
            <v>กระทรวงสาธารณสุข สำนักงานปลัดกระทรวงสาธารณสุข</v>
          </cell>
          <cell r="E271" t="str">
            <v>07</v>
          </cell>
          <cell r="F271" t="str">
            <v>โรงพยาบาลชุมชน</v>
          </cell>
          <cell r="G271" t="str">
            <v>10</v>
          </cell>
          <cell r="H271" t="str">
            <v>86</v>
          </cell>
          <cell r="I271" t="str">
            <v>จ.ชุมพร</v>
          </cell>
          <cell r="J271" t="str">
            <v>01</v>
          </cell>
          <cell r="K271" t="str">
            <v xml:space="preserve"> อ.เมืองชุมพร</v>
          </cell>
          <cell r="L271" t="str">
            <v>02</v>
          </cell>
          <cell r="M271" t="str">
            <v xml:space="preserve"> 'ต.ปากน้ำ'</v>
          </cell>
          <cell r="N271" t="str">
            <v>03</v>
          </cell>
          <cell r="O271" t="str">
            <v xml:space="preserve"> หมู่ 3</v>
          </cell>
          <cell r="P271" t="str">
            <v>01</v>
          </cell>
          <cell r="Q271" t="str">
            <v>เปิดดำเนินการ</v>
          </cell>
          <cell r="V271" t="str">
            <v>21</v>
          </cell>
          <cell r="W271" t="str">
            <v>2.1 ทุติยภูมิระดับต้น</v>
          </cell>
          <cell r="AH271" t="str">
            <v>11375</v>
          </cell>
        </row>
        <row r="272">
          <cell r="A272" t="str">
            <v>001137600</v>
          </cell>
          <cell r="B272" t="str">
            <v>โรงพยาบาลท่าแซะ</v>
          </cell>
          <cell r="C272" t="str">
            <v>21002</v>
          </cell>
          <cell r="D272" t="str">
            <v>กระทรวงสาธารณสุข สำนักงานปลัดกระทรวงสาธารณสุข</v>
          </cell>
          <cell r="E272" t="str">
            <v>07</v>
          </cell>
          <cell r="F272" t="str">
            <v>โรงพยาบาลชุมชน</v>
          </cell>
          <cell r="G272" t="str">
            <v>60</v>
          </cell>
          <cell r="H272" t="str">
            <v>86</v>
          </cell>
          <cell r="I272" t="str">
            <v>จ.ชุมพร</v>
          </cell>
          <cell r="J272" t="str">
            <v>02</v>
          </cell>
          <cell r="K272" t="str">
            <v xml:space="preserve"> อ.ท่าแซะ</v>
          </cell>
          <cell r="L272" t="str">
            <v>09</v>
          </cell>
          <cell r="M272" t="str">
            <v xml:space="preserve"> 'ต.ทรัพย์อนันต์'</v>
          </cell>
          <cell r="N272" t="str">
            <v>02</v>
          </cell>
          <cell r="O272" t="str">
            <v xml:space="preserve"> หมู่ 2</v>
          </cell>
          <cell r="P272" t="str">
            <v>01</v>
          </cell>
          <cell r="Q272" t="str">
            <v>เปิดดำเนินการ</v>
          </cell>
          <cell r="V272" t="str">
            <v>21</v>
          </cell>
          <cell r="W272" t="str">
            <v>2.1 ทุติยภูมิระดับต้น</v>
          </cell>
          <cell r="AH272" t="str">
            <v>11376</v>
          </cell>
        </row>
        <row r="273">
          <cell r="A273" t="str">
            <v>001143000</v>
          </cell>
          <cell r="B273" t="str">
            <v>โรงพยาบาลยะรัง</v>
          </cell>
          <cell r="C273" t="str">
            <v>21002</v>
          </cell>
          <cell r="D273" t="str">
            <v>กระทรวงสาธารณสุข สำนักงานปลัดกระทรวงสาธารณสุข</v>
          </cell>
          <cell r="E273" t="str">
            <v>07</v>
          </cell>
          <cell r="F273" t="str">
            <v>โรงพยาบาลชุมชน</v>
          </cell>
          <cell r="G273" t="str">
            <v>30</v>
          </cell>
          <cell r="H273" t="str">
            <v>94</v>
          </cell>
          <cell r="I273" t="str">
            <v>จ.ปัตตานี</v>
          </cell>
          <cell r="J273" t="str">
            <v>10</v>
          </cell>
          <cell r="K273" t="str">
            <v xml:space="preserve"> อ.ยะรัง</v>
          </cell>
          <cell r="L273" t="str">
            <v>06</v>
          </cell>
          <cell r="M273" t="str">
            <v xml:space="preserve"> 'ต.ปิตูมุดี'</v>
          </cell>
          <cell r="N273" t="str">
            <v>01</v>
          </cell>
          <cell r="O273" t="str">
            <v xml:space="preserve"> หมู่ 1</v>
          </cell>
          <cell r="P273" t="str">
            <v>01</v>
          </cell>
          <cell r="Q273" t="str">
            <v>เปิดดำเนินการ</v>
          </cell>
          <cell r="R273" t="str">
            <v xml:space="preserve">106 ม.1 ถ.ยะรัง </v>
          </cell>
          <cell r="S273" t="str">
            <v>96160</v>
          </cell>
          <cell r="V273" t="str">
            <v>21</v>
          </cell>
          <cell r="W273" t="str">
            <v>2.1 ทุติยภูมิระดับต้น</v>
          </cell>
          <cell r="AH273" t="str">
            <v>11430</v>
          </cell>
        </row>
        <row r="274">
          <cell r="A274" t="str">
            <v>001143800</v>
          </cell>
          <cell r="B274" t="str">
            <v>โรงพยาบาลรือเสาะ</v>
          </cell>
          <cell r="C274" t="str">
            <v>21002</v>
          </cell>
          <cell r="D274" t="str">
            <v>กระทรวงสาธารณสุข สำนักงานปลัดกระทรวงสาธารณสุข</v>
          </cell>
          <cell r="E274" t="str">
            <v>07</v>
          </cell>
          <cell r="F274" t="str">
            <v>โรงพยาบาลชุมชน</v>
          </cell>
          <cell r="G274" t="str">
            <v>30</v>
          </cell>
          <cell r="H274" t="str">
            <v>96</v>
          </cell>
          <cell r="I274" t="str">
            <v>จ.นราธิวาส</v>
          </cell>
          <cell r="J274" t="str">
            <v>06</v>
          </cell>
          <cell r="K274" t="str">
            <v xml:space="preserve"> อ.รือเสาะ</v>
          </cell>
          <cell r="L274" t="str">
            <v>01</v>
          </cell>
          <cell r="M274" t="str">
            <v xml:space="preserve"> 'ต.รือเสาะ'</v>
          </cell>
          <cell r="N274" t="str">
            <v>02</v>
          </cell>
          <cell r="O274" t="str">
            <v xml:space="preserve"> หมู่ 2</v>
          </cell>
          <cell r="P274" t="str">
            <v>01</v>
          </cell>
          <cell r="Q274" t="str">
            <v>เปิดดำเนินการ</v>
          </cell>
          <cell r="R274" t="str">
            <v xml:space="preserve">184/5 ม.2 ถ.รือเสาะสนองกิจ </v>
          </cell>
          <cell r="S274" t="str">
            <v>96150</v>
          </cell>
          <cell r="V274" t="str">
            <v>22</v>
          </cell>
          <cell r="W274" t="str">
            <v>2.2 ทุติยภูมิระดับกลาง</v>
          </cell>
          <cell r="AH274" t="str">
            <v>11438</v>
          </cell>
        </row>
        <row r="275">
          <cell r="A275" t="str">
            <v>001142500</v>
          </cell>
          <cell r="B275" t="str">
            <v>โรงพยาบาลปะนาเระ</v>
          </cell>
          <cell r="C275" t="str">
            <v>21002</v>
          </cell>
          <cell r="D275" t="str">
            <v>กระทรวงสาธารณสุข สำนักงานปลัดกระทรวงสาธารณสุข</v>
          </cell>
          <cell r="E275" t="str">
            <v>07</v>
          </cell>
          <cell r="F275" t="str">
            <v>โรงพยาบาลชุมชน</v>
          </cell>
          <cell r="G275" t="str">
            <v>30</v>
          </cell>
          <cell r="H275" t="str">
            <v>94</v>
          </cell>
          <cell r="I275" t="str">
            <v>จ.ปัตตานี</v>
          </cell>
          <cell r="J275" t="str">
            <v>04</v>
          </cell>
          <cell r="K275" t="str">
            <v xml:space="preserve"> อ.ปะนาเระ</v>
          </cell>
          <cell r="L275" t="str">
            <v>02</v>
          </cell>
          <cell r="M275" t="str">
            <v xml:space="preserve"> 'ต.ท่าข้าม'</v>
          </cell>
          <cell r="N275" t="str">
            <v>01</v>
          </cell>
          <cell r="O275" t="str">
            <v xml:space="preserve"> หมู่ 1</v>
          </cell>
          <cell r="P275" t="str">
            <v>01</v>
          </cell>
          <cell r="Q275" t="str">
            <v>เปิดดำเนินการ</v>
          </cell>
          <cell r="V275" t="str">
            <v>21</v>
          </cell>
          <cell r="W275" t="str">
            <v>2.1 ทุติยภูมิระดับต้น</v>
          </cell>
          <cell r="AH275" t="str">
            <v>11425</v>
          </cell>
        </row>
        <row r="276">
          <cell r="A276" t="str">
            <v>001143700</v>
          </cell>
          <cell r="B276" t="str">
            <v>โรงพยาบาลระแงะ</v>
          </cell>
          <cell r="C276" t="str">
            <v>21002</v>
          </cell>
          <cell r="D276" t="str">
            <v>กระทรวงสาธารณสุข สำนักงานปลัดกระทรวงสาธารณสุข</v>
          </cell>
          <cell r="E276" t="str">
            <v>07</v>
          </cell>
          <cell r="F276" t="str">
            <v>โรงพยาบาลชุมชน</v>
          </cell>
          <cell r="G276" t="str">
            <v>30</v>
          </cell>
          <cell r="H276" t="str">
            <v>96</v>
          </cell>
          <cell r="I276" t="str">
            <v>จ.นราธิวาส</v>
          </cell>
          <cell r="J276" t="str">
            <v>05</v>
          </cell>
          <cell r="K276" t="str">
            <v xml:space="preserve"> อ.ระแงะ</v>
          </cell>
          <cell r="L276" t="str">
            <v>01</v>
          </cell>
          <cell r="M276" t="str">
            <v xml:space="preserve"> 'ต.ตันหยงมัส'</v>
          </cell>
          <cell r="N276" t="str">
            <v>01</v>
          </cell>
          <cell r="O276" t="str">
            <v xml:space="preserve"> หมู่ 1</v>
          </cell>
          <cell r="P276" t="str">
            <v>01</v>
          </cell>
          <cell r="Q276" t="str">
            <v>เปิดดำเนินการ</v>
          </cell>
          <cell r="R276" t="str">
            <v xml:space="preserve">484 ม.1 ถ.ระแงะมรรคา </v>
          </cell>
          <cell r="S276" t="str">
            <v>96130</v>
          </cell>
          <cell r="V276" t="str">
            <v>22</v>
          </cell>
          <cell r="W276" t="str">
            <v>2.2 ทุติยภูมิระดับกลาง</v>
          </cell>
          <cell r="AH276" t="str">
            <v>11437</v>
          </cell>
        </row>
        <row r="277">
          <cell r="A277" t="str">
            <v>001143500</v>
          </cell>
          <cell r="B277" t="str">
            <v>โรงพยาบาลตากใบ</v>
          </cell>
          <cell r="C277" t="str">
            <v>21002</v>
          </cell>
          <cell r="D277" t="str">
            <v>กระทรวงสาธารณสุข สำนักงานปลัดกระทรวงสาธารณสุข</v>
          </cell>
          <cell r="E277" t="str">
            <v>07</v>
          </cell>
          <cell r="F277" t="str">
            <v>โรงพยาบาลชุมชน</v>
          </cell>
          <cell r="G277" t="str">
            <v>30</v>
          </cell>
          <cell r="H277" t="str">
            <v>96</v>
          </cell>
          <cell r="I277" t="str">
            <v>จ.นราธิวาส</v>
          </cell>
          <cell r="J277" t="str">
            <v>02</v>
          </cell>
          <cell r="K277" t="str">
            <v xml:space="preserve"> อ.ตากใบ</v>
          </cell>
          <cell r="L277" t="str">
            <v>01</v>
          </cell>
          <cell r="M277" t="str">
            <v xml:space="preserve"> 'ต.เจ๊ะเห'</v>
          </cell>
          <cell r="N277" t="str">
            <v>04</v>
          </cell>
          <cell r="O277" t="str">
            <v xml:space="preserve"> หมู่ 4</v>
          </cell>
          <cell r="P277" t="str">
            <v>01</v>
          </cell>
          <cell r="Q277" t="str">
            <v>เปิดดำเนินการ</v>
          </cell>
          <cell r="R277" t="str">
            <v xml:space="preserve">114/63 ม.4 ถ.ท่าแพรก </v>
          </cell>
          <cell r="S277" t="str">
            <v>96110</v>
          </cell>
          <cell r="V277" t="str">
            <v>21</v>
          </cell>
          <cell r="W277" t="str">
            <v>2.1 ทุติยภูมิระดับต้น</v>
          </cell>
          <cell r="AH277" t="str">
            <v>11435</v>
          </cell>
        </row>
        <row r="278">
          <cell r="A278" t="str">
            <v>001143600</v>
          </cell>
          <cell r="B278" t="str">
            <v>โรงพยาบาลบาเจาะ</v>
          </cell>
          <cell r="C278" t="str">
            <v>21002</v>
          </cell>
          <cell r="D278" t="str">
            <v>กระทรวงสาธารณสุข สำนักงานปลัดกระทรวงสาธารณสุข</v>
          </cell>
          <cell r="E278" t="str">
            <v>07</v>
          </cell>
          <cell r="F278" t="str">
            <v>โรงพยาบาลชุมชน</v>
          </cell>
          <cell r="G278" t="str">
            <v>10</v>
          </cell>
          <cell r="H278" t="str">
            <v>96</v>
          </cell>
          <cell r="I278" t="str">
            <v>จ.นราธิวาส</v>
          </cell>
          <cell r="J278" t="str">
            <v>03</v>
          </cell>
          <cell r="K278" t="str">
            <v xml:space="preserve"> อ.บาเจาะ</v>
          </cell>
          <cell r="L278" t="str">
            <v>01</v>
          </cell>
          <cell r="M278" t="str">
            <v xml:space="preserve"> 'ต.บาเจาะ'</v>
          </cell>
          <cell r="N278" t="str">
            <v>01</v>
          </cell>
          <cell r="O278" t="str">
            <v xml:space="preserve"> หมู่ 1</v>
          </cell>
          <cell r="P278" t="str">
            <v>01</v>
          </cell>
          <cell r="Q278" t="str">
            <v>เปิดดำเนินการ</v>
          </cell>
          <cell r="R278" t="str">
            <v xml:space="preserve">ถ.เพชรเกษม </v>
          </cell>
          <cell r="S278" t="str">
            <v>96170</v>
          </cell>
          <cell r="V278" t="str">
            <v>21</v>
          </cell>
          <cell r="W278" t="str">
            <v>2.1 ทุติยภูมิระดับต้น</v>
          </cell>
          <cell r="AH278" t="str">
            <v>11436</v>
          </cell>
        </row>
        <row r="279">
          <cell r="A279" t="str">
            <v>001381800</v>
          </cell>
          <cell r="B279" t="str">
            <v>โรงพยาบาลจะแนะ</v>
          </cell>
          <cell r="C279" t="str">
            <v>21002</v>
          </cell>
          <cell r="D279" t="str">
            <v>กระทรวงสาธารณสุข สำนักงานปลัดกระทรวงสาธารณสุข</v>
          </cell>
          <cell r="E279" t="str">
            <v>07</v>
          </cell>
          <cell r="F279" t="str">
            <v>โรงพยาบาลชุมชน</v>
          </cell>
          <cell r="G279" t="str">
            <v>10</v>
          </cell>
          <cell r="H279" t="str">
            <v>96</v>
          </cell>
          <cell r="I279" t="str">
            <v>จ.นราธิวาส</v>
          </cell>
          <cell r="J279" t="str">
            <v>12</v>
          </cell>
          <cell r="K279" t="str">
            <v xml:space="preserve"> อ.จะแนะ</v>
          </cell>
          <cell r="L279" t="str">
            <v>01</v>
          </cell>
          <cell r="M279" t="str">
            <v xml:space="preserve"> 'ต.จะแนะ'</v>
          </cell>
          <cell r="N279" t="str">
            <v>02</v>
          </cell>
          <cell r="O279" t="str">
            <v xml:space="preserve"> หมู่ 2</v>
          </cell>
          <cell r="P279" t="str">
            <v>01</v>
          </cell>
          <cell r="Q279" t="str">
            <v>เปิดดำเนินการ</v>
          </cell>
          <cell r="R279" t="str">
            <v>266/5</v>
          </cell>
          <cell r="S279" t="str">
            <v>96220</v>
          </cell>
          <cell r="V279" t="str">
            <v>21</v>
          </cell>
          <cell r="W279" t="str">
            <v>2.1 ทุติยภูมิระดับต้น</v>
          </cell>
          <cell r="AH279" t="str">
            <v>13818</v>
          </cell>
        </row>
        <row r="280">
          <cell r="A280" t="str">
            <v>001144100</v>
          </cell>
          <cell r="B280" t="str">
            <v>โรงพยาบาลสุคิริน</v>
          </cell>
          <cell r="C280" t="str">
            <v>21002</v>
          </cell>
          <cell r="D280" t="str">
            <v>กระทรวงสาธารณสุข สำนักงานปลัดกระทรวงสาธารณสุข</v>
          </cell>
          <cell r="E280" t="str">
            <v>07</v>
          </cell>
          <cell r="F280" t="str">
            <v>โรงพยาบาลชุมชน</v>
          </cell>
          <cell r="G280" t="str">
            <v>10</v>
          </cell>
          <cell r="H280" t="str">
            <v>96</v>
          </cell>
          <cell r="I280" t="str">
            <v>จ.นราธิวาส</v>
          </cell>
          <cell r="J280" t="str">
            <v>09</v>
          </cell>
          <cell r="K280" t="str">
            <v xml:space="preserve"> อ.สุคิริน</v>
          </cell>
          <cell r="L280" t="str">
            <v>01</v>
          </cell>
          <cell r="M280" t="str">
            <v xml:space="preserve"> 'ต.มาโมง'</v>
          </cell>
          <cell r="N280" t="str">
            <v>06</v>
          </cell>
          <cell r="O280" t="str">
            <v xml:space="preserve"> หมู่ 6</v>
          </cell>
          <cell r="P280" t="str">
            <v>01</v>
          </cell>
          <cell r="Q280" t="str">
            <v>เปิดดำเนินการ</v>
          </cell>
          <cell r="R280" t="str">
            <v xml:space="preserve">58 ม.6 </v>
          </cell>
          <cell r="S280" t="str">
            <v>96190</v>
          </cell>
          <cell r="V280" t="str">
            <v>21</v>
          </cell>
          <cell r="W280" t="str">
            <v>2.1 ทุติยภูมิระดับต้น</v>
          </cell>
          <cell r="AH280" t="str">
            <v>11441</v>
          </cell>
        </row>
        <row r="281">
          <cell r="A281" t="str">
            <v>001162500</v>
          </cell>
          <cell r="B281" t="str">
            <v>โรงพยาบาลเฉลิมพระเกียรติ</v>
          </cell>
          <cell r="C281" t="str">
            <v>21002</v>
          </cell>
          <cell r="D281" t="str">
            <v>กระทรวงสาธารณสุข สำนักงานปลัดกระทรวงสาธารณสุข</v>
          </cell>
          <cell r="E281" t="str">
            <v>07</v>
          </cell>
          <cell r="F281" t="str">
            <v>โรงพยาบาลชุมชน</v>
          </cell>
          <cell r="G281" t="str">
            <v>30</v>
          </cell>
          <cell r="H281" t="str">
            <v>55</v>
          </cell>
          <cell r="I281" t="str">
            <v>จ.น่าน</v>
          </cell>
          <cell r="J281" t="str">
            <v>15</v>
          </cell>
          <cell r="K281" t="str">
            <v xml:space="preserve"> อ.เฉลิมพระเกียรติ</v>
          </cell>
          <cell r="L281" t="str">
            <v>02</v>
          </cell>
          <cell r="M281" t="str">
            <v xml:space="preserve"> 'ต.ขุนน่าน'</v>
          </cell>
          <cell r="N281" t="str">
            <v>01</v>
          </cell>
          <cell r="O281" t="str">
            <v xml:space="preserve"> หมู่ 1</v>
          </cell>
          <cell r="P281" t="str">
            <v>01</v>
          </cell>
          <cell r="Q281" t="str">
            <v>เปิดดำเนินการ</v>
          </cell>
          <cell r="S281" t="str">
            <v>10210</v>
          </cell>
          <cell r="V281" t="str">
            <v>22</v>
          </cell>
          <cell r="W281" t="str">
            <v>2.2 ทุติยภูมิระดับกลาง</v>
          </cell>
          <cell r="Z281" t="str">
            <v>04</v>
          </cell>
          <cell r="AA281" t="str">
            <v>แก้ไข/เปลี่ยนแปลงที่ตั้ง</v>
          </cell>
          <cell r="AB281" t="str">
            <v>เพิ่มเติมจำนวนเตียง</v>
          </cell>
          <cell r="AH281" t="str">
            <v>11625</v>
          </cell>
        </row>
        <row r="282">
          <cell r="A282" t="str">
            <v>001144200</v>
          </cell>
          <cell r="B282" t="str">
            <v>โรงพยาบาลสุไหงปาดี</v>
          </cell>
          <cell r="C282" t="str">
            <v>21002</v>
          </cell>
          <cell r="D282" t="str">
            <v>กระทรวงสาธารณสุข สำนักงานปลัดกระทรวงสาธารณสุข</v>
          </cell>
          <cell r="E282" t="str">
            <v>07</v>
          </cell>
          <cell r="F282" t="str">
            <v>โรงพยาบาลชุมชน</v>
          </cell>
          <cell r="G282" t="str">
            <v>30</v>
          </cell>
          <cell r="H282" t="str">
            <v>96</v>
          </cell>
          <cell r="I282" t="str">
            <v>จ.นราธิวาส</v>
          </cell>
          <cell r="J282" t="str">
            <v>11</v>
          </cell>
          <cell r="K282" t="str">
            <v xml:space="preserve"> อ.สุไหงปาดี</v>
          </cell>
          <cell r="L282" t="str">
            <v>01</v>
          </cell>
          <cell r="M282" t="str">
            <v xml:space="preserve"> 'ต.ปะลุรู'</v>
          </cell>
          <cell r="N282" t="str">
            <v>01</v>
          </cell>
          <cell r="O282" t="str">
            <v xml:space="preserve"> หมู่ 1</v>
          </cell>
          <cell r="P282" t="str">
            <v>01</v>
          </cell>
          <cell r="Q282" t="str">
            <v>เปิดดำเนินการ</v>
          </cell>
          <cell r="R282" t="str">
            <v xml:space="preserve">ู334 ถ.จารุเสถียร  </v>
          </cell>
          <cell r="S282" t="str">
            <v>96141</v>
          </cell>
          <cell r="V282" t="str">
            <v>21</v>
          </cell>
          <cell r="W282" t="str">
            <v>2.1 ทุติยภูมิระดับต้น</v>
          </cell>
          <cell r="AH282" t="str">
            <v>11442</v>
          </cell>
        </row>
        <row r="283">
          <cell r="A283" t="str">
            <v>001066200</v>
          </cell>
          <cell r="B283" t="str">
            <v>โรงพยาบาลชลบุรี</v>
          </cell>
          <cell r="C283" t="str">
            <v>21002</v>
          </cell>
          <cell r="D283" t="str">
            <v>กระทรวงสาธารณสุข สำนักงานปลัดกระทรวงสาธารณสุข</v>
          </cell>
          <cell r="E283" t="str">
            <v>05</v>
          </cell>
          <cell r="F283" t="str">
            <v>โรงพยาบาลศูนย์</v>
          </cell>
          <cell r="G283" t="str">
            <v>832</v>
          </cell>
          <cell r="H283" t="str">
            <v>20</v>
          </cell>
          <cell r="I283" t="str">
            <v>จ.ชลบุรี</v>
          </cell>
          <cell r="J283" t="str">
            <v>01</v>
          </cell>
          <cell r="K283" t="str">
            <v xml:space="preserve"> อ.เมืองชลบุรี</v>
          </cell>
          <cell r="L283" t="str">
            <v>05</v>
          </cell>
          <cell r="M283" t="str">
            <v xml:space="preserve"> 'ต.บ้านสวน'</v>
          </cell>
          <cell r="N283" t="str">
            <v>02</v>
          </cell>
          <cell r="O283" t="str">
            <v xml:space="preserve"> หมู่ 2</v>
          </cell>
          <cell r="P283" t="str">
            <v>01</v>
          </cell>
          <cell r="Q283" t="str">
            <v>เปิดดำเนินการ</v>
          </cell>
          <cell r="R283" t="str">
            <v>เลขที่ 69</v>
          </cell>
          <cell r="S283" t="str">
            <v>20000</v>
          </cell>
          <cell r="T283" t="str">
            <v>038931000</v>
          </cell>
          <cell r="V283" t="str">
            <v>31</v>
          </cell>
          <cell r="W283" t="str">
            <v>3.1 ตติยภูมิ</v>
          </cell>
          <cell r="AH283" t="str">
            <v>10662</v>
          </cell>
        </row>
        <row r="284">
          <cell r="A284" t="str">
            <v>001068900</v>
          </cell>
          <cell r="B284" t="str">
            <v>โรงพยาบาลอ่างทอง</v>
          </cell>
          <cell r="C284" t="str">
            <v>21002</v>
          </cell>
          <cell r="D284" t="str">
            <v>กระทรวงสาธารณสุข สำนักงานปลัดกระทรวงสาธารณสุข</v>
          </cell>
          <cell r="E284" t="str">
            <v>06</v>
          </cell>
          <cell r="F284" t="str">
            <v>โรงพยาบาลทั่วไป</v>
          </cell>
          <cell r="G284" t="str">
            <v>324</v>
          </cell>
          <cell r="H284" t="str">
            <v>15</v>
          </cell>
          <cell r="I284" t="str">
            <v>จ.อ่างทอง</v>
          </cell>
          <cell r="J284" t="str">
            <v>01</v>
          </cell>
          <cell r="K284" t="str">
            <v xml:space="preserve"> อ.เมืองอ่างทอง</v>
          </cell>
          <cell r="L284" t="str">
            <v>02</v>
          </cell>
          <cell r="M284" t="str">
            <v xml:space="preserve"> 'ต.บางแก้ว'</v>
          </cell>
          <cell r="N284" t="str">
            <v>00</v>
          </cell>
          <cell r="O284" t="str">
            <v xml:space="preserve"> หมู่ 0</v>
          </cell>
          <cell r="P284" t="str">
            <v>01</v>
          </cell>
          <cell r="Q284" t="str">
            <v>เปิดดำเนินการ</v>
          </cell>
          <cell r="R284" t="str">
            <v xml:space="preserve">3 ถ.เทศบาล </v>
          </cell>
          <cell r="S284" t="str">
            <v>14000</v>
          </cell>
          <cell r="T284" t="str">
            <v>035615111</v>
          </cell>
          <cell r="V284" t="str">
            <v>23</v>
          </cell>
          <cell r="W284" t="str">
            <v>2.3 ทุติยภูมิระดับสูง</v>
          </cell>
          <cell r="Z284" t="str">
            <v>04</v>
          </cell>
          <cell r="AA284" t="str">
            <v>แก้ไข/เปลี่ยนแปลงที่ตั้ง</v>
          </cell>
          <cell r="AB284" t="str">
            <v>เพิ่มเตียงเป็น 324 เตียง ตามมติของ อกพ.สป.</v>
          </cell>
          <cell r="AH284" t="str">
            <v>10689</v>
          </cell>
        </row>
        <row r="285">
          <cell r="A285" t="str">
            <v>001080000</v>
          </cell>
          <cell r="B285" t="str">
            <v>โรงพยาบาลพรหมบุรี</v>
          </cell>
          <cell r="C285" t="str">
            <v>21002</v>
          </cell>
          <cell r="D285" t="str">
            <v>กระทรวงสาธารณสุข สำนักงานปลัดกระทรวงสาธารณสุข</v>
          </cell>
          <cell r="E285" t="str">
            <v>07</v>
          </cell>
          <cell r="F285" t="str">
            <v>โรงพยาบาลชุมชน</v>
          </cell>
          <cell r="G285" t="str">
            <v>10</v>
          </cell>
          <cell r="H285" t="str">
            <v>17</v>
          </cell>
          <cell r="I285" t="str">
            <v>จ.สิงห์บุรี</v>
          </cell>
          <cell r="J285" t="str">
            <v>04</v>
          </cell>
          <cell r="K285" t="str">
            <v xml:space="preserve"> อ.พรหมบุรี</v>
          </cell>
          <cell r="L285" t="str">
            <v>04</v>
          </cell>
          <cell r="M285" t="str">
            <v xml:space="preserve"> 'ต.บ้านหม้อ'</v>
          </cell>
          <cell r="N285" t="str">
            <v>03</v>
          </cell>
          <cell r="O285" t="str">
            <v xml:space="preserve"> หมู่ 3</v>
          </cell>
          <cell r="P285" t="str">
            <v>01</v>
          </cell>
          <cell r="Q285" t="str">
            <v>เปิดดำเนินการ</v>
          </cell>
          <cell r="R285" t="str">
            <v xml:space="preserve">172 </v>
          </cell>
          <cell r="S285" t="str">
            <v>16120</v>
          </cell>
          <cell r="T285" t="str">
            <v>036-599481</v>
          </cell>
          <cell r="U285" t="str">
            <v>036-537984</v>
          </cell>
          <cell r="V285" t="str">
            <v>21</v>
          </cell>
          <cell r="W285" t="str">
            <v>2.1 ทุติยภูมิระดับต้น</v>
          </cell>
          <cell r="X285" t="str">
            <v>S</v>
          </cell>
          <cell r="Y285" t="str">
            <v xml:space="preserve">บริการ  </v>
          </cell>
          <cell r="AH285" t="str">
            <v>10800</v>
          </cell>
        </row>
        <row r="286">
          <cell r="A286" t="str">
            <v>001091500</v>
          </cell>
          <cell r="B286" t="str">
            <v>โรงพยาบาลชุมพลบุรี</v>
          </cell>
          <cell r="C286" t="str">
            <v>21002</v>
          </cell>
          <cell r="D286" t="str">
            <v>กระทรวงสาธารณสุข สำนักงานปลัดกระทรวงสาธารณสุข</v>
          </cell>
          <cell r="E286" t="str">
            <v>07</v>
          </cell>
          <cell r="F286" t="str">
            <v>โรงพยาบาลชุมชน</v>
          </cell>
          <cell r="G286" t="str">
            <v>80</v>
          </cell>
          <cell r="H286" t="str">
            <v>32</v>
          </cell>
          <cell r="I286" t="str">
            <v>จ.สุรินทร์</v>
          </cell>
          <cell r="J286" t="str">
            <v>02</v>
          </cell>
          <cell r="K286" t="str">
            <v xml:space="preserve"> อ.ชุมพลบุรี</v>
          </cell>
          <cell r="L286" t="str">
            <v>01</v>
          </cell>
          <cell r="M286" t="str">
            <v xml:space="preserve"> 'ต.ชุมพลบุรี'</v>
          </cell>
          <cell r="N286" t="str">
            <v>01</v>
          </cell>
          <cell r="O286" t="str">
            <v xml:space="preserve"> หมู่ 1</v>
          </cell>
          <cell r="P286" t="str">
            <v>01</v>
          </cell>
          <cell r="Q286" t="str">
            <v>เปิดดำเนินการ</v>
          </cell>
          <cell r="R286" t="str">
            <v>175 ม.01 ถ.ชุมพลบุรี-ท่าตูม</v>
          </cell>
          <cell r="S286" t="str">
            <v>32190</v>
          </cell>
          <cell r="T286" t="str">
            <v>044-596319</v>
          </cell>
          <cell r="U286" t="str">
            <v>044-596319</v>
          </cell>
          <cell r="V286" t="str">
            <v>21</v>
          </cell>
          <cell r="W286" t="str">
            <v>2.1 ทุติยภูมิระดับต้น</v>
          </cell>
          <cell r="X286" t="str">
            <v>S</v>
          </cell>
          <cell r="Y286" t="str">
            <v xml:space="preserve">บริการ  </v>
          </cell>
          <cell r="AH286" t="str">
            <v>10915</v>
          </cell>
        </row>
        <row r="287">
          <cell r="A287" t="str">
            <v>001161900</v>
          </cell>
          <cell r="B287" t="str">
            <v>โรงพยาบาลเฉลิมพระเกียรติ</v>
          </cell>
          <cell r="C287" t="str">
            <v>21002</v>
          </cell>
          <cell r="D287" t="str">
            <v>กระทรวงสาธารณสุข สำนักงานปลัดกระทรวงสาธารณสุข</v>
          </cell>
          <cell r="E287" t="str">
            <v>07</v>
          </cell>
          <cell r="F287" t="str">
            <v>โรงพยาบาลชุมชน</v>
          </cell>
          <cell r="G287" t="str">
            <v>30</v>
          </cell>
          <cell r="H287" t="str">
            <v>31</v>
          </cell>
          <cell r="I287" t="str">
            <v>จ.บุรีรัมย์</v>
          </cell>
          <cell r="J287" t="str">
            <v>23</v>
          </cell>
          <cell r="K287" t="str">
            <v xml:space="preserve"> อ.เฉลิมพระเกียรติ</v>
          </cell>
          <cell r="L287" t="str">
            <v>02</v>
          </cell>
          <cell r="M287" t="str">
            <v xml:space="preserve"> 'ต.ตาเป๊ก'</v>
          </cell>
          <cell r="N287" t="str">
            <v>02</v>
          </cell>
          <cell r="O287" t="str">
            <v xml:space="preserve"> หมู่ 2</v>
          </cell>
          <cell r="P287" t="str">
            <v>01</v>
          </cell>
          <cell r="Q287" t="str">
            <v>เปิดดำเนินการ</v>
          </cell>
          <cell r="V287" t="str">
            <v>22</v>
          </cell>
          <cell r="W287" t="str">
            <v>2.2 ทุติยภูมิระดับกลาง</v>
          </cell>
          <cell r="Z287" t="str">
            <v>01</v>
          </cell>
          <cell r="AA287" t="str">
            <v>ตั้งใหม่</v>
          </cell>
          <cell r="AB287" t="str">
            <v>แก้ไขตำบลจากเจริญสุข เป็นตาเป็ก</v>
          </cell>
          <cell r="AH287" t="str">
            <v>11619</v>
          </cell>
        </row>
        <row r="288">
          <cell r="A288" t="str">
            <v>001089500</v>
          </cell>
          <cell r="B288" t="str">
            <v>โรงพยาบาลคูเมือง</v>
          </cell>
          <cell r="C288" t="str">
            <v>21002</v>
          </cell>
          <cell r="D288" t="str">
            <v>กระทรวงสาธารณสุข สำนักงานปลัดกระทรวงสาธารณสุข</v>
          </cell>
          <cell r="E288" t="str">
            <v>07</v>
          </cell>
          <cell r="F288" t="str">
            <v>โรงพยาบาลชุมชน</v>
          </cell>
          <cell r="G288" t="str">
            <v>69</v>
          </cell>
          <cell r="H288" t="str">
            <v>31</v>
          </cell>
          <cell r="I288" t="str">
            <v>จ.บุรีรัมย์</v>
          </cell>
          <cell r="J288" t="str">
            <v>02</v>
          </cell>
          <cell r="K288" t="str">
            <v xml:space="preserve"> อ.คูเมือง</v>
          </cell>
          <cell r="L288" t="str">
            <v>01</v>
          </cell>
          <cell r="M288" t="str">
            <v xml:space="preserve"> 'ต.คูเมือง'</v>
          </cell>
          <cell r="N288" t="str">
            <v>06</v>
          </cell>
          <cell r="O288" t="str">
            <v xml:space="preserve"> หมู่ 6</v>
          </cell>
          <cell r="P288" t="str">
            <v>01</v>
          </cell>
          <cell r="Q288" t="str">
            <v>เปิดดำเนินการ</v>
          </cell>
          <cell r="R288" t="str">
            <v>101</v>
          </cell>
          <cell r="V288" t="str">
            <v>22</v>
          </cell>
          <cell r="W288" t="str">
            <v>2.2 ทุติยภูมิระดับกลาง</v>
          </cell>
          <cell r="AH288" t="str">
            <v>10895</v>
          </cell>
        </row>
        <row r="289">
          <cell r="A289" t="str">
            <v>001089600</v>
          </cell>
          <cell r="B289" t="str">
            <v>โรงพยาบาลกระสัง</v>
          </cell>
          <cell r="C289" t="str">
            <v>21002</v>
          </cell>
          <cell r="D289" t="str">
            <v>กระทรวงสาธารณสุข สำนักงานปลัดกระทรวงสาธารณสุข</v>
          </cell>
          <cell r="E289" t="str">
            <v>07</v>
          </cell>
          <cell r="F289" t="str">
            <v>โรงพยาบาลชุมชน</v>
          </cell>
          <cell r="G289" t="str">
            <v>54</v>
          </cell>
          <cell r="H289" t="str">
            <v>31</v>
          </cell>
          <cell r="I289" t="str">
            <v>จ.บุรีรัมย์</v>
          </cell>
          <cell r="J289" t="str">
            <v>03</v>
          </cell>
          <cell r="K289" t="str">
            <v xml:space="preserve"> อ.กระสัง</v>
          </cell>
          <cell r="L289" t="str">
            <v>01</v>
          </cell>
          <cell r="M289" t="str">
            <v xml:space="preserve"> 'ต.กระสัง'</v>
          </cell>
          <cell r="N289" t="str">
            <v>09</v>
          </cell>
          <cell r="O289" t="str">
            <v xml:space="preserve"> หมู่ 9</v>
          </cell>
          <cell r="P289" t="str">
            <v>01</v>
          </cell>
          <cell r="Q289" t="str">
            <v>เปิดดำเนินการ</v>
          </cell>
          <cell r="R289" t="str">
            <v xml:space="preserve">140  ถ.สุขาภิบาล 3 </v>
          </cell>
          <cell r="V289" t="str">
            <v>22</v>
          </cell>
          <cell r="W289" t="str">
            <v>2.2 ทุติยภูมิระดับกลาง</v>
          </cell>
          <cell r="AH289" t="str">
            <v>10896</v>
          </cell>
        </row>
        <row r="290">
          <cell r="A290" t="str">
            <v>001079400</v>
          </cell>
          <cell r="B290" t="str">
            <v>โรงพยาบาลสระโบสถ์</v>
          </cell>
          <cell r="C290" t="str">
            <v>21002</v>
          </cell>
          <cell r="D290" t="str">
            <v>กระทรวงสาธารณสุข สำนักงานปลัดกระทรวงสาธารณสุข</v>
          </cell>
          <cell r="E290" t="str">
            <v>07</v>
          </cell>
          <cell r="F290" t="str">
            <v>โรงพยาบาลชุมชน</v>
          </cell>
          <cell r="G290" t="str">
            <v>19</v>
          </cell>
          <cell r="H290" t="str">
            <v>16</v>
          </cell>
          <cell r="I290" t="str">
            <v>จ.ลพบุรี</v>
          </cell>
          <cell r="J290" t="str">
            <v>08</v>
          </cell>
          <cell r="K290" t="str">
            <v xml:space="preserve"> อ.สระโบสถ์</v>
          </cell>
          <cell r="L290" t="str">
            <v>05</v>
          </cell>
          <cell r="M290" t="str">
            <v xml:space="preserve"> 'ต.นิยมชัย'</v>
          </cell>
          <cell r="N290" t="str">
            <v>10</v>
          </cell>
          <cell r="O290" t="str">
            <v xml:space="preserve"> หมู่ 10</v>
          </cell>
          <cell r="P290" t="str">
            <v>01</v>
          </cell>
          <cell r="Q290" t="str">
            <v>เปิดดำเนินการ</v>
          </cell>
          <cell r="R290" t="str">
            <v>24  ถนนหนองม่วง-วังเพลิง</v>
          </cell>
          <cell r="S290" t="str">
            <v>15240</v>
          </cell>
          <cell r="T290" t="str">
            <v>036-439102</v>
          </cell>
          <cell r="U290" t="str">
            <v>036-647288</v>
          </cell>
          <cell r="V290" t="str">
            <v>21</v>
          </cell>
          <cell r="W290" t="str">
            <v>2.1 ทุติยภูมิระดับต้น</v>
          </cell>
          <cell r="X290" t="str">
            <v>S</v>
          </cell>
          <cell r="Y290" t="str">
            <v xml:space="preserve">บริการ  </v>
          </cell>
          <cell r="AH290" t="str">
            <v>10794</v>
          </cell>
        </row>
        <row r="291">
          <cell r="A291" t="str">
            <v>001079900</v>
          </cell>
          <cell r="B291" t="str">
            <v>โรงพยาบาลค่ายบางระจัน</v>
          </cell>
          <cell r="C291" t="str">
            <v>21002</v>
          </cell>
          <cell r="D291" t="str">
            <v>กระทรวงสาธารณสุข สำนักงานปลัดกระทรวงสาธารณสุข</v>
          </cell>
          <cell r="E291" t="str">
            <v>07</v>
          </cell>
          <cell r="F291" t="str">
            <v>โรงพยาบาลชุมชน</v>
          </cell>
          <cell r="G291" t="str">
            <v>30</v>
          </cell>
          <cell r="H291" t="str">
            <v>17</v>
          </cell>
          <cell r="I291" t="str">
            <v>จ.สิงห์บุรี</v>
          </cell>
          <cell r="J291" t="str">
            <v>03</v>
          </cell>
          <cell r="K291" t="str">
            <v xml:space="preserve"> อ.ค่ายบางระจัน</v>
          </cell>
          <cell r="L291" t="str">
            <v>02</v>
          </cell>
          <cell r="M291" t="str">
            <v xml:space="preserve"> 'ต.บางระจัน'</v>
          </cell>
          <cell r="N291" t="str">
            <v>11</v>
          </cell>
          <cell r="O291" t="str">
            <v xml:space="preserve"> หมู่ 11</v>
          </cell>
          <cell r="P291" t="str">
            <v>01</v>
          </cell>
          <cell r="Q291" t="str">
            <v>เปิดดำเนินการ</v>
          </cell>
          <cell r="R291" t="str">
            <v xml:space="preserve">69 </v>
          </cell>
          <cell r="S291" t="str">
            <v>16150</v>
          </cell>
          <cell r="T291" t="str">
            <v>036-597041</v>
          </cell>
          <cell r="U291" t="str">
            <v>036-535374</v>
          </cell>
          <cell r="V291" t="str">
            <v>21</v>
          </cell>
          <cell r="W291" t="str">
            <v>2.1 ทุติยภูมิระดับต้น</v>
          </cell>
          <cell r="X291" t="str">
            <v>S</v>
          </cell>
          <cell r="Y291" t="str">
            <v xml:space="preserve">บริการ  </v>
          </cell>
          <cell r="AH291" t="str">
            <v>10799</v>
          </cell>
        </row>
        <row r="292">
          <cell r="A292" t="str">
            <v>001129100</v>
          </cell>
          <cell r="B292" t="str">
            <v>โรงพยาบาลบางปลาม้า</v>
          </cell>
          <cell r="C292" t="str">
            <v>21002</v>
          </cell>
          <cell r="D292" t="str">
            <v>กระทรวงสาธารณสุข สำนักงานปลัดกระทรวงสาธารณสุข</v>
          </cell>
          <cell r="E292" t="str">
            <v>07</v>
          </cell>
          <cell r="F292" t="str">
            <v>โรงพยาบาลชุมชน</v>
          </cell>
          <cell r="G292" t="str">
            <v>60</v>
          </cell>
          <cell r="H292" t="str">
            <v>72</v>
          </cell>
          <cell r="I292" t="str">
            <v>จ.สุพรรณบุรี</v>
          </cell>
          <cell r="J292" t="str">
            <v>04</v>
          </cell>
          <cell r="K292" t="str">
            <v xml:space="preserve"> อ.บางปลาม้า</v>
          </cell>
          <cell r="L292" t="str">
            <v>01</v>
          </cell>
          <cell r="M292" t="str">
            <v xml:space="preserve"> 'ต.โคกคราม'</v>
          </cell>
          <cell r="N292" t="str">
            <v>05</v>
          </cell>
          <cell r="O292" t="str">
            <v xml:space="preserve"> หมู่ 5</v>
          </cell>
          <cell r="P292" t="str">
            <v>01</v>
          </cell>
          <cell r="Q292" t="str">
            <v>เปิดดำเนินการ</v>
          </cell>
          <cell r="R292" t="str">
            <v xml:space="preserve">215 ถ.บางบัวทอง-สุพรรณบุรี </v>
          </cell>
          <cell r="V292" t="str">
            <v>22</v>
          </cell>
          <cell r="W292" t="str">
            <v>2.2 ทุติยภูมิระดับกลาง</v>
          </cell>
          <cell r="AH292" t="str">
            <v>11291</v>
          </cell>
        </row>
        <row r="293">
          <cell r="A293" t="str">
            <v>001091000</v>
          </cell>
          <cell r="B293" t="str">
            <v>โรงพยาบาลห้วยราช</v>
          </cell>
          <cell r="C293" t="str">
            <v>21002</v>
          </cell>
          <cell r="D293" t="str">
            <v>กระทรวงสาธารณสุข สำนักงานปลัดกระทรวงสาธารณสุข</v>
          </cell>
          <cell r="E293" t="str">
            <v>07</v>
          </cell>
          <cell r="F293" t="str">
            <v>โรงพยาบาลชุมชน</v>
          </cell>
          <cell r="G293" t="str">
            <v>30</v>
          </cell>
          <cell r="H293" t="str">
            <v>31</v>
          </cell>
          <cell r="I293" t="str">
            <v>จ.บุรีรัมย์</v>
          </cell>
          <cell r="J293" t="str">
            <v>16</v>
          </cell>
          <cell r="K293" t="str">
            <v xml:space="preserve"> อ.ห้วยราช</v>
          </cell>
          <cell r="L293" t="str">
            <v>08</v>
          </cell>
          <cell r="M293" t="str">
            <v xml:space="preserve"> 'ต.ห้วยราชา'</v>
          </cell>
          <cell r="N293" t="str">
            <v>08</v>
          </cell>
          <cell r="O293" t="str">
            <v xml:space="preserve"> หมู่ 8</v>
          </cell>
          <cell r="P293" t="str">
            <v>01</v>
          </cell>
          <cell r="Q293" t="str">
            <v>เปิดดำเนินการ</v>
          </cell>
          <cell r="R293" t="str">
            <v xml:space="preserve">5 </v>
          </cell>
          <cell r="V293" t="str">
            <v>22</v>
          </cell>
          <cell r="W293" t="str">
            <v>2.2 ทุติยภูมิระดับกลาง</v>
          </cell>
          <cell r="Z293" t="str">
            <v>01</v>
          </cell>
          <cell r="AA293" t="str">
            <v>ตั้งใหม่</v>
          </cell>
          <cell r="AB293" t="str">
            <v>แก้ไขหมู่ที่ 9 เป็น 8</v>
          </cell>
          <cell r="AH293" t="str">
            <v>10910</v>
          </cell>
        </row>
        <row r="294">
          <cell r="A294" t="str">
            <v>001066100</v>
          </cell>
          <cell r="B294" t="str">
            <v>โรงพยาบาลสระบุรี</v>
          </cell>
          <cell r="C294" t="str">
            <v>21002</v>
          </cell>
          <cell r="D294" t="str">
            <v>กระทรวงสาธารณสุข สำนักงานปลัดกระทรวงสาธารณสุข</v>
          </cell>
          <cell r="E294" t="str">
            <v>05</v>
          </cell>
          <cell r="F294" t="str">
            <v>โรงพยาบาลศูนย์</v>
          </cell>
          <cell r="G294" t="str">
            <v>680</v>
          </cell>
          <cell r="H294" t="str">
            <v>19</v>
          </cell>
          <cell r="I294" t="str">
            <v>จ.สระบุรี</v>
          </cell>
          <cell r="J294" t="str">
            <v>01</v>
          </cell>
          <cell r="K294" t="str">
            <v xml:space="preserve"> อ.เมืองสระบุรี</v>
          </cell>
          <cell r="L294" t="str">
            <v>01</v>
          </cell>
          <cell r="M294" t="str">
            <v xml:space="preserve"> 'ต.ปากเพรียว'</v>
          </cell>
          <cell r="N294" t="str">
            <v>00</v>
          </cell>
          <cell r="O294" t="str">
            <v xml:space="preserve"> หมู่ 0</v>
          </cell>
          <cell r="P294" t="str">
            <v>01</v>
          </cell>
          <cell r="Q294" t="str">
            <v>เปิดดำเนินการ</v>
          </cell>
          <cell r="R294" t="str">
            <v xml:space="preserve">18 ถ.เทศบาล 4 </v>
          </cell>
          <cell r="S294" t="str">
            <v>18000</v>
          </cell>
          <cell r="T294" t="str">
            <v>036211424</v>
          </cell>
          <cell r="V294" t="str">
            <v>31</v>
          </cell>
          <cell r="W294" t="str">
            <v>3.1 ตติยภูมิ</v>
          </cell>
          <cell r="AH294" t="str">
            <v>10661</v>
          </cell>
        </row>
        <row r="295">
          <cell r="A295" t="str">
            <v>001084400</v>
          </cell>
          <cell r="B295" t="str">
            <v>โรงพยาบาลเขาคิชฌกูฏ</v>
          </cell>
          <cell r="C295" t="str">
            <v>21002</v>
          </cell>
          <cell r="D295" t="str">
            <v>กระทรวงสาธารณสุข สำนักงานปลัดกระทรวงสาธารณสุข</v>
          </cell>
          <cell r="E295" t="str">
            <v>07</v>
          </cell>
          <cell r="F295" t="str">
            <v>โรงพยาบาลชุมชน</v>
          </cell>
          <cell r="G295" t="str">
            <v>30</v>
          </cell>
          <cell r="H295" t="str">
            <v>22</v>
          </cell>
          <cell r="I295" t="str">
            <v>จ.จันทบุรี</v>
          </cell>
          <cell r="J295" t="str">
            <v>10</v>
          </cell>
          <cell r="K295" t="str">
            <v xml:space="preserve"> อ.เขาคิชฌกูฏ</v>
          </cell>
          <cell r="L295" t="str">
            <v>01</v>
          </cell>
          <cell r="M295" t="str">
            <v xml:space="preserve"> 'ต.ชากไทย'</v>
          </cell>
          <cell r="N295" t="str">
            <v>10</v>
          </cell>
          <cell r="O295" t="str">
            <v xml:space="preserve"> หมู่ 10</v>
          </cell>
          <cell r="P295" t="str">
            <v>01</v>
          </cell>
          <cell r="Q295" t="str">
            <v>เปิดดำเนินการ</v>
          </cell>
          <cell r="R295" t="str">
            <v xml:space="preserve">100 </v>
          </cell>
          <cell r="S295" t="str">
            <v>22210</v>
          </cell>
          <cell r="T295" t="str">
            <v>039-452384</v>
          </cell>
          <cell r="V295" t="str">
            <v>22</v>
          </cell>
          <cell r="W295" t="str">
            <v>2.2 ทุติยภูมิระดับกลาง</v>
          </cell>
          <cell r="X295" t="str">
            <v>S</v>
          </cell>
          <cell r="Y295" t="str">
            <v xml:space="preserve">บริการ  </v>
          </cell>
          <cell r="AH295" t="str">
            <v>10844</v>
          </cell>
        </row>
        <row r="296">
          <cell r="A296" t="str">
            <v>002396200</v>
          </cell>
          <cell r="B296" t="str">
            <v>โรงพยาบาลนิคมพัฒนา</v>
          </cell>
          <cell r="C296" t="str">
            <v>21002</v>
          </cell>
          <cell r="D296" t="str">
            <v>กระทรวงสาธารณสุข สำนักงานปลัดกระทรวงสาธารณสุข</v>
          </cell>
          <cell r="E296" t="str">
            <v>07</v>
          </cell>
          <cell r="F296" t="str">
            <v>โรงพยาบาลชุมชน</v>
          </cell>
          <cell r="G296" t="str">
            <v>30</v>
          </cell>
          <cell r="H296" t="str">
            <v>21</v>
          </cell>
          <cell r="I296" t="str">
            <v>จ.ระยอง</v>
          </cell>
          <cell r="J296" t="str">
            <v>08</v>
          </cell>
          <cell r="K296" t="str">
            <v xml:space="preserve"> อ.นิคมพัฒนา</v>
          </cell>
          <cell r="L296" t="str">
            <v>03</v>
          </cell>
          <cell r="M296" t="str">
            <v xml:space="preserve"> 'ต.พนานิคม'</v>
          </cell>
          <cell r="N296" t="str">
            <v>02</v>
          </cell>
          <cell r="O296" t="str">
            <v xml:space="preserve"> หมู่ 2</v>
          </cell>
          <cell r="P296" t="str">
            <v>01</v>
          </cell>
          <cell r="Q296" t="str">
            <v>เปิดดำเนินการ</v>
          </cell>
          <cell r="R296" t="str">
            <v xml:space="preserve">17  </v>
          </cell>
          <cell r="S296" t="str">
            <v>21180</v>
          </cell>
          <cell r="T296" t="str">
            <v>038-038051</v>
          </cell>
          <cell r="U296" t="str">
            <v>038-038051</v>
          </cell>
          <cell r="V296" t="str">
            <v>21</v>
          </cell>
          <cell r="W296" t="str">
            <v>2.1 ทุติยภูมิระดับต้น</v>
          </cell>
          <cell r="X296" t="str">
            <v>S</v>
          </cell>
          <cell r="Y296" t="str">
            <v xml:space="preserve">บริการ  </v>
          </cell>
          <cell r="AC296" t="str">
            <v>2009-09-07</v>
          </cell>
          <cell r="AE296" t="str">
            <v>2009-09-09</v>
          </cell>
          <cell r="AH296" t="str">
            <v>23962</v>
          </cell>
        </row>
        <row r="297">
          <cell r="A297" t="str">
            <v>001075400</v>
          </cell>
          <cell r="B297" t="str">
            <v>โรงพยาบาลบางจาก</v>
          </cell>
          <cell r="C297" t="str">
            <v>21002</v>
          </cell>
          <cell r="D297" t="str">
            <v>กระทรวงสาธารณสุข สำนักงานปลัดกระทรวงสาธารณสุข</v>
          </cell>
          <cell r="E297" t="str">
            <v>07</v>
          </cell>
          <cell r="F297" t="str">
            <v>โรงพยาบาลชุมชน</v>
          </cell>
          <cell r="G297" t="str">
            <v>30</v>
          </cell>
          <cell r="H297" t="str">
            <v>11</v>
          </cell>
          <cell r="I297" t="str">
            <v>จ.สมุทรปราการ</v>
          </cell>
          <cell r="J297" t="str">
            <v>04</v>
          </cell>
          <cell r="K297" t="str">
            <v xml:space="preserve"> อ.พระประแดง</v>
          </cell>
          <cell r="L297" t="str">
            <v>01</v>
          </cell>
          <cell r="M297" t="str">
            <v xml:space="preserve"> 'ต.ตลาด'</v>
          </cell>
          <cell r="N297" t="str">
            <v>08</v>
          </cell>
          <cell r="O297" t="str">
            <v xml:space="preserve"> หมู่ 8</v>
          </cell>
          <cell r="P297" t="str">
            <v>01</v>
          </cell>
          <cell r="Q297" t="str">
            <v>เปิดดำเนินการ</v>
          </cell>
          <cell r="R297" t="str">
            <v xml:space="preserve">35/3 ถ.สุขสวัสดิ์ &lt;br /&gt; </v>
          </cell>
          <cell r="S297" t="str">
            <v>10130</v>
          </cell>
          <cell r="T297" t="str">
            <v>024643002</v>
          </cell>
          <cell r="U297" t="str">
            <v>024643961</v>
          </cell>
          <cell r="V297" t="str">
            <v>22</v>
          </cell>
          <cell r="W297" t="str">
            <v>2.2 ทุติยภูมิระดับกลาง</v>
          </cell>
          <cell r="AH297" t="str">
            <v>10754</v>
          </cell>
        </row>
        <row r="298">
          <cell r="A298" t="str">
            <v>001081400</v>
          </cell>
          <cell r="B298" t="str">
            <v>โรงพยาบาลเสาไห้</v>
          </cell>
          <cell r="C298" t="str">
            <v>21002</v>
          </cell>
          <cell r="D298" t="str">
            <v>กระทรวงสาธารณสุข สำนักงานปลัดกระทรวงสาธารณสุข</v>
          </cell>
          <cell r="E298" t="str">
            <v>07</v>
          </cell>
          <cell r="F298" t="str">
            <v>โรงพยาบาลชุมชน</v>
          </cell>
          <cell r="G298" t="str">
            <v>10</v>
          </cell>
          <cell r="H298" t="str">
            <v>19</v>
          </cell>
          <cell r="I298" t="str">
            <v>จ.สระบุรี</v>
          </cell>
          <cell r="J298" t="str">
            <v>10</v>
          </cell>
          <cell r="K298" t="str">
            <v xml:space="preserve"> อ.เสาไห้</v>
          </cell>
          <cell r="L298" t="str">
            <v>01</v>
          </cell>
          <cell r="M298" t="str">
            <v xml:space="preserve"> 'ต.เสาไห้'</v>
          </cell>
          <cell r="N298" t="str">
            <v>07</v>
          </cell>
          <cell r="O298" t="str">
            <v xml:space="preserve"> หมู่ 7</v>
          </cell>
          <cell r="P298" t="str">
            <v>01</v>
          </cell>
          <cell r="Q298" t="str">
            <v>เปิดดำเนินการ</v>
          </cell>
          <cell r="R298" t="str">
            <v xml:space="preserve">33 </v>
          </cell>
          <cell r="V298" t="str">
            <v>21</v>
          </cell>
          <cell r="W298" t="str">
            <v>2.1 ทุติยภูมิระดับต้น</v>
          </cell>
          <cell r="AH298" t="str">
            <v>10814</v>
          </cell>
        </row>
        <row r="299">
          <cell r="A299" t="str">
            <v>001131500</v>
          </cell>
          <cell r="B299" t="str">
            <v>โรงพยาบาลกุยบุรี</v>
          </cell>
          <cell r="C299" t="str">
            <v>21002</v>
          </cell>
          <cell r="D299" t="str">
            <v>กระทรวงสาธารณสุข สำนักงานปลัดกระทรวงสาธารณสุข</v>
          </cell>
          <cell r="E299" t="str">
            <v>07</v>
          </cell>
          <cell r="F299" t="str">
            <v>โรงพยาบาลชุมชน</v>
          </cell>
          <cell r="G299" t="str">
            <v>30</v>
          </cell>
          <cell r="H299" t="str">
            <v>77</v>
          </cell>
          <cell r="I299" t="str">
            <v>จ.ประจวบคีรีขันธ์</v>
          </cell>
          <cell r="J299" t="str">
            <v>02</v>
          </cell>
          <cell r="K299" t="str">
            <v xml:space="preserve"> อ.กุยบุรี</v>
          </cell>
          <cell r="L299" t="str">
            <v>01</v>
          </cell>
          <cell r="M299" t="str">
            <v xml:space="preserve"> 'ต.กุยบุรี'</v>
          </cell>
          <cell r="N299" t="str">
            <v>05</v>
          </cell>
          <cell r="O299" t="str">
            <v xml:space="preserve"> หมู่ 5</v>
          </cell>
          <cell r="P299" t="str">
            <v>01</v>
          </cell>
          <cell r="Q299" t="str">
            <v>เปิดดำเนินการ</v>
          </cell>
          <cell r="R299" t="str">
            <v xml:space="preserve">41/1  ถ.เพชรเกษม </v>
          </cell>
          <cell r="V299" t="str">
            <v>21</v>
          </cell>
          <cell r="W299" t="str">
            <v>2.1 ทุติยภูมิระดับต้น</v>
          </cell>
          <cell r="AH299" t="str">
            <v>11315</v>
          </cell>
        </row>
        <row r="300">
          <cell r="A300" t="str">
            <v>001137200</v>
          </cell>
          <cell r="B300" t="str">
            <v>โรงพยาบาลกะเปอร์</v>
          </cell>
          <cell r="C300" t="str">
            <v>21002</v>
          </cell>
          <cell r="D300" t="str">
            <v>กระทรวงสาธารณสุข สำนักงานปลัดกระทรวงสาธารณสุข</v>
          </cell>
          <cell r="E300" t="str">
            <v>07</v>
          </cell>
          <cell r="F300" t="str">
            <v>โรงพยาบาลชุมชน</v>
          </cell>
          <cell r="G300" t="str">
            <v>30</v>
          </cell>
          <cell r="H300" t="str">
            <v>85</v>
          </cell>
          <cell r="I300" t="str">
            <v>จ.ระนอง</v>
          </cell>
          <cell r="J300" t="str">
            <v>03</v>
          </cell>
          <cell r="K300" t="str">
            <v xml:space="preserve"> อ.กะเปอร์</v>
          </cell>
          <cell r="L300" t="str">
            <v>02</v>
          </cell>
          <cell r="M300" t="str">
            <v xml:space="preserve"> 'ต.กะเปอร์'</v>
          </cell>
          <cell r="N300" t="str">
            <v>01</v>
          </cell>
          <cell r="O300" t="str">
            <v xml:space="preserve"> หมู่ 1</v>
          </cell>
          <cell r="P300" t="str">
            <v>01</v>
          </cell>
          <cell r="Q300" t="str">
            <v>เปิดดำเนินการ</v>
          </cell>
          <cell r="R300" t="str">
            <v xml:space="preserve">195 </v>
          </cell>
          <cell r="S300" t="str">
            <v>85120</v>
          </cell>
          <cell r="T300" t="str">
            <v>077897455</v>
          </cell>
          <cell r="U300" t="str">
            <v>077897222</v>
          </cell>
          <cell r="V300" t="str">
            <v>21</v>
          </cell>
          <cell r="W300" t="str">
            <v>2.1 ทุติยภูมิระดับต้น</v>
          </cell>
          <cell r="X300" t="str">
            <v>S</v>
          </cell>
          <cell r="Y300" t="str">
            <v xml:space="preserve">บริการ  </v>
          </cell>
          <cell r="AH300" t="str">
            <v>11372</v>
          </cell>
        </row>
        <row r="301">
          <cell r="A301" t="str">
            <v>001097000</v>
          </cell>
          <cell r="B301" t="str">
            <v>โรงพยาบาลบ้านเขว้า</v>
          </cell>
          <cell r="C301" t="str">
            <v>21002</v>
          </cell>
          <cell r="D301" t="str">
            <v>กระทรวงสาธารณสุข สำนักงานปลัดกระทรวงสาธารณสุข</v>
          </cell>
          <cell r="E301" t="str">
            <v>07</v>
          </cell>
          <cell r="F301" t="str">
            <v>โรงพยาบาลชุมชน</v>
          </cell>
          <cell r="G301" t="str">
            <v>30</v>
          </cell>
          <cell r="H301" t="str">
            <v>36</v>
          </cell>
          <cell r="I301" t="str">
            <v>จ.ชัยภูมิ</v>
          </cell>
          <cell r="J301" t="str">
            <v>02</v>
          </cell>
          <cell r="K301" t="str">
            <v xml:space="preserve"> อ.บ้านเขว้า</v>
          </cell>
          <cell r="L301" t="str">
            <v>01</v>
          </cell>
          <cell r="M301" t="str">
            <v xml:space="preserve"> 'ต.บ้านเขว้า'</v>
          </cell>
          <cell r="N301" t="str">
            <v>01</v>
          </cell>
          <cell r="O301" t="str">
            <v xml:space="preserve"> หมู่ 1</v>
          </cell>
          <cell r="P301" t="str">
            <v>01</v>
          </cell>
          <cell r="Q301" t="str">
            <v>เปิดดำเนินการ</v>
          </cell>
          <cell r="R301" t="str">
            <v xml:space="preserve">800 </v>
          </cell>
          <cell r="V301" t="str">
            <v>21</v>
          </cell>
          <cell r="W301" t="str">
            <v>2.1 ทุติยภูมิระดับต้น</v>
          </cell>
          <cell r="AH301" t="str">
            <v>10970</v>
          </cell>
        </row>
        <row r="302">
          <cell r="A302" t="str">
            <v>001145700</v>
          </cell>
          <cell r="B302" t="str">
            <v>โรงพยาบาลสมเด็จพระยุพราชหล่มเก่า</v>
          </cell>
          <cell r="C302" t="str">
            <v>21002</v>
          </cell>
          <cell r="D302" t="str">
            <v>กระทรวงสาธารณสุข สำนักงานปลัดกระทรวงสาธารณสุข</v>
          </cell>
          <cell r="E302" t="str">
            <v>07</v>
          </cell>
          <cell r="F302" t="str">
            <v>โรงพยาบาลชุมชน</v>
          </cell>
          <cell r="G302" t="str">
            <v>60</v>
          </cell>
          <cell r="H302" t="str">
            <v>67</v>
          </cell>
          <cell r="I302" t="str">
            <v>จ.เพชรบูรณ์</v>
          </cell>
          <cell r="J302" t="str">
            <v>04</v>
          </cell>
          <cell r="K302" t="str">
            <v xml:space="preserve"> อ.หล่มเก่า</v>
          </cell>
          <cell r="L302" t="str">
            <v>06</v>
          </cell>
          <cell r="M302" t="str">
            <v xml:space="preserve"> 'ต.นาแซง'</v>
          </cell>
          <cell r="N302" t="str">
            <v>01</v>
          </cell>
          <cell r="O302" t="str">
            <v xml:space="preserve"> หมู่ 1</v>
          </cell>
          <cell r="P302" t="str">
            <v>01</v>
          </cell>
          <cell r="Q302" t="str">
            <v>เปิดดำเนินการ</v>
          </cell>
          <cell r="V302" t="str">
            <v>22</v>
          </cell>
          <cell r="W302" t="str">
            <v>2.2 ทุติยภูมิระดับกลาง</v>
          </cell>
          <cell r="Z302" t="str">
            <v>01</v>
          </cell>
          <cell r="AA302" t="str">
            <v>ตั้งใหม่</v>
          </cell>
          <cell r="AH302" t="str">
            <v>11457</v>
          </cell>
        </row>
        <row r="303">
          <cell r="A303" t="str">
            <v>001070700</v>
          </cell>
          <cell r="B303" t="str">
            <v>โรงพยาบาลมหาสารคาม</v>
          </cell>
          <cell r="C303" t="str">
            <v>21002</v>
          </cell>
          <cell r="D303" t="str">
            <v>กระทรวงสาธารณสุข สำนักงานปลัดกระทรวงสาธารณสุข</v>
          </cell>
          <cell r="E303" t="str">
            <v>06</v>
          </cell>
          <cell r="F303" t="str">
            <v>โรงพยาบาลทั่วไป</v>
          </cell>
          <cell r="G303" t="str">
            <v>347</v>
          </cell>
          <cell r="H303" t="str">
            <v>44</v>
          </cell>
          <cell r="I303" t="str">
            <v>จ.มหาสารคาม</v>
          </cell>
          <cell r="J303" t="str">
            <v>01</v>
          </cell>
          <cell r="K303" t="str">
            <v xml:space="preserve"> อ.เมืองมหาสารคาม</v>
          </cell>
          <cell r="L303" t="str">
            <v>01</v>
          </cell>
          <cell r="M303" t="str">
            <v xml:space="preserve"> 'ต.ตลาด'</v>
          </cell>
          <cell r="N303" t="str">
            <v>02</v>
          </cell>
          <cell r="O303" t="str">
            <v xml:space="preserve"> หมู่ 2</v>
          </cell>
          <cell r="P303" t="str">
            <v>01</v>
          </cell>
          <cell r="Q303" t="str">
            <v>เปิดดำเนินการ</v>
          </cell>
          <cell r="R303" t="str">
            <v>168 ถ.ผดุงวิถี</v>
          </cell>
          <cell r="S303" t="str">
            <v>44000</v>
          </cell>
          <cell r="T303" t="str">
            <v>043740993-6</v>
          </cell>
          <cell r="V303" t="str">
            <v>23</v>
          </cell>
          <cell r="W303" t="str">
            <v>2.3 ทุติยภูมิระดับสูง</v>
          </cell>
          <cell r="AH303" t="str">
            <v>10707</v>
          </cell>
        </row>
        <row r="304">
          <cell r="A304" t="str">
            <v>001071700</v>
          </cell>
          <cell r="B304" t="str">
            <v>โรงพยาบาลพะเยา</v>
          </cell>
          <cell r="C304" t="str">
            <v>21002</v>
          </cell>
          <cell r="D304" t="str">
            <v>กระทรวงสาธารณสุข สำนักงานปลัดกระทรวงสาธารณสุข</v>
          </cell>
          <cell r="E304" t="str">
            <v>06</v>
          </cell>
          <cell r="F304" t="str">
            <v>โรงพยาบาลทั่วไป</v>
          </cell>
          <cell r="G304" t="str">
            <v>400</v>
          </cell>
          <cell r="H304" t="str">
            <v>56</v>
          </cell>
          <cell r="I304" t="str">
            <v>จ.พะเยา</v>
          </cell>
          <cell r="J304" t="str">
            <v>01</v>
          </cell>
          <cell r="K304" t="str">
            <v xml:space="preserve"> อ.เมืองพะเยา</v>
          </cell>
          <cell r="L304" t="str">
            <v>07</v>
          </cell>
          <cell r="M304" t="str">
            <v xml:space="preserve"> 'ต.บ้านต๋อม'</v>
          </cell>
          <cell r="N304" t="str">
            <v>00</v>
          </cell>
          <cell r="O304" t="str">
            <v xml:space="preserve"> หมู่ 0</v>
          </cell>
          <cell r="P304" t="str">
            <v>01</v>
          </cell>
          <cell r="Q304" t="str">
            <v>เปิดดำเนินการ</v>
          </cell>
          <cell r="R304" t="str">
            <v xml:space="preserve">269 ถ.พหลโยธิน </v>
          </cell>
          <cell r="S304" t="str">
            <v>56000</v>
          </cell>
          <cell r="T304" t="str">
            <v>054-409300-1</v>
          </cell>
          <cell r="U304" t="str">
            <v>054-409330</v>
          </cell>
          <cell r="V304" t="str">
            <v>23</v>
          </cell>
          <cell r="W304" t="str">
            <v>2.3 ทุติยภูมิระดับสูง</v>
          </cell>
          <cell r="X304" t="str">
            <v>S</v>
          </cell>
          <cell r="Y304" t="str">
            <v xml:space="preserve">บริการ  </v>
          </cell>
          <cell r="Z304" t="str">
            <v>06</v>
          </cell>
          <cell r="AA304" t="str">
            <v>แก้ไข/เปลี่ยนแปลงจำนวนเตียง</v>
          </cell>
          <cell r="AB304" t="str">
            <v>เพิ่มเตียง 360 เป็น 400เตียงตามหนังสือรพ.พะเยาที่พย.0027.201/10713 29 พย.56</v>
          </cell>
          <cell r="AH304" t="str">
            <v>10717</v>
          </cell>
        </row>
        <row r="305">
          <cell r="A305" t="str">
            <v>001160200</v>
          </cell>
          <cell r="B305" t="str">
            <v>โรงพยาบาลเฉลิมพระเกียรติสมเด็จย่า 100 ปี เมืองยาง</v>
          </cell>
          <cell r="C305" t="str">
            <v>21002</v>
          </cell>
          <cell r="D305" t="str">
            <v>กระทรวงสาธารณสุข สำนักงานปลัดกระทรวงสาธารณสุข</v>
          </cell>
          <cell r="E305" t="str">
            <v>07</v>
          </cell>
          <cell r="F305" t="str">
            <v>โรงพยาบาลชุมชน</v>
          </cell>
          <cell r="G305" t="str">
            <v>10</v>
          </cell>
          <cell r="H305" t="str">
            <v>30</v>
          </cell>
          <cell r="I305" t="str">
            <v>จ.นครราชสีมา</v>
          </cell>
          <cell r="J305" t="str">
            <v>27</v>
          </cell>
          <cell r="K305" t="str">
            <v xml:space="preserve"> อ.เมืองยาง</v>
          </cell>
          <cell r="L305" t="str">
            <v>01</v>
          </cell>
          <cell r="M305" t="str">
            <v xml:space="preserve"> 'ต.เมืองยาง'</v>
          </cell>
          <cell r="N305" t="str">
            <v>01</v>
          </cell>
          <cell r="O305" t="str">
            <v xml:space="preserve"> หมู่ 1</v>
          </cell>
          <cell r="P305" t="str">
            <v>01</v>
          </cell>
          <cell r="Q305" t="str">
            <v>เปิดดำเนินการ</v>
          </cell>
          <cell r="V305" t="str">
            <v>21</v>
          </cell>
          <cell r="W305" t="str">
            <v>2.1 ทุติยภูมิระดับต้น</v>
          </cell>
          <cell r="Z305" t="str">
            <v>02</v>
          </cell>
          <cell r="AA305" t="str">
            <v>แก้ไขชื่อ</v>
          </cell>
          <cell r="AB305" t="str">
            <v>แก้ไขชื่อ จาก 110 ปี เป็น 100 ปี</v>
          </cell>
          <cell r="AH305" t="str">
            <v>11602</v>
          </cell>
        </row>
        <row r="306">
          <cell r="A306" t="str">
            <v>001082500</v>
          </cell>
          <cell r="B306" t="str">
            <v>โรงพยาบาลสัตหีบกม10</v>
          </cell>
          <cell r="C306" t="str">
            <v>21002</v>
          </cell>
          <cell r="D306" t="str">
            <v>กระทรวงสาธารณสุข สำนักงานปลัดกระทรวงสาธารณสุข</v>
          </cell>
          <cell r="E306" t="str">
            <v>07</v>
          </cell>
          <cell r="F306" t="str">
            <v>โรงพยาบาลชุมชน</v>
          </cell>
          <cell r="G306" t="str">
            <v>60</v>
          </cell>
          <cell r="H306" t="str">
            <v>20</v>
          </cell>
          <cell r="I306" t="str">
            <v>จ.ชลบุรี</v>
          </cell>
          <cell r="J306" t="str">
            <v>09</v>
          </cell>
          <cell r="K306" t="str">
            <v xml:space="preserve"> อ.สัตหีบ</v>
          </cell>
          <cell r="L306" t="str">
            <v>03</v>
          </cell>
          <cell r="M306" t="str">
            <v xml:space="preserve"> 'ต.พลูตาหลวง'</v>
          </cell>
          <cell r="N306" t="str">
            <v>01</v>
          </cell>
          <cell r="O306" t="str">
            <v xml:space="preserve"> หมู่ 1</v>
          </cell>
          <cell r="P306" t="str">
            <v>01</v>
          </cell>
          <cell r="Q306" t="str">
            <v>เปิดดำเนินการ</v>
          </cell>
          <cell r="V306" t="str">
            <v>21</v>
          </cell>
          <cell r="W306" t="str">
            <v>2.1 ทุติยภูมิระดับต้น</v>
          </cell>
          <cell r="AB306" t="str">
            <v>แก้ไขชื่อหน่วยงาน</v>
          </cell>
          <cell r="AH306" t="str">
            <v>10825</v>
          </cell>
        </row>
        <row r="307">
          <cell r="A307" t="str">
            <v>001082700</v>
          </cell>
          <cell r="B307" t="str">
            <v>โรงพยาบาลมาบตาพุด</v>
          </cell>
          <cell r="C307" t="str">
            <v>21002</v>
          </cell>
          <cell r="D307" t="str">
            <v>กระทรวงสาธารณสุข สำนักงานปลัดกระทรวงสาธารณสุข</v>
          </cell>
          <cell r="E307" t="str">
            <v>07</v>
          </cell>
          <cell r="F307" t="str">
            <v>โรงพยาบาลชุมชน</v>
          </cell>
          <cell r="G307" t="str">
            <v>38</v>
          </cell>
          <cell r="H307" t="str">
            <v>21</v>
          </cell>
          <cell r="I307" t="str">
            <v>จ.ระยอง</v>
          </cell>
          <cell r="J307" t="str">
            <v>01</v>
          </cell>
          <cell r="K307" t="str">
            <v xml:space="preserve"> อ.เมืองระยอง</v>
          </cell>
          <cell r="L307" t="str">
            <v>13</v>
          </cell>
          <cell r="M307" t="str">
            <v xml:space="preserve"> 'ต.ห้วยโป่ง'</v>
          </cell>
          <cell r="N307" t="str">
            <v>00</v>
          </cell>
          <cell r="O307" t="str">
            <v xml:space="preserve"> หมู่ 0</v>
          </cell>
          <cell r="P307" t="str">
            <v>01</v>
          </cell>
          <cell r="Q307" t="str">
            <v>เปิดดำเนินการ</v>
          </cell>
          <cell r="R307" t="str">
            <v>ถ.เมืองใหม่</v>
          </cell>
          <cell r="S307" t="str">
            <v>21150</v>
          </cell>
          <cell r="T307" t="str">
            <v>038-684444</v>
          </cell>
          <cell r="U307" t="str">
            <v>038-687340</v>
          </cell>
          <cell r="V307" t="str">
            <v>22</v>
          </cell>
          <cell r="W307" t="str">
            <v>2.2 ทุติยภูมิระดับกลาง</v>
          </cell>
          <cell r="X307" t="str">
            <v>S</v>
          </cell>
          <cell r="Y307" t="str">
            <v xml:space="preserve">บริการ  </v>
          </cell>
          <cell r="AH307" t="str">
            <v>10827</v>
          </cell>
        </row>
        <row r="308">
          <cell r="A308" t="str">
            <v>007775300</v>
          </cell>
          <cell r="B308" t="str">
            <v>โรงพยาบาลเกาะพีพี</v>
          </cell>
          <cell r="C308" t="str">
            <v>21002</v>
          </cell>
          <cell r="D308" t="str">
            <v>กระทรวงสาธารณสุข สำนักงานปลัดกระทรวงสาธารณสุข</v>
          </cell>
          <cell r="E308" t="str">
            <v>07</v>
          </cell>
          <cell r="F308" t="str">
            <v>โรงพยาบาลชุมชน</v>
          </cell>
          <cell r="G308" t="str">
            <v>10</v>
          </cell>
          <cell r="H308" t="str">
            <v>81</v>
          </cell>
          <cell r="I308" t="str">
            <v>จ.กระบี่</v>
          </cell>
          <cell r="J308" t="str">
            <v>01</v>
          </cell>
          <cell r="K308" t="str">
            <v xml:space="preserve"> อ.เมืองกระบี่</v>
          </cell>
          <cell r="L308" t="str">
            <v>16</v>
          </cell>
          <cell r="M308" t="str">
            <v xml:space="preserve"> 'ต.อ่าวนาง'</v>
          </cell>
          <cell r="N308" t="str">
            <v>07</v>
          </cell>
          <cell r="O308" t="str">
            <v xml:space="preserve"> หมู่ 7</v>
          </cell>
          <cell r="P308" t="str">
            <v>01</v>
          </cell>
          <cell r="Q308" t="str">
            <v>เปิดดำเนินการ</v>
          </cell>
          <cell r="S308" t="str">
            <v>81000</v>
          </cell>
          <cell r="T308" t="str">
            <v>075660719</v>
          </cell>
          <cell r="V308" t="str">
            <v>21</v>
          </cell>
          <cell r="W308" t="str">
            <v>2.1 ทุติยภูมิระดับต้น</v>
          </cell>
          <cell r="X308" t="str">
            <v>S</v>
          </cell>
          <cell r="Y308" t="str">
            <v xml:space="preserve">บริการ  </v>
          </cell>
          <cell r="Z308" t="str">
            <v>11</v>
          </cell>
          <cell r="AA308" t="str">
            <v>ยกฐานะหน่วยงาน</v>
          </cell>
          <cell r="AB308" t="str">
            <v>ยกฐานะจากระดับ (รพ.สาขา  ปฐมภูมิ) เป็นรพช.ขนาดเล็ก (F3 ทุติยภูมิ )  แก้ไขรหัส รพ.เกาะพีพี  รหัส 77753</v>
          </cell>
          <cell r="AC308" t="str">
            <v>001134102 เป็น 007775300</v>
          </cell>
          <cell r="AD308" t="str">
            <v>77753 ตามหนังสือที่ กบ 0032/4896 ลงวันที่ 12 พย 56'</v>
          </cell>
          <cell r="AE308" t="str">
            <v>2013-11-21</v>
          </cell>
          <cell r="AH308" t="str">
            <v>77753</v>
          </cell>
        </row>
        <row r="309">
          <cell r="A309" t="str">
            <v>001067000</v>
          </cell>
          <cell r="B309" t="str">
            <v>โรงพยาบาลขอนแก่น</v>
          </cell>
          <cell r="C309" t="str">
            <v>21002</v>
          </cell>
          <cell r="D309" t="str">
            <v>กระทรวงสาธารณสุข สำนักงานปลัดกระทรวงสาธารณสุข</v>
          </cell>
          <cell r="E309" t="str">
            <v>05</v>
          </cell>
          <cell r="F309" t="str">
            <v>โรงพยาบาลศูนย์</v>
          </cell>
          <cell r="G309" t="str">
            <v>867</v>
          </cell>
          <cell r="H309" t="str">
            <v>40</v>
          </cell>
          <cell r="I309" t="str">
            <v>จ.ขอนแก่น</v>
          </cell>
          <cell r="J309" t="str">
            <v>01</v>
          </cell>
          <cell r="K309" t="str">
            <v xml:space="preserve"> อ.เมืองขอนแก่น</v>
          </cell>
          <cell r="L309" t="str">
            <v>01</v>
          </cell>
          <cell r="M309" t="str">
            <v xml:space="preserve"> 'ต.ในเมือง'</v>
          </cell>
          <cell r="N309" t="str">
            <v>00</v>
          </cell>
          <cell r="O309" t="str">
            <v xml:space="preserve"> หมู่ 0</v>
          </cell>
          <cell r="P309" t="str">
            <v>01</v>
          </cell>
          <cell r="Q309" t="str">
            <v>เปิดดำเนินการ</v>
          </cell>
          <cell r="R309" t="str">
            <v xml:space="preserve">54 ถ.ศรีจันทร์ </v>
          </cell>
          <cell r="S309" t="str">
            <v>40000</v>
          </cell>
          <cell r="T309" t="str">
            <v>043336789</v>
          </cell>
          <cell r="V309" t="str">
            <v>31</v>
          </cell>
          <cell r="W309" t="str">
            <v>3.1 ตติยภูมิ</v>
          </cell>
          <cell r="X309" t="str">
            <v>S</v>
          </cell>
          <cell r="Y309" t="str">
            <v xml:space="preserve">บริการ  </v>
          </cell>
          <cell r="AH309" t="str">
            <v>10670</v>
          </cell>
        </row>
        <row r="310">
          <cell r="A310" t="str">
            <v>001067500</v>
          </cell>
          <cell r="B310" t="str">
            <v>โรงพยาบาลสวรรค์ประชารักษ์</v>
          </cell>
          <cell r="C310" t="str">
            <v>21002</v>
          </cell>
          <cell r="D310" t="str">
            <v>กระทรวงสาธารณสุข สำนักงานปลัดกระทรวงสาธารณสุข</v>
          </cell>
          <cell r="E310" t="str">
            <v>05</v>
          </cell>
          <cell r="F310" t="str">
            <v>โรงพยาบาลศูนย์</v>
          </cell>
          <cell r="G310" t="str">
            <v>672</v>
          </cell>
          <cell r="H310" t="str">
            <v>60</v>
          </cell>
          <cell r="I310" t="str">
            <v>จ.นครสวรรค์</v>
          </cell>
          <cell r="J310" t="str">
            <v>01</v>
          </cell>
          <cell r="K310" t="str">
            <v xml:space="preserve"> อ.เมืองนครสวรรค์</v>
          </cell>
          <cell r="L310" t="str">
            <v>01</v>
          </cell>
          <cell r="M310" t="str">
            <v xml:space="preserve"> 'ต.ปากน้ำโพ'</v>
          </cell>
          <cell r="N310" t="str">
            <v>00</v>
          </cell>
          <cell r="O310" t="str">
            <v xml:space="preserve"> หมู่ 0</v>
          </cell>
          <cell r="P310" t="str">
            <v>01</v>
          </cell>
          <cell r="Q310" t="str">
            <v>เปิดดำเนินการ</v>
          </cell>
          <cell r="R310" t="str">
            <v xml:space="preserve">ถ.อรรถกวี  </v>
          </cell>
          <cell r="S310" t="str">
            <v>60000</v>
          </cell>
          <cell r="T310" t="str">
            <v>056-219888</v>
          </cell>
          <cell r="V310" t="str">
            <v>31</v>
          </cell>
          <cell r="W310" t="str">
            <v>3.1 ตติยภูมิ</v>
          </cell>
          <cell r="AH310" t="str">
            <v>10675</v>
          </cell>
        </row>
        <row r="311">
          <cell r="A311" t="str">
            <v>001066500</v>
          </cell>
          <cell r="B311" t="str">
            <v>โรงพยาบาลเจ้าพระยาอภัยภูเบศร</v>
          </cell>
          <cell r="C311" t="str">
            <v>21002</v>
          </cell>
          <cell r="D311" t="str">
            <v>กระทรวงสาธารณสุข สำนักงานปลัดกระทรวงสาธารณสุข</v>
          </cell>
          <cell r="E311" t="str">
            <v>05</v>
          </cell>
          <cell r="F311" t="str">
            <v>โรงพยาบาลศูนย์</v>
          </cell>
          <cell r="G311" t="str">
            <v>505</v>
          </cell>
          <cell r="H311" t="str">
            <v>25</v>
          </cell>
          <cell r="I311" t="str">
            <v>จ.ปราจีนบุรี</v>
          </cell>
          <cell r="J311" t="str">
            <v>01</v>
          </cell>
          <cell r="K311" t="str">
            <v xml:space="preserve"> อ.เมืองปราจีนบุรี</v>
          </cell>
          <cell r="L311" t="str">
            <v>05</v>
          </cell>
          <cell r="M311" t="str">
            <v xml:space="preserve"> 'ต.ท่างาม'</v>
          </cell>
          <cell r="N311" t="str">
            <v>12</v>
          </cell>
          <cell r="O311" t="str">
            <v xml:space="preserve"> หมู่ 12</v>
          </cell>
          <cell r="P311" t="str">
            <v>01</v>
          </cell>
          <cell r="Q311" t="str">
            <v>เปิดดำเนินการ</v>
          </cell>
          <cell r="R311" t="str">
            <v xml:space="preserve">32/7 </v>
          </cell>
          <cell r="S311" t="str">
            <v>25000</v>
          </cell>
          <cell r="T311" t="str">
            <v>037211088</v>
          </cell>
          <cell r="V311" t="str">
            <v>31</v>
          </cell>
          <cell r="W311" t="str">
            <v>3.1 ตติยภูมิ</v>
          </cell>
          <cell r="AH311" t="str">
            <v>10665</v>
          </cell>
        </row>
        <row r="312">
          <cell r="A312" t="str">
            <v>001067300</v>
          </cell>
          <cell r="B312" t="str">
            <v>โรงพยาบาลอุตรดิตถ์</v>
          </cell>
          <cell r="C312" t="str">
            <v>21002</v>
          </cell>
          <cell r="D312" t="str">
            <v>กระทรวงสาธารณสุข สำนักงานปลัดกระทรวงสาธารณสุข</v>
          </cell>
          <cell r="E312" t="str">
            <v>05</v>
          </cell>
          <cell r="F312" t="str">
            <v>โรงพยาบาลศูนย์</v>
          </cell>
          <cell r="G312" t="str">
            <v>610</v>
          </cell>
          <cell r="H312" t="str">
            <v>53</v>
          </cell>
          <cell r="I312" t="str">
            <v>จ.อุตรดิตถ์</v>
          </cell>
          <cell r="J312" t="str">
            <v>01</v>
          </cell>
          <cell r="K312" t="str">
            <v xml:space="preserve"> อ.เมืองอุตรดิตถ์</v>
          </cell>
          <cell r="L312" t="str">
            <v>01</v>
          </cell>
          <cell r="M312" t="str">
            <v xml:space="preserve"> 'ต.ท่าอิฐ'</v>
          </cell>
          <cell r="N312" t="str">
            <v>00</v>
          </cell>
          <cell r="O312" t="str">
            <v xml:space="preserve"> หมู่ 0</v>
          </cell>
          <cell r="P312" t="str">
            <v>01</v>
          </cell>
          <cell r="Q312" t="str">
            <v>เปิดดำเนินการ</v>
          </cell>
          <cell r="R312" t="str">
            <v xml:space="preserve">38  ถ.เจษฏาบดินทร์ </v>
          </cell>
          <cell r="S312" t="str">
            <v>53000</v>
          </cell>
          <cell r="T312" t="str">
            <v>055411064  055-830782</v>
          </cell>
          <cell r="U312" t="str">
            <v>055411848</v>
          </cell>
          <cell r="V312" t="str">
            <v>31</v>
          </cell>
          <cell r="W312" t="str">
            <v>3.1 ตติยภูมิ</v>
          </cell>
          <cell r="Z312" t="str">
            <v>06</v>
          </cell>
          <cell r="AA312" t="str">
            <v>แก้ไข/เปลี่ยนแปลงจำนวนเตียง</v>
          </cell>
          <cell r="AB312" t="str">
            <v>แก้ไขจำนวนเตียง561 เป็น 610เตียง ตามหนังสือแจ้งที่ อต.0032.101.6/9566 ลงวันที่ 19 พย.56</v>
          </cell>
          <cell r="AH312" t="str">
            <v>10673</v>
          </cell>
        </row>
        <row r="313">
          <cell r="A313" t="str">
            <v>001067900</v>
          </cell>
          <cell r="B313" t="str">
            <v>โรงพยาบาลนครปฐม</v>
          </cell>
          <cell r="C313" t="str">
            <v>21002</v>
          </cell>
          <cell r="D313" t="str">
            <v>กระทรวงสาธารณสุข สำนักงานปลัดกระทรวงสาธารณสุข</v>
          </cell>
          <cell r="E313" t="str">
            <v>05</v>
          </cell>
          <cell r="F313" t="str">
            <v>โรงพยาบาลศูนย์</v>
          </cell>
          <cell r="G313" t="str">
            <v>560</v>
          </cell>
          <cell r="H313" t="str">
            <v>73</v>
          </cell>
          <cell r="I313" t="str">
            <v>จ.นครปฐม</v>
          </cell>
          <cell r="J313" t="str">
            <v>01</v>
          </cell>
          <cell r="K313" t="str">
            <v xml:space="preserve"> อ.เมืองนครปฐม</v>
          </cell>
          <cell r="L313" t="str">
            <v>01</v>
          </cell>
          <cell r="M313" t="str">
            <v xml:space="preserve"> 'ต.พระปฐมเจดีย์'</v>
          </cell>
          <cell r="N313" t="str">
            <v>00</v>
          </cell>
          <cell r="O313" t="str">
            <v xml:space="preserve"> หมู่ 0</v>
          </cell>
          <cell r="P313" t="str">
            <v>01</v>
          </cell>
          <cell r="Q313" t="str">
            <v>เปิดดำเนินการ</v>
          </cell>
          <cell r="R313" t="str">
            <v xml:space="preserve">196 ถ.เทศ7 </v>
          </cell>
          <cell r="S313" t="str">
            <v>73000</v>
          </cell>
          <cell r="T313" t="str">
            <v>034-251552</v>
          </cell>
          <cell r="V313" t="str">
            <v>31</v>
          </cell>
          <cell r="W313" t="str">
            <v>3.1 ตติยภูมิ</v>
          </cell>
          <cell r="AH313" t="str">
            <v>10679</v>
          </cell>
        </row>
        <row r="314">
          <cell r="A314" t="str">
            <v>001066300</v>
          </cell>
          <cell r="B314" t="str">
            <v>โรงพยาบาลระยอง</v>
          </cell>
          <cell r="C314" t="str">
            <v>21002</v>
          </cell>
          <cell r="D314" t="str">
            <v>กระทรวงสาธารณสุข สำนักงานปลัดกระทรวงสาธารณสุข</v>
          </cell>
          <cell r="E314" t="str">
            <v>05</v>
          </cell>
          <cell r="F314" t="str">
            <v>โรงพยาบาลศูนย์</v>
          </cell>
          <cell r="G314" t="str">
            <v>555</v>
          </cell>
          <cell r="H314" t="str">
            <v>21</v>
          </cell>
          <cell r="I314" t="str">
            <v>จ.ระยอง</v>
          </cell>
          <cell r="J314" t="str">
            <v>01</v>
          </cell>
          <cell r="K314" t="str">
            <v xml:space="preserve"> อ.เมืองระยอง</v>
          </cell>
          <cell r="L314" t="str">
            <v>01</v>
          </cell>
          <cell r="M314" t="str">
            <v xml:space="preserve"> 'ต.ท่าประดู่'</v>
          </cell>
          <cell r="N314" t="str">
            <v>00</v>
          </cell>
          <cell r="O314" t="str">
            <v xml:space="preserve"> หมู่ 0</v>
          </cell>
          <cell r="P314" t="str">
            <v>01</v>
          </cell>
          <cell r="Q314" t="str">
            <v>เปิดดำเนินการ</v>
          </cell>
          <cell r="R314" t="str">
            <v xml:space="preserve">138 ถ.สุขุมวิท </v>
          </cell>
          <cell r="S314" t="str">
            <v>21000</v>
          </cell>
          <cell r="T314" t="str">
            <v>038611104</v>
          </cell>
          <cell r="V314" t="str">
            <v>31</v>
          </cell>
          <cell r="W314" t="str">
            <v>3.1 ตติยภูมิ</v>
          </cell>
          <cell r="AH314" t="str">
            <v>10663</v>
          </cell>
        </row>
        <row r="315">
          <cell r="A315" t="str">
            <v>001066400</v>
          </cell>
          <cell r="B315" t="str">
            <v>โรงพยาบาลพระปกเกล้า</v>
          </cell>
          <cell r="C315" t="str">
            <v>21002</v>
          </cell>
          <cell r="D315" t="str">
            <v>กระทรวงสาธารณสุข สำนักงานปลัดกระทรวงสาธารณสุข</v>
          </cell>
          <cell r="E315" t="str">
            <v>05</v>
          </cell>
          <cell r="F315" t="str">
            <v>โรงพยาบาลศูนย์</v>
          </cell>
          <cell r="G315" t="str">
            <v>755</v>
          </cell>
          <cell r="H315" t="str">
            <v>22</v>
          </cell>
          <cell r="I315" t="str">
            <v>จ.จันทบุรี</v>
          </cell>
          <cell r="J315" t="str">
            <v>01</v>
          </cell>
          <cell r="K315" t="str">
            <v xml:space="preserve"> อ.เมืองจันทบุรี</v>
          </cell>
          <cell r="L315" t="str">
            <v>02</v>
          </cell>
          <cell r="M315" t="str">
            <v xml:space="preserve"> 'ต.วัดใหม่'</v>
          </cell>
          <cell r="N315" t="str">
            <v>00</v>
          </cell>
          <cell r="O315" t="str">
            <v xml:space="preserve"> หมู่ 0</v>
          </cell>
          <cell r="P315" t="str">
            <v>01</v>
          </cell>
          <cell r="Q315" t="str">
            <v>เปิดดำเนินการ</v>
          </cell>
          <cell r="R315" t="str">
            <v>38 ถ.เลียบเนิน</v>
          </cell>
          <cell r="S315" t="str">
            <v>22000</v>
          </cell>
          <cell r="T315" t="str">
            <v>039324975-84</v>
          </cell>
          <cell r="V315" t="str">
            <v>31</v>
          </cell>
          <cell r="W315" t="str">
            <v>3.1 ตติยภูมิ</v>
          </cell>
          <cell r="AH315" t="str">
            <v>10664</v>
          </cell>
        </row>
        <row r="316">
          <cell r="A316" t="str">
            <v>001066800</v>
          </cell>
          <cell r="B316" t="str">
            <v>โรงพยาบาลสุรินทร์</v>
          </cell>
          <cell r="C316" t="str">
            <v>21002</v>
          </cell>
          <cell r="D316" t="str">
            <v>กระทรวงสาธารณสุข สำนักงานปลัดกระทรวงสาธารณสุข</v>
          </cell>
          <cell r="E316" t="str">
            <v>05</v>
          </cell>
          <cell r="F316" t="str">
            <v>โรงพยาบาลศูนย์</v>
          </cell>
          <cell r="G316" t="str">
            <v>789</v>
          </cell>
          <cell r="H316" t="str">
            <v>32</v>
          </cell>
          <cell r="I316" t="str">
            <v>จ.สุรินทร์</v>
          </cell>
          <cell r="J316" t="str">
            <v>01</v>
          </cell>
          <cell r="K316" t="str">
            <v xml:space="preserve"> อ.เมืองสุรินทร์</v>
          </cell>
          <cell r="L316" t="str">
            <v>01</v>
          </cell>
          <cell r="M316" t="str">
            <v xml:space="preserve"> 'ต.ในเมือง'</v>
          </cell>
          <cell r="N316" t="str">
            <v>00</v>
          </cell>
          <cell r="O316" t="str">
            <v xml:space="preserve"> หมู่ 0</v>
          </cell>
          <cell r="P316" t="str">
            <v>01</v>
          </cell>
          <cell r="Q316" t="str">
            <v>เปิดดำเนินการ</v>
          </cell>
          <cell r="R316" t="str">
            <v xml:space="preserve">68 ถ.หลักเมือง </v>
          </cell>
          <cell r="S316" t="str">
            <v>3200</v>
          </cell>
          <cell r="T316" t="str">
            <v>044-511757</v>
          </cell>
          <cell r="V316" t="str">
            <v>31</v>
          </cell>
          <cell r="W316" t="str">
            <v>3.1 ตติยภูมิ</v>
          </cell>
          <cell r="Z316" t="str">
            <v>06</v>
          </cell>
          <cell r="AA316" t="str">
            <v>แก้ไข/เปลี่ยนแปลงจำนวนเตียง</v>
          </cell>
          <cell r="AB316" t="str">
            <v>เพิ่มจำนวนเตียงจาก 697 เป็น 789 ตามหนังสือรพ.สุรินทร์ ที่ สร.0027.102/14572 ลง วันที่ 25 กย.56</v>
          </cell>
          <cell r="AH316" t="str">
            <v>10668</v>
          </cell>
        </row>
        <row r="317">
          <cell r="A317" t="str">
            <v>001066900</v>
          </cell>
          <cell r="B317" t="str">
            <v>โรงพยาบาลสรรพสิทธิประสงค์</v>
          </cell>
          <cell r="C317" t="str">
            <v>21002</v>
          </cell>
          <cell r="D317" t="str">
            <v>กระทรวงสาธารณสุข สำนักงานปลัดกระทรวงสาธารณสุข</v>
          </cell>
          <cell r="E317" t="str">
            <v>05</v>
          </cell>
          <cell r="F317" t="str">
            <v>โรงพยาบาลศูนย์</v>
          </cell>
          <cell r="G317" t="str">
            <v>1000</v>
          </cell>
          <cell r="H317" t="str">
            <v>34</v>
          </cell>
          <cell r="I317" t="str">
            <v>จ.อุบลราชธานี</v>
          </cell>
          <cell r="J317" t="str">
            <v>01</v>
          </cell>
          <cell r="K317" t="str">
            <v xml:space="preserve"> อ.เมืองอุบลราชธานี</v>
          </cell>
          <cell r="L317" t="str">
            <v>01</v>
          </cell>
          <cell r="M317" t="str">
            <v xml:space="preserve"> 'ต.ในเมือง'</v>
          </cell>
          <cell r="N317" t="str">
            <v>10</v>
          </cell>
          <cell r="O317" t="str">
            <v xml:space="preserve"> หมู่ 10</v>
          </cell>
          <cell r="P317" t="str">
            <v>01</v>
          </cell>
          <cell r="Q317" t="str">
            <v>เปิดดำเนินการ</v>
          </cell>
          <cell r="R317" t="str">
            <v xml:space="preserve">122 ถ.สรรพสิทธิ์ </v>
          </cell>
          <cell r="S317" t="str">
            <v>34000</v>
          </cell>
          <cell r="T317" t="str">
            <v>043336789</v>
          </cell>
          <cell r="V317" t="str">
            <v>31</v>
          </cell>
          <cell r="W317" t="str">
            <v>3.1 ตติยภูมิ</v>
          </cell>
          <cell r="AH317" t="str">
            <v>10669</v>
          </cell>
        </row>
        <row r="318">
          <cell r="A318" t="str">
            <v>001067700</v>
          </cell>
          <cell r="B318" t="str">
            <v>โรงพยาบาลราชบุรี</v>
          </cell>
          <cell r="C318" t="str">
            <v>21002</v>
          </cell>
          <cell r="D318" t="str">
            <v>กระทรวงสาธารณสุข สำนักงานปลัดกระทรวงสาธารณสุข</v>
          </cell>
          <cell r="E318" t="str">
            <v>05</v>
          </cell>
          <cell r="F318" t="str">
            <v>โรงพยาบาลศูนย์</v>
          </cell>
          <cell r="G318" t="str">
            <v>855</v>
          </cell>
          <cell r="H318" t="str">
            <v>70</v>
          </cell>
          <cell r="I318" t="str">
            <v>จ.ราชบุรี</v>
          </cell>
          <cell r="J318" t="str">
            <v>01</v>
          </cell>
          <cell r="K318" t="str">
            <v xml:space="preserve"> อ.เมืองราชบุรี</v>
          </cell>
          <cell r="L318" t="str">
            <v>01</v>
          </cell>
          <cell r="M318" t="str">
            <v xml:space="preserve"> 'ต.หน้าเมือง'</v>
          </cell>
          <cell r="N318" t="str">
            <v>01</v>
          </cell>
          <cell r="O318" t="str">
            <v xml:space="preserve"> หมู่ 1</v>
          </cell>
          <cell r="P318" t="str">
            <v>01</v>
          </cell>
          <cell r="Q318" t="str">
            <v>เปิดดำเนินการ</v>
          </cell>
          <cell r="R318" t="str">
            <v>85 ถ.สมบูรณ์กุล</v>
          </cell>
          <cell r="S318" t="str">
            <v>70000</v>
          </cell>
          <cell r="T318" t="str">
            <v>0-3271-9600-50</v>
          </cell>
          <cell r="V318" t="str">
            <v>31</v>
          </cell>
          <cell r="W318" t="str">
            <v>3.1 ตติยภูมิ</v>
          </cell>
          <cell r="AH318" t="str">
            <v>10677</v>
          </cell>
        </row>
        <row r="319">
          <cell r="A319" t="str">
            <v>001068100</v>
          </cell>
          <cell r="B319" t="str">
            <v>โรงพยาบาลสุราษฎร์ธานี</v>
          </cell>
          <cell r="C319" t="str">
            <v>21002</v>
          </cell>
          <cell r="D319" t="str">
            <v>กระทรวงสาธารณสุข สำนักงานปลัดกระทรวงสาธารณสุข</v>
          </cell>
          <cell r="E319" t="str">
            <v>05</v>
          </cell>
          <cell r="F319" t="str">
            <v>โรงพยาบาลศูนย์</v>
          </cell>
          <cell r="G319" t="str">
            <v>660</v>
          </cell>
          <cell r="H319" t="str">
            <v>84</v>
          </cell>
          <cell r="I319" t="str">
            <v>จ.สุราษฎร์ธานี</v>
          </cell>
          <cell r="J319" t="str">
            <v>01</v>
          </cell>
          <cell r="K319" t="str">
            <v xml:space="preserve"> อ.เมืองสุราษฎร์ธานี</v>
          </cell>
          <cell r="L319" t="str">
            <v>02</v>
          </cell>
          <cell r="M319" t="str">
            <v xml:space="preserve"> 'ต.มะขามเตี้ย'</v>
          </cell>
          <cell r="N319" t="str">
            <v>02</v>
          </cell>
          <cell r="O319" t="str">
            <v xml:space="preserve"> หมู่ 2</v>
          </cell>
          <cell r="P319" t="str">
            <v>01</v>
          </cell>
          <cell r="Q319" t="str">
            <v>เปิดดำเนินการ</v>
          </cell>
          <cell r="R319" t="str">
            <v xml:space="preserve">56 </v>
          </cell>
          <cell r="S319" t="str">
            <v>84000</v>
          </cell>
          <cell r="T319" t="str">
            <v>077272231</v>
          </cell>
          <cell r="U319" t="str">
            <v>077283257</v>
          </cell>
          <cell r="V319" t="str">
            <v>31</v>
          </cell>
          <cell r="W319" t="str">
            <v>3.1 ตติยภูมิ</v>
          </cell>
          <cell r="X319" t="str">
            <v>S</v>
          </cell>
          <cell r="Y319" t="str">
            <v xml:space="preserve">บริการ  </v>
          </cell>
          <cell r="AH319" t="str">
            <v>10681</v>
          </cell>
        </row>
        <row r="320">
          <cell r="A320" t="str">
            <v>001069900</v>
          </cell>
          <cell r="B320" t="str">
            <v>โรงพยาบาลสมเด็จพระยุพราชสระแก้ว</v>
          </cell>
          <cell r="C320" t="str">
            <v>21002</v>
          </cell>
          <cell r="D320" t="str">
            <v>กระทรวงสาธารณสุข สำนักงานปลัดกระทรวงสาธารณสุข</v>
          </cell>
          <cell r="E320" t="str">
            <v>06</v>
          </cell>
          <cell r="F320" t="str">
            <v>โรงพยาบาลทั่วไป</v>
          </cell>
          <cell r="G320" t="str">
            <v>324</v>
          </cell>
          <cell r="H320" t="str">
            <v>27</v>
          </cell>
          <cell r="I320" t="str">
            <v>จ.สระแก้ว</v>
          </cell>
          <cell r="J320" t="str">
            <v>01</v>
          </cell>
          <cell r="K320" t="str">
            <v xml:space="preserve"> อ.เมืองสระแก้ว</v>
          </cell>
          <cell r="L320" t="str">
            <v>01</v>
          </cell>
          <cell r="M320" t="str">
            <v xml:space="preserve"> 'ต.สระแก้ว'</v>
          </cell>
          <cell r="N320" t="str">
            <v>02</v>
          </cell>
          <cell r="O320" t="str">
            <v xml:space="preserve"> หมู่ 2</v>
          </cell>
          <cell r="P320" t="str">
            <v>01</v>
          </cell>
          <cell r="Q320" t="str">
            <v>เปิดดำเนินการ</v>
          </cell>
          <cell r="R320" t="str">
            <v xml:space="preserve">725 ม.2 ถ.สุวรรณศร </v>
          </cell>
          <cell r="S320" t="str">
            <v>27000</v>
          </cell>
          <cell r="T320" t="str">
            <v>037241011</v>
          </cell>
          <cell r="V320" t="str">
            <v>23</v>
          </cell>
          <cell r="W320" t="str">
            <v>2.3 ทุติยภูมิระดับสูง</v>
          </cell>
          <cell r="Z320" t="str">
            <v>06</v>
          </cell>
          <cell r="AA320" t="str">
            <v>แก้ไข/เปลี่ยนแปลงจำนวนเตียง</v>
          </cell>
          <cell r="AB320" t="str">
            <v>ปรับจำนวนเตียง  ตามหนังสือ สำนักบริหารกลาง ที่สธ.0228.04.3/5568 วันที่  10 ตค.55 และตามมติ อกพ.สป.</v>
          </cell>
          <cell r="AH320" t="str">
            <v>10699</v>
          </cell>
        </row>
        <row r="321">
          <cell r="A321" t="str">
            <v>001069600</v>
          </cell>
          <cell r="B321" t="str">
            <v>โรงพยาบาลตราด</v>
          </cell>
          <cell r="C321" t="str">
            <v>21002</v>
          </cell>
          <cell r="D321" t="str">
            <v>กระทรวงสาธารณสุข สำนักงานปลัดกระทรวงสาธารณสุข</v>
          </cell>
          <cell r="E321" t="str">
            <v>06</v>
          </cell>
          <cell r="F321" t="str">
            <v>โรงพยาบาลทั่วไป</v>
          </cell>
          <cell r="G321" t="str">
            <v>314</v>
          </cell>
          <cell r="H321" t="str">
            <v>23</v>
          </cell>
          <cell r="I321" t="str">
            <v>จ.ตราด</v>
          </cell>
          <cell r="J321" t="str">
            <v>01</v>
          </cell>
          <cell r="K321" t="str">
            <v xml:space="preserve"> อ.เมืองตราด</v>
          </cell>
          <cell r="L321" t="str">
            <v>07</v>
          </cell>
          <cell r="M321" t="str">
            <v xml:space="preserve"> 'ต.วังกระแจะ'</v>
          </cell>
          <cell r="N321" t="str">
            <v>00</v>
          </cell>
          <cell r="O321" t="str">
            <v xml:space="preserve"> หมู่ 0</v>
          </cell>
          <cell r="P321" t="str">
            <v>01</v>
          </cell>
          <cell r="Q321" t="str">
            <v>เปิดดำเนินการ</v>
          </cell>
          <cell r="R321" t="str">
            <v xml:space="preserve">108 ถ.สุขุมวิท </v>
          </cell>
          <cell r="S321" t="str">
            <v>23000</v>
          </cell>
          <cell r="T321" t="str">
            <v>039511040-1</v>
          </cell>
          <cell r="V321" t="str">
            <v>23</v>
          </cell>
          <cell r="W321" t="str">
            <v>2.3 ทุติยภูมิระดับสูง</v>
          </cell>
          <cell r="Z321" t="str">
            <v>04</v>
          </cell>
          <cell r="AA321" t="str">
            <v>แก้ไข/เปลี่ยนแปลงที่ตั้ง</v>
          </cell>
          <cell r="AB321" t="str">
            <v>จาก 340 เป็น 314 (กรอบ 312)</v>
          </cell>
          <cell r="AH321" t="str">
            <v>10696</v>
          </cell>
        </row>
        <row r="322">
          <cell r="A322" t="str">
            <v>001069800</v>
          </cell>
          <cell r="B322" t="str">
            <v>โรงพยาบาลนครนายก</v>
          </cell>
          <cell r="C322" t="str">
            <v>21002</v>
          </cell>
          <cell r="D322" t="str">
            <v>กระทรวงสาธารณสุข สำนักงานปลัดกระทรวงสาธารณสุข</v>
          </cell>
          <cell r="E322" t="str">
            <v>06</v>
          </cell>
          <cell r="F322" t="str">
            <v>โรงพยาบาลทั่วไป</v>
          </cell>
          <cell r="G322" t="str">
            <v>314</v>
          </cell>
          <cell r="H322" t="str">
            <v>26</v>
          </cell>
          <cell r="I322" t="str">
            <v>จ.นครนายก</v>
          </cell>
          <cell r="J322" t="str">
            <v>01</v>
          </cell>
          <cell r="K322" t="str">
            <v xml:space="preserve"> อ.เมืองนครนายก</v>
          </cell>
          <cell r="L322" t="str">
            <v>01</v>
          </cell>
          <cell r="M322" t="str">
            <v xml:space="preserve"> 'ต.นครนายก'</v>
          </cell>
          <cell r="N322" t="str">
            <v>06</v>
          </cell>
          <cell r="O322" t="str">
            <v xml:space="preserve"> หมู่ 6</v>
          </cell>
          <cell r="P322" t="str">
            <v>01</v>
          </cell>
          <cell r="Q322" t="str">
            <v>เปิดดำเนินการ</v>
          </cell>
          <cell r="R322" t="str">
            <v xml:space="preserve">100 ถ.สุวรรณศร </v>
          </cell>
          <cell r="S322" t="str">
            <v>26000</v>
          </cell>
          <cell r="T322" t="str">
            <v>037311150-2*114</v>
          </cell>
          <cell r="V322" t="str">
            <v>23</v>
          </cell>
          <cell r="W322" t="str">
            <v>2.3 ทุติยภูมิระดับสูง</v>
          </cell>
          <cell r="AH322" t="str">
            <v>10698</v>
          </cell>
        </row>
        <row r="323">
          <cell r="A323" t="str">
            <v>001070000</v>
          </cell>
          <cell r="B323" t="str">
            <v>โรงพยาบาลศรีสะเกษ</v>
          </cell>
          <cell r="C323" t="str">
            <v>21002</v>
          </cell>
          <cell r="D323" t="str">
            <v>กระทรวงสาธารณสุข สำนักงานปลัดกระทรวงสาธารณสุข</v>
          </cell>
          <cell r="E323" t="str">
            <v>06</v>
          </cell>
          <cell r="F323" t="str">
            <v>โรงพยาบาลทั่วไป</v>
          </cell>
          <cell r="G323" t="str">
            <v>506</v>
          </cell>
          <cell r="H323" t="str">
            <v>33</v>
          </cell>
          <cell r="I323" t="str">
            <v>จ.ศรีสะเกษ</v>
          </cell>
          <cell r="J323" t="str">
            <v>01</v>
          </cell>
          <cell r="K323" t="str">
            <v xml:space="preserve"> อ.เมืองศรีสะเกษ</v>
          </cell>
          <cell r="L323" t="str">
            <v>02</v>
          </cell>
          <cell r="M323" t="str">
            <v xml:space="preserve"> 'ต.เมืองใต้'</v>
          </cell>
          <cell r="N323" t="str">
            <v>00</v>
          </cell>
          <cell r="O323" t="str">
            <v xml:space="preserve"> หมู่ 0</v>
          </cell>
          <cell r="P323" t="str">
            <v>01</v>
          </cell>
          <cell r="Q323" t="str">
            <v>เปิดดำเนินการ</v>
          </cell>
          <cell r="R323" t="str">
            <v xml:space="preserve">859 ถนนกสิกรรม </v>
          </cell>
          <cell r="S323" t="str">
            <v>33000</v>
          </cell>
          <cell r="T323" t="str">
            <v>045611503</v>
          </cell>
          <cell r="U323" t="str">
            <v>045611502</v>
          </cell>
          <cell r="V323" t="str">
            <v>23</v>
          </cell>
          <cell r="W323" t="str">
            <v>2.3 ทุติยภูมิระดับสูง</v>
          </cell>
          <cell r="X323" t="str">
            <v>S</v>
          </cell>
          <cell r="Y323" t="str">
            <v xml:space="preserve">บริการ  </v>
          </cell>
          <cell r="AH323" t="str">
            <v>10700</v>
          </cell>
        </row>
        <row r="324">
          <cell r="A324" t="str">
            <v>001068200</v>
          </cell>
          <cell r="B324" t="str">
            <v>โรงพยาบาลหาดใหญ่</v>
          </cell>
          <cell r="C324" t="str">
            <v>21002</v>
          </cell>
          <cell r="D324" t="str">
            <v>กระทรวงสาธารณสุข สำนักงานปลัดกระทรวงสาธารณสุข</v>
          </cell>
          <cell r="E324" t="str">
            <v>05</v>
          </cell>
          <cell r="F324" t="str">
            <v>โรงพยาบาลศูนย์</v>
          </cell>
          <cell r="G324" t="str">
            <v>591</v>
          </cell>
          <cell r="H324" t="str">
            <v>90</v>
          </cell>
          <cell r="I324" t="str">
            <v>จ.สงขลา</v>
          </cell>
          <cell r="J324" t="str">
            <v>11</v>
          </cell>
          <cell r="K324" t="str">
            <v xml:space="preserve"> อ.หาดใหญ่</v>
          </cell>
          <cell r="L324" t="str">
            <v>01</v>
          </cell>
          <cell r="M324" t="str">
            <v xml:space="preserve"> 'ต.หาดใหญ่'</v>
          </cell>
          <cell r="N324" t="str">
            <v>00</v>
          </cell>
          <cell r="O324" t="str">
            <v xml:space="preserve"> หมู่ 0</v>
          </cell>
          <cell r="P324" t="str">
            <v>01</v>
          </cell>
          <cell r="Q324" t="str">
            <v>เปิดดำเนินการ</v>
          </cell>
          <cell r="R324" t="str">
            <v xml:space="preserve">182 ถ.รักการ </v>
          </cell>
          <cell r="S324" t="str">
            <v>90110</v>
          </cell>
          <cell r="T324" t="str">
            <v>074237100</v>
          </cell>
          <cell r="U324" t="str">
            <v>074273218</v>
          </cell>
          <cell r="V324" t="str">
            <v>31</v>
          </cell>
          <cell r="W324" t="str">
            <v>3.1 ตติยภูมิ</v>
          </cell>
          <cell r="X324" t="str">
            <v>S</v>
          </cell>
          <cell r="Y324" t="str">
            <v xml:space="preserve">บริการ  </v>
          </cell>
          <cell r="AH324" t="str">
            <v>10682</v>
          </cell>
        </row>
        <row r="325">
          <cell r="A325" t="str">
            <v>001075900</v>
          </cell>
          <cell r="B325" t="str">
            <v>โรงพยาบาลไทรน้อย</v>
          </cell>
          <cell r="C325" t="str">
            <v>21002</v>
          </cell>
          <cell r="D325" t="str">
            <v>กระทรวงสาธารณสุข สำนักงานปลัดกระทรวงสาธารณสุข</v>
          </cell>
          <cell r="E325" t="str">
            <v>07</v>
          </cell>
          <cell r="F325" t="str">
            <v>โรงพยาบาลชุมชน</v>
          </cell>
          <cell r="G325" t="str">
            <v>30</v>
          </cell>
          <cell r="H325" t="str">
            <v>12</v>
          </cell>
          <cell r="I325" t="str">
            <v>จ.นนทบุรี</v>
          </cell>
          <cell r="J325" t="str">
            <v>05</v>
          </cell>
          <cell r="K325" t="str">
            <v xml:space="preserve"> อ.ไทรน้อย</v>
          </cell>
          <cell r="L325" t="str">
            <v>01</v>
          </cell>
          <cell r="M325" t="str">
            <v xml:space="preserve"> 'ต.ไทรน้อย'</v>
          </cell>
          <cell r="N325" t="str">
            <v>05</v>
          </cell>
          <cell r="O325" t="str">
            <v xml:space="preserve"> หมู่ 5</v>
          </cell>
          <cell r="P325" t="str">
            <v>01</v>
          </cell>
          <cell r="Q325" t="str">
            <v>เปิดดำเนินการ</v>
          </cell>
          <cell r="R325" t="str">
            <v>บางกรวย-ไทรน้อย</v>
          </cell>
          <cell r="S325" t="str">
            <v>11150</v>
          </cell>
          <cell r="T325" t="str">
            <v>025971131</v>
          </cell>
          <cell r="U325" t="str">
            <v>029238818</v>
          </cell>
          <cell r="V325" t="str">
            <v>21</v>
          </cell>
          <cell r="W325" t="str">
            <v>2.1 ทุติยภูมิระดับต้น</v>
          </cell>
          <cell r="X325" t="str">
            <v>S</v>
          </cell>
          <cell r="Y325" t="str">
            <v xml:space="preserve">บริการ  </v>
          </cell>
          <cell r="AH325" t="str">
            <v>10759</v>
          </cell>
        </row>
        <row r="326">
          <cell r="A326" t="str">
            <v>001069300</v>
          </cell>
          <cell r="B326" t="str">
            <v>โรงพยาบาลอินทร์บุรี</v>
          </cell>
          <cell r="C326" t="str">
            <v>21002</v>
          </cell>
          <cell r="D326" t="str">
            <v>กระทรวงสาธารณสุข สำนักงานปลัดกระทรวงสาธารณสุข</v>
          </cell>
          <cell r="E326" t="str">
            <v>06</v>
          </cell>
          <cell r="F326" t="str">
            <v>โรงพยาบาลทั่วไป</v>
          </cell>
          <cell r="G326" t="str">
            <v>254</v>
          </cell>
          <cell r="H326" t="str">
            <v>17</v>
          </cell>
          <cell r="I326" t="str">
            <v>จ.สิงห์บุรี</v>
          </cell>
          <cell r="J326" t="str">
            <v>06</v>
          </cell>
          <cell r="K326" t="str">
            <v xml:space="preserve"> อ.อินทร์บุรี</v>
          </cell>
          <cell r="L326" t="str">
            <v>03</v>
          </cell>
          <cell r="M326" t="str">
            <v xml:space="preserve"> 'ต.ทับยา'</v>
          </cell>
          <cell r="N326" t="str">
            <v>01</v>
          </cell>
          <cell r="O326" t="str">
            <v xml:space="preserve"> หมู่ 1</v>
          </cell>
          <cell r="P326" t="str">
            <v>01</v>
          </cell>
          <cell r="Q326" t="str">
            <v>เปิดดำเนินการ</v>
          </cell>
          <cell r="R326" t="str">
            <v xml:space="preserve">37/7 </v>
          </cell>
          <cell r="S326" t="str">
            <v>17000</v>
          </cell>
          <cell r="T326" t="str">
            <v>056-412032</v>
          </cell>
          <cell r="V326" t="str">
            <v>23</v>
          </cell>
          <cell r="W326" t="str">
            <v>2.3 ทุติยภูมิระดับสูง</v>
          </cell>
          <cell r="AH326" t="str">
            <v>10693</v>
          </cell>
        </row>
        <row r="327">
          <cell r="A327" t="str">
            <v>001068400</v>
          </cell>
          <cell r="B327" t="str">
            <v>โรงพยาบาลยะลา</v>
          </cell>
          <cell r="C327" t="str">
            <v>21002</v>
          </cell>
          <cell r="D327" t="str">
            <v>กระทรวงสาธารณสุข สำนักงานปลัดกระทรวงสาธารณสุข</v>
          </cell>
          <cell r="E327" t="str">
            <v>05</v>
          </cell>
          <cell r="F327" t="str">
            <v>โรงพยาบาลศูนย์</v>
          </cell>
          <cell r="G327" t="str">
            <v>527</v>
          </cell>
          <cell r="H327" t="str">
            <v>95</v>
          </cell>
          <cell r="I327" t="str">
            <v>จ.ยะลา</v>
          </cell>
          <cell r="J327" t="str">
            <v>01</v>
          </cell>
          <cell r="K327" t="str">
            <v xml:space="preserve"> อ.เมืองยะลา</v>
          </cell>
          <cell r="L327" t="str">
            <v>01</v>
          </cell>
          <cell r="M327" t="str">
            <v xml:space="preserve"> 'ต.สะเตง'</v>
          </cell>
          <cell r="N327" t="str">
            <v>00</v>
          </cell>
          <cell r="O327" t="str">
            <v xml:space="preserve"> หมู่ 0</v>
          </cell>
          <cell r="P327" t="str">
            <v>01</v>
          </cell>
          <cell r="Q327" t="str">
            <v>เปิดดำเนินการ</v>
          </cell>
          <cell r="R327" t="str">
            <v xml:space="preserve">152 ถ.สิโรรส </v>
          </cell>
          <cell r="S327" t="str">
            <v>95000</v>
          </cell>
          <cell r="T327" t="str">
            <v>073244711</v>
          </cell>
          <cell r="U327" t="str">
            <v>073212764</v>
          </cell>
          <cell r="V327" t="str">
            <v>31</v>
          </cell>
          <cell r="W327" t="str">
            <v>3.1 ตติยภูมิ</v>
          </cell>
          <cell r="AH327" t="str">
            <v>10684</v>
          </cell>
        </row>
        <row r="328">
          <cell r="A328" t="str">
            <v>002383900</v>
          </cell>
          <cell r="B328" t="str">
            <v xml:space="preserve">โรงพยาบาลเทพรัตน์นครราชสีมา </v>
          </cell>
          <cell r="C328" t="str">
            <v>21002</v>
          </cell>
          <cell r="D328" t="str">
            <v>กระทรวงสาธารณสุข สำนักงานปลัดกระทรวงสาธารณสุข</v>
          </cell>
          <cell r="E328" t="str">
            <v>07</v>
          </cell>
          <cell r="F328" t="str">
            <v>โรงพยาบาลชุมชน</v>
          </cell>
          <cell r="G328" t="str">
            <v>60</v>
          </cell>
          <cell r="H328" t="str">
            <v>30</v>
          </cell>
          <cell r="I328" t="str">
            <v>จ.นครราชสีมา</v>
          </cell>
          <cell r="J328" t="str">
            <v>01</v>
          </cell>
          <cell r="K328" t="str">
            <v xml:space="preserve"> อ.เมืองนครราชสีมา</v>
          </cell>
          <cell r="L328" t="str">
            <v>17</v>
          </cell>
          <cell r="M328" t="str">
            <v xml:space="preserve"> 'ต.โคกกรวด'</v>
          </cell>
          <cell r="N328" t="str">
            <v>06</v>
          </cell>
          <cell r="O328" t="str">
            <v xml:space="preserve"> หมู่ 6</v>
          </cell>
          <cell r="P328" t="str">
            <v>01</v>
          </cell>
          <cell r="Q328" t="str">
            <v>เปิดดำเนินการ</v>
          </cell>
          <cell r="R328" t="str">
            <v xml:space="preserve">345/5 </v>
          </cell>
          <cell r="S328" t="str">
            <v>30280</v>
          </cell>
          <cell r="V328" t="str">
            <v>23</v>
          </cell>
          <cell r="W328" t="str">
            <v>2.3 ทุติยภูมิระดับสูง</v>
          </cell>
          <cell r="X328" t="str">
            <v>S</v>
          </cell>
          <cell r="Y328" t="str">
            <v xml:space="preserve">บริการ  </v>
          </cell>
          <cell r="Z328" t="str">
            <v>02</v>
          </cell>
          <cell r="AA328" t="str">
            <v>แก้ไขชื่อ</v>
          </cell>
          <cell r="AB328" t="str">
            <v>เปลี่ยนชื่อ รพ.นครราชสีมา เป็น รพ.เทพรัตน์นครราชสีมา</v>
          </cell>
          <cell r="AH328" t="str">
            <v>23839</v>
          </cell>
        </row>
        <row r="329">
          <cell r="A329" t="str">
            <v>001068300</v>
          </cell>
          <cell r="B329" t="str">
            <v>โรงพยาบาลตรัง</v>
          </cell>
          <cell r="C329" t="str">
            <v>21002</v>
          </cell>
          <cell r="D329" t="str">
            <v>กระทรวงสาธารณสุข สำนักงานปลัดกระทรวงสาธารณสุข</v>
          </cell>
          <cell r="E329" t="str">
            <v>05</v>
          </cell>
          <cell r="F329" t="str">
            <v>โรงพยาบาลศูนย์</v>
          </cell>
          <cell r="G329" t="str">
            <v>535</v>
          </cell>
          <cell r="H329" t="str">
            <v>92</v>
          </cell>
          <cell r="I329" t="str">
            <v>จ.ตรัง</v>
          </cell>
          <cell r="J329" t="str">
            <v>01</v>
          </cell>
          <cell r="K329" t="str">
            <v xml:space="preserve"> อ.เมืองตรัง</v>
          </cell>
          <cell r="L329" t="str">
            <v>01</v>
          </cell>
          <cell r="M329" t="str">
            <v xml:space="preserve"> 'ต.ทับเที่ยง'</v>
          </cell>
          <cell r="N329" t="str">
            <v>00</v>
          </cell>
          <cell r="O329" t="str">
            <v xml:space="preserve"> หมู่ 0</v>
          </cell>
          <cell r="P329" t="str">
            <v>01</v>
          </cell>
          <cell r="Q329" t="str">
            <v>เปิดดำเนินการ</v>
          </cell>
          <cell r="R329" t="str">
            <v xml:space="preserve">69 </v>
          </cell>
          <cell r="S329" t="str">
            <v>92000</v>
          </cell>
          <cell r="T329" t="str">
            <v>075218018</v>
          </cell>
          <cell r="V329" t="str">
            <v>31</v>
          </cell>
          <cell r="W329" t="str">
            <v>3.1 ตติยภูมิ</v>
          </cell>
          <cell r="X329" t="str">
            <v>S</v>
          </cell>
          <cell r="Y329" t="str">
            <v xml:space="preserve">บริการ  </v>
          </cell>
          <cell r="Z329" t="str">
            <v>06</v>
          </cell>
          <cell r="AA329" t="str">
            <v>แก้ไข/เปลี่ยนแปลงจำนวนเตียง</v>
          </cell>
          <cell r="AH329" t="str">
            <v>10683</v>
          </cell>
        </row>
        <row r="330">
          <cell r="A330" t="str">
            <v>001075500</v>
          </cell>
          <cell r="B330" t="str">
            <v>โรงพยาบาลพระสมุทรเจดีย์</v>
          </cell>
          <cell r="C330" t="str">
            <v>21002</v>
          </cell>
          <cell r="D330" t="str">
            <v>กระทรวงสาธารณสุข สำนักงานปลัดกระทรวงสาธารณสุข</v>
          </cell>
          <cell r="E330" t="str">
            <v>07</v>
          </cell>
          <cell r="F330" t="str">
            <v>โรงพยาบาลชุมชน</v>
          </cell>
          <cell r="G330" t="str">
            <v>30</v>
          </cell>
          <cell r="H330" t="str">
            <v>11</v>
          </cell>
          <cell r="I330" t="str">
            <v>จ.สมุทรปราการ</v>
          </cell>
          <cell r="J330" t="str">
            <v>05</v>
          </cell>
          <cell r="K330" t="str">
            <v xml:space="preserve"> อ.พระสมุทรเจดีย์</v>
          </cell>
          <cell r="L330" t="str">
            <v>01</v>
          </cell>
          <cell r="M330" t="str">
            <v xml:space="preserve"> 'ต.นาเกลือ'</v>
          </cell>
          <cell r="N330" t="str">
            <v>03</v>
          </cell>
          <cell r="O330" t="str">
            <v xml:space="preserve"> หมู่ 3</v>
          </cell>
          <cell r="P330" t="str">
            <v>01</v>
          </cell>
          <cell r="Q330" t="str">
            <v>เปิดดำเนินการ</v>
          </cell>
          <cell r="R330" t="str">
            <v xml:space="preserve">172 ม.3 ถ.สุขสวัสดิ์ </v>
          </cell>
          <cell r="S330" t="str">
            <v>10290</v>
          </cell>
          <cell r="T330" t="str">
            <v>024259766</v>
          </cell>
          <cell r="V330" t="str">
            <v>22</v>
          </cell>
          <cell r="W330" t="str">
            <v>2.2 ทุติยภูมิระดับกลาง</v>
          </cell>
          <cell r="AH330" t="str">
            <v>10755</v>
          </cell>
        </row>
        <row r="331">
          <cell r="A331" t="str">
            <v>002273400</v>
          </cell>
          <cell r="B331" t="str">
            <v>โรงพยาบาลเขาชะเมา เฉลิมพระเกียรติ 80 พรรษา</v>
          </cell>
          <cell r="C331" t="str">
            <v>21002</v>
          </cell>
          <cell r="D331" t="str">
            <v>กระทรวงสาธารณสุข สำนักงานปลัดกระทรวงสาธารณสุข</v>
          </cell>
          <cell r="E331" t="str">
            <v>07</v>
          </cell>
          <cell r="F331" t="str">
            <v>โรงพยาบาลชุมชน</v>
          </cell>
          <cell r="G331" t="str">
            <v>30</v>
          </cell>
          <cell r="H331" t="str">
            <v>21</v>
          </cell>
          <cell r="I331" t="str">
            <v>จ.ระยอง</v>
          </cell>
          <cell r="J331" t="str">
            <v>07</v>
          </cell>
          <cell r="K331" t="str">
            <v xml:space="preserve"> อ.เขาชะเมา</v>
          </cell>
          <cell r="L331" t="str">
            <v>02</v>
          </cell>
          <cell r="M331" t="str">
            <v xml:space="preserve"> 'ต.ห้วยทับมอญ'</v>
          </cell>
          <cell r="N331" t="str">
            <v>02</v>
          </cell>
          <cell r="O331" t="str">
            <v xml:space="preserve"> หมู่ 2</v>
          </cell>
          <cell r="P331" t="str">
            <v>01</v>
          </cell>
          <cell r="Q331" t="str">
            <v>เปิดดำเนินการ</v>
          </cell>
          <cell r="R331" t="str">
            <v xml:space="preserve">102/9 </v>
          </cell>
          <cell r="S331" t="str">
            <v>21110</v>
          </cell>
          <cell r="V331" t="str">
            <v>21</v>
          </cell>
          <cell r="W331" t="str">
            <v>2.1 ทุติยภูมิระดับต้น</v>
          </cell>
          <cell r="AH331" t="str">
            <v>22734</v>
          </cell>
        </row>
        <row r="332">
          <cell r="A332" t="str">
            <v>001107400</v>
          </cell>
          <cell r="B332" t="str">
            <v>โรงพยาบาลเมยวดี</v>
          </cell>
          <cell r="C332" t="str">
            <v>21002</v>
          </cell>
          <cell r="D332" t="str">
            <v>กระทรวงสาธารณสุข สำนักงานปลัดกระทรวงสาธารณสุข</v>
          </cell>
          <cell r="E332" t="str">
            <v>07</v>
          </cell>
          <cell r="F332" t="str">
            <v>โรงพยาบาลชุมชน</v>
          </cell>
          <cell r="G332" t="str">
            <v>30</v>
          </cell>
          <cell r="H332" t="str">
            <v>45</v>
          </cell>
          <cell r="I332" t="str">
            <v>จ.ร้อยเอ็ด</v>
          </cell>
          <cell r="J332" t="str">
            <v>15</v>
          </cell>
          <cell r="K332" t="str">
            <v xml:space="preserve"> อ.เมยวดี</v>
          </cell>
          <cell r="L332" t="str">
            <v>01</v>
          </cell>
          <cell r="M332" t="str">
            <v xml:space="preserve"> 'ต.เมยวดี'</v>
          </cell>
          <cell r="N332" t="str">
            <v>06</v>
          </cell>
          <cell r="O332" t="str">
            <v xml:space="preserve"> หมู่ 6</v>
          </cell>
          <cell r="P332" t="str">
            <v>01</v>
          </cell>
          <cell r="Q332" t="str">
            <v>เปิดดำเนินการ</v>
          </cell>
          <cell r="R332" t="str">
            <v xml:space="preserve">100 </v>
          </cell>
          <cell r="S332" t="str">
            <v>45250</v>
          </cell>
          <cell r="V332" t="str">
            <v>21</v>
          </cell>
          <cell r="W332" t="str">
            <v>2.1 ทุติยภูมิระดับต้น</v>
          </cell>
          <cell r="AH332" t="str">
            <v>11074</v>
          </cell>
        </row>
        <row r="333">
          <cell r="A333" t="str">
            <v>001102800</v>
          </cell>
          <cell r="B333" t="str">
            <v>โรงพยาบาลนายูง</v>
          </cell>
          <cell r="C333" t="str">
            <v>21002</v>
          </cell>
          <cell r="D333" t="str">
            <v>กระทรวงสาธารณสุข สำนักงานปลัดกระทรวงสาธารณสุข</v>
          </cell>
          <cell r="E333" t="str">
            <v>07</v>
          </cell>
          <cell r="F333" t="str">
            <v>โรงพยาบาลชุมชน</v>
          </cell>
          <cell r="G333" t="str">
            <v>30</v>
          </cell>
          <cell r="H333" t="str">
            <v>41</v>
          </cell>
          <cell r="I333" t="str">
            <v>จ.อุดรธานี</v>
          </cell>
          <cell r="J333" t="str">
            <v>22</v>
          </cell>
          <cell r="K333" t="str">
            <v xml:space="preserve"> อ.นายูง</v>
          </cell>
          <cell r="L333" t="str">
            <v>01</v>
          </cell>
          <cell r="M333" t="str">
            <v xml:space="preserve"> 'ต.นายูง'</v>
          </cell>
          <cell r="N333" t="str">
            <v>07</v>
          </cell>
          <cell r="O333" t="str">
            <v xml:space="preserve"> หมู่ 7</v>
          </cell>
          <cell r="P333" t="str">
            <v>01</v>
          </cell>
          <cell r="Q333" t="str">
            <v>เปิดดำเนินการ</v>
          </cell>
          <cell r="S333" t="str">
            <v>41380</v>
          </cell>
          <cell r="V333" t="str">
            <v>21</v>
          </cell>
          <cell r="W333" t="str">
            <v>2.1 ทุติยภูมิระดับต้น</v>
          </cell>
          <cell r="AH333" t="str">
            <v>11028</v>
          </cell>
        </row>
        <row r="334">
          <cell r="A334" t="str">
            <v>001413300</v>
          </cell>
          <cell r="B334" t="str">
            <v>โรงพยาบาลเอราวัณ</v>
          </cell>
          <cell r="C334" t="str">
            <v>21002</v>
          </cell>
          <cell r="D334" t="str">
            <v>กระทรวงสาธารณสุข สำนักงานปลัดกระทรวงสาธารณสุข</v>
          </cell>
          <cell r="E334" t="str">
            <v>07</v>
          </cell>
          <cell r="F334" t="str">
            <v>โรงพยาบาลชุมชน</v>
          </cell>
          <cell r="G334" t="str">
            <v>60</v>
          </cell>
          <cell r="H334" t="str">
            <v>42</v>
          </cell>
          <cell r="I334" t="str">
            <v>จ.เลย</v>
          </cell>
          <cell r="J334" t="str">
            <v>13</v>
          </cell>
          <cell r="K334" t="str">
            <v xml:space="preserve"> อ.เอราวัณ</v>
          </cell>
          <cell r="L334" t="str">
            <v>02</v>
          </cell>
          <cell r="M334" t="str">
            <v xml:space="preserve"> 'ต.ผาอินทร์แปลง'</v>
          </cell>
          <cell r="N334" t="str">
            <v>03</v>
          </cell>
          <cell r="O334" t="str">
            <v xml:space="preserve"> หมู่ 3</v>
          </cell>
          <cell r="P334" t="str">
            <v>01</v>
          </cell>
          <cell r="Q334" t="str">
            <v>เปิดดำเนินการ</v>
          </cell>
          <cell r="R334" t="str">
            <v xml:space="preserve">692  ถ.เลย-อุดร </v>
          </cell>
          <cell r="S334" t="str">
            <v>42220</v>
          </cell>
          <cell r="T334" t="str">
            <v>042853342</v>
          </cell>
          <cell r="U334" t="str">
            <v>042853345</v>
          </cell>
          <cell r="V334" t="str">
            <v>21</v>
          </cell>
          <cell r="W334" t="str">
            <v>2.1 ทุติยภูมิระดับต้น</v>
          </cell>
          <cell r="X334" t="str">
            <v>S</v>
          </cell>
          <cell r="Y334" t="str">
            <v xml:space="preserve">บริการ  </v>
          </cell>
          <cell r="AH334" t="str">
            <v>14133</v>
          </cell>
        </row>
        <row r="335">
          <cell r="A335" t="str">
            <v>001110700</v>
          </cell>
          <cell r="B335" t="str">
            <v>โรงพยาบาลนาทม</v>
          </cell>
          <cell r="C335" t="str">
            <v>21002</v>
          </cell>
          <cell r="D335" t="str">
            <v>กระทรวงสาธารณสุข สำนักงานปลัดกระทรวงสาธารณสุข</v>
          </cell>
          <cell r="E335" t="str">
            <v>07</v>
          </cell>
          <cell r="F335" t="str">
            <v>โรงพยาบาลชุมชน</v>
          </cell>
          <cell r="G335" t="str">
            <v>10</v>
          </cell>
          <cell r="H335" t="str">
            <v>48</v>
          </cell>
          <cell r="I335" t="str">
            <v>จ.นครพนม</v>
          </cell>
          <cell r="J335" t="str">
            <v>11</v>
          </cell>
          <cell r="K335" t="str">
            <v xml:space="preserve"> อ.นาทม</v>
          </cell>
          <cell r="L335" t="str">
            <v>03</v>
          </cell>
          <cell r="M335" t="str">
            <v xml:space="preserve"> 'ต.ดอนเตย'</v>
          </cell>
          <cell r="N335" t="str">
            <v>04</v>
          </cell>
          <cell r="O335" t="str">
            <v xml:space="preserve"> หมู่ 4</v>
          </cell>
          <cell r="P335" t="str">
            <v>01</v>
          </cell>
          <cell r="Q335" t="str">
            <v>เปิดดำเนินการ</v>
          </cell>
          <cell r="R335" t="str">
            <v xml:space="preserve">101 </v>
          </cell>
          <cell r="S335" t="str">
            <v>48140</v>
          </cell>
          <cell r="V335" t="str">
            <v>21</v>
          </cell>
          <cell r="W335" t="str">
            <v>2.1 ทุติยภูมิระดับต้น</v>
          </cell>
          <cell r="AH335" t="str">
            <v>11107</v>
          </cell>
        </row>
        <row r="336">
          <cell r="A336" t="str">
            <v>001110400</v>
          </cell>
          <cell r="B336" t="str">
            <v>โรงพยาบาลปลาปาก</v>
          </cell>
          <cell r="C336" t="str">
            <v>21002</v>
          </cell>
          <cell r="D336" t="str">
            <v>กระทรวงสาธารณสุข สำนักงานปลัดกระทรวงสาธารณสุข</v>
          </cell>
          <cell r="E336" t="str">
            <v>07</v>
          </cell>
          <cell r="F336" t="str">
            <v>โรงพยาบาลชุมชน</v>
          </cell>
          <cell r="G336" t="str">
            <v>30</v>
          </cell>
          <cell r="H336" t="str">
            <v>48</v>
          </cell>
          <cell r="I336" t="str">
            <v>จ.นครพนม</v>
          </cell>
          <cell r="J336" t="str">
            <v>02</v>
          </cell>
          <cell r="K336" t="str">
            <v xml:space="preserve"> อ.ปลาปาก</v>
          </cell>
          <cell r="L336" t="str">
            <v>01</v>
          </cell>
          <cell r="M336" t="str">
            <v xml:space="preserve"> 'ต.ปลาปาก'</v>
          </cell>
          <cell r="N336" t="str">
            <v>02</v>
          </cell>
          <cell r="O336" t="str">
            <v xml:space="preserve"> หมู่ 2</v>
          </cell>
          <cell r="P336" t="str">
            <v>01</v>
          </cell>
          <cell r="Q336" t="str">
            <v>เปิดดำเนินการ</v>
          </cell>
          <cell r="R336" t="str">
            <v xml:space="preserve">120 </v>
          </cell>
          <cell r="S336" t="str">
            <v>48120</v>
          </cell>
          <cell r="V336" t="str">
            <v>21</v>
          </cell>
          <cell r="W336" t="str">
            <v>2.1 ทุติยภูมิระดับต้น</v>
          </cell>
          <cell r="AH336" t="str">
            <v>11104</v>
          </cell>
        </row>
        <row r="337">
          <cell r="A337" t="str">
            <v>001094800</v>
          </cell>
          <cell r="B337" t="str">
            <v>โรงพยาบาลนาจะหลวย</v>
          </cell>
          <cell r="C337" t="str">
            <v>21002</v>
          </cell>
          <cell r="D337" t="str">
            <v>กระทรวงสาธารณสุข สำนักงานปลัดกระทรวงสาธารณสุข</v>
          </cell>
          <cell r="E337" t="str">
            <v>07</v>
          </cell>
          <cell r="F337" t="str">
            <v>โรงพยาบาลชุมชน</v>
          </cell>
          <cell r="G337" t="str">
            <v>30</v>
          </cell>
          <cell r="H337" t="str">
            <v>34</v>
          </cell>
          <cell r="I337" t="str">
            <v>จ.อุบลราชธานี</v>
          </cell>
          <cell r="J337" t="str">
            <v>08</v>
          </cell>
          <cell r="K337" t="str">
            <v xml:space="preserve"> อ.นาจะหลวย</v>
          </cell>
          <cell r="L337" t="str">
            <v>01</v>
          </cell>
          <cell r="M337" t="str">
            <v xml:space="preserve"> 'ต.นาจะหลวย'</v>
          </cell>
          <cell r="N337" t="str">
            <v>11</v>
          </cell>
          <cell r="O337" t="str">
            <v xml:space="preserve"> หมู่ 11</v>
          </cell>
          <cell r="P337" t="str">
            <v>01</v>
          </cell>
          <cell r="Q337" t="str">
            <v>เปิดดำเนินการ</v>
          </cell>
          <cell r="R337" t="str">
            <v xml:space="preserve">128/1-8 </v>
          </cell>
          <cell r="V337" t="str">
            <v>21</v>
          </cell>
          <cell r="W337" t="str">
            <v>2.1 ทุติยภูมิระดับต้น</v>
          </cell>
          <cell r="AH337" t="str">
            <v>10948</v>
          </cell>
        </row>
        <row r="338">
          <cell r="A338" t="str">
            <v>001118500</v>
          </cell>
          <cell r="B338" t="str">
            <v>โรงพยาบาลเชียงม่วน</v>
          </cell>
          <cell r="C338" t="str">
            <v>21002</v>
          </cell>
          <cell r="D338" t="str">
            <v>กระทรวงสาธารณสุข สำนักงานปลัดกระทรวงสาธารณสุข</v>
          </cell>
          <cell r="E338" t="str">
            <v>07</v>
          </cell>
          <cell r="F338" t="str">
            <v>โรงพยาบาลชุมชน</v>
          </cell>
          <cell r="G338" t="str">
            <v>30</v>
          </cell>
          <cell r="H338" t="str">
            <v>56</v>
          </cell>
          <cell r="I338" t="str">
            <v>จ.พะเยา</v>
          </cell>
          <cell r="J338" t="str">
            <v>04</v>
          </cell>
          <cell r="K338" t="str">
            <v xml:space="preserve"> อ.เชียงม่วน</v>
          </cell>
          <cell r="L338" t="str">
            <v>02</v>
          </cell>
          <cell r="M338" t="str">
            <v xml:space="preserve"> 'ต.บ้านมาง'</v>
          </cell>
          <cell r="N338" t="str">
            <v>01</v>
          </cell>
          <cell r="O338" t="str">
            <v xml:space="preserve"> หมู่ 1</v>
          </cell>
          <cell r="P338" t="str">
            <v>01</v>
          </cell>
          <cell r="Q338" t="str">
            <v>เปิดดำเนินการ</v>
          </cell>
          <cell r="R338" t="str">
            <v xml:space="preserve">200 </v>
          </cell>
          <cell r="S338" t="str">
            <v>56160</v>
          </cell>
          <cell r="T338" t="str">
            <v>054-495-018</v>
          </cell>
          <cell r="U338" t="str">
            <v>054-495125</v>
          </cell>
          <cell r="V338" t="str">
            <v>21</v>
          </cell>
          <cell r="W338" t="str">
            <v>2.1 ทุติยภูมิระดับต้น</v>
          </cell>
          <cell r="X338" t="str">
            <v>S</v>
          </cell>
          <cell r="Y338" t="str">
            <v xml:space="preserve">บริการ  </v>
          </cell>
          <cell r="AH338" t="str">
            <v>11185</v>
          </cell>
        </row>
        <row r="339">
          <cell r="A339" t="str">
            <v>001118600</v>
          </cell>
          <cell r="B339" t="str">
            <v>โรงพยาบาลดอกคำใต้</v>
          </cell>
          <cell r="C339" t="str">
            <v>21002</v>
          </cell>
          <cell r="D339" t="str">
            <v>กระทรวงสาธารณสุข สำนักงานปลัดกระทรวงสาธารณสุข</v>
          </cell>
          <cell r="E339" t="str">
            <v>07</v>
          </cell>
          <cell r="F339" t="str">
            <v>โรงพยาบาลชุมชน</v>
          </cell>
          <cell r="G339" t="str">
            <v>30</v>
          </cell>
          <cell r="H339" t="str">
            <v>56</v>
          </cell>
          <cell r="I339" t="str">
            <v>จ.พะเยา</v>
          </cell>
          <cell r="J339" t="str">
            <v>05</v>
          </cell>
          <cell r="K339" t="str">
            <v xml:space="preserve"> อ.ดอกคำใต้</v>
          </cell>
          <cell r="L339" t="str">
            <v>02</v>
          </cell>
          <cell r="M339" t="str">
            <v xml:space="preserve"> 'ต.ดอนศรีชุม'</v>
          </cell>
          <cell r="N339" t="str">
            <v>08</v>
          </cell>
          <cell r="O339" t="str">
            <v xml:space="preserve"> หมู่ 8</v>
          </cell>
          <cell r="P339" t="str">
            <v>01</v>
          </cell>
          <cell r="Q339" t="str">
            <v>เปิดดำเนินการ</v>
          </cell>
          <cell r="R339" t="str">
            <v xml:space="preserve">225 ถ.พะเยา-เชียงคำ </v>
          </cell>
          <cell r="S339" t="str">
            <v>56120</v>
          </cell>
          <cell r="T339" t="str">
            <v>054-409500</v>
          </cell>
          <cell r="U339" t="str">
            <v>054491507</v>
          </cell>
          <cell r="V339" t="str">
            <v>21</v>
          </cell>
          <cell r="W339" t="str">
            <v>2.1 ทุติยภูมิระดับต้น</v>
          </cell>
          <cell r="X339" t="str">
            <v>S</v>
          </cell>
          <cell r="Y339" t="str">
            <v xml:space="preserve">บริการ  </v>
          </cell>
          <cell r="AH339" t="str">
            <v>11186</v>
          </cell>
        </row>
        <row r="340">
          <cell r="A340" t="str">
            <v>001125200</v>
          </cell>
          <cell r="B340" t="str">
            <v>โรงพยาบาลบางระกำ</v>
          </cell>
          <cell r="C340" t="str">
            <v>21002</v>
          </cell>
          <cell r="D340" t="str">
            <v>กระทรวงสาธารณสุข สำนักงานปลัดกระทรวงสาธารณสุข</v>
          </cell>
          <cell r="E340" t="str">
            <v>07</v>
          </cell>
          <cell r="F340" t="str">
            <v>โรงพยาบาลชุมชน</v>
          </cell>
          <cell r="G340" t="str">
            <v>30</v>
          </cell>
          <cell r="H340" t="str">
            <v>65</v>
          </cell>
          <cell r="I340" t="str">
            <v>จ.พิษณุโลก</v>
          </cell>
          <cell r="J340" t="str">
            <v>04</v>
          </cell>
          <cell r="K340" t="str">
            <v xml:space="preserve"> อ.บางระกำ</v>
          </cell>
          <cell r="L340" t="str">
            <v>01</v>
          </cell>
          <cell r="M340" t="str">
            <v xml:space="preserve"> 'ต.บางระกำ'</v>
          </cell>
          <cell r="N340" t="str">
            <v>07</v>
          </cell>
          <cell r="O340" t="str">
            <v xml:space="preserve"> หมู่ 7</v>
          </cell>
          <cell r="P340" t="str">
            <v>01</v>
          </cell>
          <cell r="Q340" t="str">
            <v>เปิดดำเนินการ</v>
          </cell>
          <cell r="R340" t="str">
            <v>1/3 ม.7 บ้านบางระกำ</v>
          </cell>
          <cell r="V340" t="str">
            <v>21</v>
          </cell>
          <cell r="W340" t="str">
            <v>2.1 ทุติยภูมิระดับต้น</v>
          </cell>
          <cell r="AH340" t="str">
            <v>11252</v>
          </cell>
        </row>
        <row r="341">
          <cell r="A341" t="str">
            <v>001113300</v>
          </cell>
          <cell r="B341" t="str">
            <v>โรงพยาบาลดอยเต่า</v>
          </cell>
          <cell r="C341" t="str">
            <v>21002</v>
          </cell>
          <cell r="D341" t="str">
            <v>กระทรวงสาธารณสุข สำนักงานปลัดกระทรวงสาธารณสุข</v>
          </cell>
          <cell r="E341" t="str">
            <v>07</v>
          </cell>
          <cell r="F341" t="str">
            <v>โรงพยาบาลชุมชน</v>
          </cell>
          <cell r="G341" t="str">
            <v>30</v>
          </cell>
          <cell r="H341" t="str">
            <v>50</v>
          </cell>
          <cell r="I341" t="str">
            <v>จ.เชียงใหม่</v>
          </cell>
          <cell r="J341" t="str">
            <v>17</v>
          </cell>
          <cell r="K341" t="str">
            <v xml:space="preserve"> อ.ดอยเต่า</v>
          </cell>
          <cell r="L341" t="str">
            <v>01</v>
          </cell>
          <cell r="M341" t="str">
            <v xml:space="preserve"> 'ต.ดอยเต่า'</v>
          </cell>
          <cell r="N341" t="str">
            <v>03</v>
          </cell>
          <cell r="O341" t="str">
            <v xml:space="preserve"> หมู่ 3</v>
          </cell>
          <cell r="P341" t="str">
            <v>01</v>
          </cell>
          <cell r="Q341" t="str">
            <v>เปิดดำเนินการ</v>
          </cell>
          <cell r="R341" t="str">
            <v xml:space="preserve">105 ม.3 ถ.ฮอด-แม่ตื้น </v>
          </cell>
          <cell r="S341" t="str">
            <v>50560</v>
          </cell>
          <cell r="V341" t="str">
            <v>21</v>
          </cell>
          <cell r="W341" t="str">
            <v>2.1 ทุติยภูมิระดับต้น</v>
          </cell>
          <cell r="X341" t="str">
            <v>S</v>
          </cell>
          <cell r="Y341" t="str">
            <v xml:space="preserve">บริการ  </v>
          </cell>
          <cell r="AH341" t="str">
            <v>11133</v>
          </cell>
        </row>
        <row r="342">
          <cell r="A342" t="str">
            <v>002377100</v>
          </cell>
          <cell r="B342" t="str">
            <v>ยี่งอเฉลิมพระเกียรติ 80 พรรษา</v>
          </cell>
          <cell r="C342" t="str">
            <v>21002</v>
          </cell>
          <cell r="D342" t="str">
            <v>กระทรวงสาธารณสุข สำนักงานปลัดกระทรวงสาธารณสุข</v>
          </cell>
          <cell r="E342" t="str">
            <v>07</v>
          </cell>
          <cell r="F342" t="str">
            <v>โรงพยาบาลชุมชน</v>
          </cell>
          <cell r="G342" t="str">
            <v>30</v>
          </cell>
          <cell r="H342" t="str">
            <v>96</v>
          </cell>
          <cell r="I342" t="str">
            <v>จ.นราธิวาส</v>
          </cell>
          <cell r="J342" t="str">
            <v>04</v>
          </cell>
          <cell r="K342" t="str">
            <v xml:space="preserve"> อ.ยี่งอ</v>
          </cell>
          <cell r="L342" t="str">
            <v>01</v>
          </cell>
          <cell r="M342" t="str">
            <v xml:space="preserve"> 'ต.ยี่งอ'</v>
          </cell>
          <cell r="N342" t="str">
            <v>04</v>
          </cell>
          <cell r="O342" t="str">
            <v xml:space="preserve"> หมู่ 4</v>
          </cell>
          <cell r="P342" t="str">
            <v>01</v>
          </cell>
          <cell r="Q342" t="str">
            <v>เปิดดำเนินการ</v>
          </cell>
          <cell r="R342" t="str">
            <v xml:space="preserve">1/17 หมู่ที่ 4 </v>
          </cell>
          <cell r="S342" t="str">
            <v>96180</v>
          </cell>
          <cell r="T342" t="str">
            <v>0816907170 073591595</v>
          </cell>
          <cell r="U342" t="str">
            <v>073591002</v>
          </cell>
          <cell r="V342" t="str">
            <v>21</v>
          </cell>
          <cell r="W342" t="str">
            <v>2.1 ทุติยภูมิระดับต้น</v>
          </cell>
          <cell r="Z342" t="str">
            <v>07</v>
          </cell>
          <cell r="AA342" t="str">
            <v>แก้ไข/เปลี่ยนแปลงสังกัด</v>
          </cell>
          <cell r="AH342" t="str">
            <v>23771</v>
          </cell>
        </row>
        <row r="343">
          <cell r="A343" t="str">
            <v>001102300</v>
          </cell>
          <cell r="B343" t="str">
            <v>โรงพยาบาลบ้านผือ</v>
          </cell>
          <cell r="C343" t="str">
            <v>21002</v>
          </cell>
          <cell r="D343" t="str">
            <v>กระทรวงสาธารณสุข สำนักงานปลัดกระทรวงสาธารณสุข</v>
          </cell>
          <cell r="E343" t="str">
            <v>07</v>
          </cell>
          <cell r="F343" t="str">
            <v>โรงพยาบาลชุมชน</v>
          </cell>
          <cell r="G343" t="str">
            <v>90</v>
          </cell>
          <cell r="H343" t="str">
            <v>41</v>
          </cell>
          <cell r="I343" t="str">
            <v>จ.อุดรธานี</v>
          </cell>
          <cell r="J343" t="str">
            <v>17</v>
          </cell>
          <cell r="K343" t="str">
            <v xml:space="preserve"> อ.บ้านผือ</v>
          </cell>
          <cell r="L343" t="str">
            <v>01</v>
          </cell>
          <cell r="M343" t="str">
            <v xml:space="preserve"> 'ต.บ้านผือ'</v>
          </cell>
          <cell r="N343" t="str">
            <v>02</v>
          </cell>
          <cell r="O343" t="str">
            <v xml:space="preserve"> หมู่ 2</v>
          </cell>
          <cell r="P343" t="str">
            <v>01</v>
          </cell>
          <cell r="Q343" t="str">
            <v>เปิดดำเนินการ</v>
          </cell>
          <cell r="S343" t="str">
            <v>41160</v>
          </cell>
          <cell r="V343" t="str">
            <v>22</v>
          </cell>
          <cell r="W343" t="str">
            <v>2.2 ทุติยภูมิระดับกลาง</v>
          </cell>
          <cell r="AH343" t="str">
            <v>11023</v>
          </cell>
        </row>
        <row r="344">
          <cell r="A344" t="str">
            <v>001067100</v>
          </cell>
          <cell r="B344" t="str">
            <v>โรงพยาบาลอุดรธานี</v>
          </cell>
          <cell r="C344" t="str">
            <v>21002</v>
          </cell>
          <cell r="D344" t="str">
            <v>กระทรวงสาธารณสุข สำนักงานปลัดกระทรวงสาธารณสุข</v>
          </cell>
          <cell r="E344" t="str">
            <v>05</v>
          </cell>
          <cell r="F344" t="str">
            <v>โรงพยาบาลศูนย์</v>
          </cell>
          <cell r="G344" t="str">
            <v>806</v>
          </cell>
          <cell r="H344" t="str">
            <v>41</v>
          </cell>
          <cell r="I344" t="str">
            <v>จ.อุดรธานี</v>
          </cell>
          <cell r="J344" t="str">
            <v>01</v>
          </cell>
          <cell r="K344" t="str">
            <v xml:space="preserve"> อ.เมืองอุดรธานี</v>
          </cell>
          <cell r="L344" t="str">
            <v>01</v>
          </cell>
          <cell r="M344" t="str">
            <v xml:space="preserve"> 'ต.หมากแข้ง'</v>
          </cell>
          <cell r="N344" t="str">
            <v>00</v>
          </cell>
          <cell r="O344" t="str">
            <v xml:space="preserve"> หมู่ 0</v>
          </cell>
          <cell r="P344" t="str">
            <v>01</v>
          </cell>
          <cell r="Q344" t="str">
            <v>เปิดดำเนินการ</v>
          </cell>
          <cell r="R344" t="str">
            <v xml:space="preserve">33 ถ.เพาะนิยม </v>
          </cell>
          <cell r="S344" t="str">
            <v>41000</v>
          </cell>
          <cell r="T344" t="str">
            <v>042245555</v>
          </cell>
          <cell r="V344" t="str">
            <v>31</v>
          </cell>
          <cell r="W344" t="str">
            <v>3.1 ตติยภูมิ</v>
          </cell>
          <cell r="AH344" t="str">
            <v>10671</v>
          </cell>
        </row>
        <row r="345">
          <cell r="A345" t="str">
            <v>001101900</v>
          </cell>
          <cell r="B345" t="str">
            <v>โรงพยาบาลทุ่งฝน</v>
          </cell>
          <cell r="C345" t="str">
            <v>21002</v>
          </cell>
          <cell r="D345" t="str">
            <v>กระทรวงสาธารณสุข สำนักงานปลัดกระทรวงสาธารณสุข</v>
          </cell>
          <cell r="E345" t="str">
            <v>07</v>
          </cell>
          <cell r="F345" t="str">
            <v>โรงพยาบาลชุมชน</v>
          </cell>
          <cell r="G345" t="str">
            <v>30</v>
          </cell>
          <cell r="H345" t="str">
            <v>41</v>
          </cell>
          <cell r="I345" t="str">
            <v>จ.อุดรธานี</v>
          </cell>
          <cell r="J345" t="str">
            <v>07</v>
          </cell>
          <cell r="K345" t="str">
            <v xml:space="preserve"> อ.ทุ่งฝน</v>
          </cell>
          <cell r="L345" t="str">
            <v>01</v>
          </cell>
          <cell r="M345" t="str">
            <v xml:space="preserve"> 'ต.ทุ่งฝน'</v>
          </cell>
          <cell r="N345" t="str">
            <v>11</v>
          </cell>
          <cell r="O345" t="str">
            <v xml:space="preserve"> หมู่ 11</v>
          </cell>
          <cell r="P345" t="str">
            <v>01</v>
          </cell>
          <cell r="Q345" t="str">
            <v>เปิดดำเนินการ</v>
          </cell>
          <cell r="S345" t="str">
            <v>41310</v>
          </cell>
          <cell r="V345" t="str">
            <v>21</v>
          </cell>
          <cell r="W345" t="str">
            <v>2.1 ทุติยภูมิระดับต้น</v>
          </cell>
          <cell r="AH345" t="str">
            <v>11019</v>
          </cell>
        </row>
        <row r="346">
          <cell r="A346" t="str">
            <v>001102900</v>
          </cell>
          <cell r="B346" t="str">
            <v>โรงพยาบาลพิบูลย์รักษ์</v>
          </cell>
          <cell r="C346" t="str">
            <v>21002</v>
          </cell>
          <cell r="D346" t="str">
            <v>กระทรวงสาธารณสุข สำนักงานปลัดกระทรวงสาธารณสุข</v>
          </cell>
          <cell r="E346" t="str">
            <v>07</v>
          </cell>
          <cell r="F346" t="str">
            <v>โรงพยาบาลชุมชน</v>
          </cell>
          <cell r="G346" t="str">
            <v>30</v>
          </cell>
          <cell r="H346" t="str">
            <v>41</v>
          </cell>
          <cell r="I346" t="str">
            <v>จ.อุดรธานี</v>
          </cell>
          <cell r="J346" t="str">
            <v>23</v>
          </cell>
          <cell r="K346" t="str">
            <v xml:space="preserve"> อ.พิบูลย์รักษ์</v>
          </cell>
          <cell r="L346" t="str">
            <v>01</v>
          </cell>
          <cell r="M346" t="str">
            <v xml:space="preserve"> 'ต.บ้านแดง'</v>
          </cell>
          <cell r="N346" t="str">
            <v>11</v>
          </cell>
          <cell r="O346" t="str">
            <v xml:space="preserve"> หมู่ 11</v>
          </cell>
          <cell r="P346" t="str">
            <v>01</v>
          </cell>
          <cell r="Q346" t="str">
            <v>เปิดดำเนินการ</v>
          </cell>
          <cell r="R346" t="str">
            <v>269</v>
          </cell>
          <cell r="S346" t="str">
            <v>41130</v>
          </cell>
          <cell r="V346" t="str">
            <v>21</v>
          </cell>
          <cell r="W346" t="str">
            <v>2.1 ทุติยภูมิระดับต้น</v>
          </cell>
          <cell r="AH346" t="str">
            <v>11029</v>
          </cell>
        </row>
        <row r="347">
          <cell r="A347" t="str">
            <v>001071200</v>
          </cell>
          <cell r="B347" t="str">
            <v>โรงพยาบาลมุกดาหาร</v>
          </cell>
          <cell r="C347" t="str">
            <v>21002</v>
          </cell>
          <cell r="D347" t="str">
            <v>กระทรวงสาธารณสุข สำนักงานปลัดกระทรวงสาธารณสุข</v>
          </cell>
          <cell r="E347" t="str">
            <v>06</v>
          </cell>
          <cell r="F347" t="str">
            <v>โรงพยาบาลทั่วไป</v>
          </cell>
          <cell r="G347" t="str">
            <v>260</v>
          </cell>
          <cell r="H347" t="str">
            <v>49</v>
          </cell>
          <cell r="I347" t="str">
            <v>จ.มุกดาหาร</v>
          </cell>
          <cell r="J347" t="str">
            <v>01</v>
          </cell>
          <cell r="K347" t="str">
            <v xml:space="preserve"> อ.เมืองมุกดาหาร</v>
          </cell>
          <cell r="L347" t="str">
            <v>13</v>
          </cell>
          <cell r="M347" t="str">
            <v xml:space="preserve"> 'ต.กุดแข้'</v>
          </cell>
          <cell r="N347" t="str">
            <v>00</v>
          </cell>
          <cell r="O347" t="str">
            <v xml:space="preserve"> หมู่ 0</v>
          </cell>
          <cell r="P347" t="str">
            <v>01</v>
          </cell>
          <cell r="Q347" t="str">
            <v>เปิดดำเนินการ</v>
          </cell>
          <cell r="R347" t="str">
            <v xml:space="preserve">24 ถ.พิทักษ์พนมเขต </v>
          </cell>
          <cell r="S347" t="str">
            <v>49000</v>
          </cell>
          <cell r="T347" t="str">
            <v>042611285</v>
          </cell>
          <cell r="V347" t="str">
            <v>23</v>
          </cell>
          <cell r="W347" t="str">
            <v>2.3 ทุติยภูมิระดับสูง</v>
          </cell>
          <cell r="AH347" t="str">
            <v>10712</v>
          </cell>
        </row>
        <row r="348">
          <cell r="A348" t="str">
            <v>001070600</v>
          </cell>
          <cell r="B348" t="str">
            <v>โรงพยาบาลหนองคาย</v>
          </cell>
          <cell r="C348" t="str">
            <v>21002</v>
          </cell>
          <cell r="D348" t="str">
            <v>กระทรวงสาธารณสุข สำนักงานปลัดกระทรวงสาธารณสุข</v>
          </cell>
          <cell r="E348" t="str">
            <v>06</v>
          </cell>
          <cell r="F348" t="str">
            <v>โรงพยาบาลทั่วไป</v>
          </cell>
          <cell r="G348" t="str">
            <v>349</v>
          </cell>
          <cell r="H348" t="str">
            <v>43</v>
          </cell>
          <cell r="I348" t="str">
            <v>จ.หนองคาย</v>
          </cell>
          <cell r="J348" t="str">
            <v>01</v>
          </cell>
          <cell r="K348" t="str">
            <v xml:space="preserve"> อ.เมืองหนองคาย</v>
          </cell>
          <cell r="L348" t="str">
            <v>01</v>
          </cell>
          <cell r="M348" t="str">
            <v xml:space="preserve"> 'ต.ในเมือง'</v>
          </cell>
          <cell r="N348" t="str">
            <v>03</v>
          </cell>
          <cell r="O348" t="str">
            <v xml:space="preserve"> หมู่ 3</v>
          </cell>
          <cell r="P348" t="str">
            <v>01</v>
          </cell>
          <cell r="Q348" t="str">
            <v>เปิดดำเนินการ</v>
          </cell>
          <cell r="R348" t="str">
            <v xml:space="preserve">1158 </v>
          </cell>
          <cell r="S348" t="str">
            <v>43000</v>
          </cell>
          <cell r="T348" t="str">
            <v>042413456</v>
          </cell>
          <cell r="U348" t="str">
            <v>042421465</v>
          </cell>
          <cell r="V348" t="str">
            <v>23</v>
          </cell>
          <cell r="W348" t="str">
            <v>2.3 ทุติยภูมิระดับสูง</v>
          </cell>
          <cell r="X348" t="str">
            <v>S</v>
          </cell>
          <cell r="Y348" t="str">
            <v xml:space="preserve">บริการ  </v>
          </cell>
          <cell r="AH348" t="str">
            <v>10706</v>
          </cell>
        </row>
        <row r="349">
          <cell r="A349" t="str">
            <v>001070500</v>
          </cell>
          <cell r="B349" t="str">
            <v>โรงพยาบาลเลย</v>
          </cell>
          <cell r="C349" t="str">
            <v>21002</v>
          </cell>
          <cell r="D349" t="str">
            <v>กระทรวงสาธารณสุข สำนักงานปลัดกระทรวงสาธารณสุข</v>
          </cell>
          <cell r="E349" t="str">
            <v>06</v>
          </cell>
          <cell r="F349" t="str">
            <v>โรงพยาบาลทั่วไป</v>
          </cell>
          <cell r="G349" t="str">
            <v>324</v>
          </cell>
          <cell r="H349" t="str">
            <v>42</v>
          </cell>
          <cell r="I349" t="str">
            <v>จ.เลย</v>
          </cell>
          <cell r="J349" t="str">
            <v>01</v>
          </cell>
          <cell r="K349" t="str">
            <v xml:space="preserve"> อ.เมืองเลย</v>
          </cell>
          <cell r="L349" t="str">
            <v>01</v>
          </cell>
          <cell r="M349" t="str">
            <v xml:space="preserve"> 'ต.กุดป่อง'</v>
          </cell>
          <cell r="N349" t="str">
            <v>01</v>
          </cell>
          <cell r="O349" t="str">
            <v xml:space="preserve"> หมู่ 1</v>
          </cell>
          <cell r="P349" t="str">
            <v>01</v>
          </cell>
          <cell r="Q349" t="str">
            <v>เปิดดำเนินการ</v>
          </cell>
          <cell r="R349" t="str">
            <v xml:space="preserve">32/1 ถ.มลิวรรณ </v>
          </cell>
          <cell r="S349" t="str">
            <v>42000</v>
          </cell>
          <cell r="T349" t="str">
            <v>042811679</v>
          </cell>
          <cell r="U349" t="str">
            <v>042812653</v>
          </cell>
          <cell r="V349" t="str">
            <v>23</v>
          </cell>
          <cell r="W349" t="str">
            <v>2.3 ทุติยภูมิระดับสูง</v>
          </cell>
          <cell r="X349" t="str">
            <v>S</v>
          </cell>
          <cell r="Y349" t="str">
            <v xml:space="preserve">บริการ  </v>
          </cell>
          <cell r="AH349" t="str">
            <v>10705</v>
          </cell>
        </row>
        <row r="350">
          <cell r="A350" t="str">
            <v>001072400</v>
          </cell>
          <cell r="B350" t="str">
            <v>โรงพยาบาลสุโขทัย</v>
          </cell>
          <cell r="C350" t="str">
            <v>21002</v>
          </cell>
          <cell r="D350" t="str">
            <v>กระทรวงสาธารณสุข สำนักงานปลัดกระทรวงสาธารณสุข</v>
          </cell>
          <cell r="E350" t="str">
            <v>06</v>
          </cell>
          <cell r="F350" t="str">
            <v>โรงพยาบาลทั่วไป</v>
          </cell>
          <cell r="G350" t="str">
            <v>320</v>
          </cell>
          <cell r="H350" t="str">
            <v>64</v>
          </cell>
          <cell r="I350" t="str">
            <v>จ.สุโขทัย</v>
          </cell>
          <cell r="J350" t="str">
            <v>01</v>
          </cell>
          <cell r="K350" t="str">
            <v xml:space="preserve"> อ.เมืองสุโขทัย</v>
          </cell>
          <cell r="L350" t="str">
            <v>06</v>
          </cell>
          <cell r="M350" t="str">
            <v xml:space="preserve"> 'ต.บ้านกล้วย'</v>
          </cell>
          <cell r="N350" t="str">
            <v>01</v>
          </cell>
          <cell r="O350" t="str">
            <v xml:space="preserve"> หมู่ 1</v>
          </cell>
          <cell r="P350" t="str">
            <v>01</v>
          </cell>
          <cell r="Q350" t="str">
            <v>เปิดดำเนินการ</v>
          </cell>
          <cell r="V350" t="str">
            <v>23</v>
          </cell>
          <cell r="W350" t="str">
            <v>2.3 ทุติยภูมิระดับสูง</v>
          </cell>
          <cell r="AH350" t="str">
            <v>10724</v>
          </cell>
        </row>
        <row r="351">
          <cell r="A351" t="str">
            <v>001071600</v>
          </cell>
          <cell r="B351" t="str">
            <v>โรงพยาบาลน่าน</v>
          </cell>
          <cell r="C351" t="str">
            <v>21002</v>
          </cell>
          <cell r="D351" t="str">
            <v>กระทรวงสาธารณสุข สำนักงานปลัดกระทรวงสาธารณสุข</v>
          </cell>
          <cell r="E351" t="str">
            <v>06</v>
          </cell>
          <cell r="F351" t="str">
            <v>โรงพยาบาลทั่วไป</v>
          </cell>
          <cell r="G351" t="str">
            <v>420</v>
          </cell>
          <cell r="H351" t="str">
            <v>55</v>
          </cell>
          <cell r="I351" t="str">
            <v>จ.น่าน</v>
          </cell>
          <cell r="J351" t="str">
            <v>01</v>
          </cell>
          <cell r="K351" t="str">
            <v xml:space="preserve"> อ.เมืองน่าน</v>
          </cell>
          <cell r="L351" t="str">
            <v>01</v>
          </cell>
          <cell r="M351" t="str">
            <v xml:space="preserve"> 'ต.ในเวียง'</v>
          </cell>
          <cell r="N351" t="str">
            <v>00</v>
          </cell>
          <cell r="O351" t="str">
            <v xml:space="preserve"> หมู่ 0</v>
          </cell>
          <cell r="P351" t="str">
            <v>01</v>
          </cell>
          <cell r="Q351" t="str">
            <v>เปิดดำเนินการ</v>
          </cell>
          <cell r="R351" t="str">
            <v xml:space="preserve">1 ถนน วรวิชัย </v>
          </cell>
          <cell r="S351" t="str">
            <v>55000</v>
          </cell>
          <cell r="T351" t="str">
            <v>054710138</v>
          </cell>
          <cell r="U351" t="str">
            <v>054710977</v>
          </cell>
          <cell r="V351" t="str">
            <v>23</v>
          </cell>
          <cell r="W351" t="str">
            <v>2.3 ทุติยภูมิระดับสูง</v>
          </cell>
          <cell r="AH351" t="str">
            <v>10716</v>
          </cell>
        </row>
        <row r="352">
          <cell r="A352" t="str">
            <v>001132000</v>
          </cell>
          <cell r="B352" t="str">
            <v>โรงพยาบาลหัวหิน</v>
          </cell>
          <cell r="C352" t="str">
            <v>21002</v>
          </cell>
          <cell r="D352" t="str">
            <v>กระทรวงสาธารณสุข สำนักงานปลัดกระทรวงสาธารณสุข</v>
          </cell>
          <cell r="E352" t="str">
            <v>06</v>
          </cell>
          <cell r="F352" t="str">
            <v>โรงพยาบาลทั่วไป</v>
          </cell>
          <cell r="G352" t="str">
            <v>340</v>
          </cell>
          <cell r="H352" t="str">
            <v>77</v>
          </cell>
          <cell r="I352" t="str">
            <v>จ.ประจวบคีรีขันธ์</v>
          </cell>
          <cell r="J352" t="str">
            <v>07</v>
          </cell>
          <cell r="K352" t="str">
            <v xml:space="preserve"> อ.หัวหิน</v>
          </cell>
          <cell r="L352" t="str">
            <v>01</v>
          </cell>
          <cell r="M352" t="str">
            <v xml:space="preserve"> 'ต.หัวหิน'</v>
          </cell>
          <cell r="N352" t="str">
            <v>00</v>
          </cell>
          <cell r="O352" t="str">
            <v xml:space="preserve"> หมู่ 0</v>
          </cell>
          <cell r="P352" t="str">
            <v>01</v>
          </cell>
          <cell r="Q352" t="str">
            <v>เปิดดำเนินการ</v>
          </cell>
          <cell r="R352" t="str">
            <v xml:space="preserve">30/2 ถ.เพชรเกษม </v>
          </cell>
          <cell r="V352" t="str">
            <v>31</v>
          </cell>
          <cell r="W352" t="str">
            <v>3.1 ตติยภูมิ</v>
          </cell>
          <cell r="Z352" t="str">
            <v>06</v>
          </cell>
          <cell r="AA352" t="str">
            <v>แก้ไข/เปลี่ยนแปลงจำนวนเตียง</v>
          </cell>
          <cell r="AB352" t="str">
            <v>เพิ่ม เตียงเป็น 200 เป็น 340 ตาม อกพ.สป</v>
          </cell>
          <cell r="AH352" t="str">
            <v>11320</v>
          </cell>
        </row>
        <row r="353">
          <cell r="A353" t="str">
            <v>001073500</v>
          </cell>
          <cell r="B353" t="str">
            <v>โรงพยาบาลสมเด็จพระพุทธเลิศหล้า</v>
          </cell>
          <cell r="C353" t="str">
            <v>21002</v>
          </cell>
          <cell r="D353" t="str">
            <v>กระทรวงสาธารณสุข สำนักงานปลัดกระทรวงสาธารณสุข</v>
          </cell>
          <cell r="E353" t="str">
            <v>06</v>
          </cell>
          <cell r="F353" t="str">
            <v>โรงพยาบาลทั่วไป</v>
          </cell>
          <cell r="G353" t="str">
            <v>260</v>
          </cell>
          <cell r="H353" t="str">
            <v>75</v>
          </cell>
          <cell r="I353" t="str">
            <v>จ.สมุทรสงคราม</v>
          </cell>
          <cell r="J353" t="str">
            <v>01</v>
          </cell>
          <cell r="K353" t="str">
            <v xml:space="preserve"> อ.เมืองสมุทรสงคราม</v>
          </cell>
          <cell r="L353" t="str">
            <v>01</v>
          </cell>
          <cell r="M353" t="str">
            <v xml:space="preserve"> 'ต.แม่กลอง'</v>
          </cell>
          <cell r="N353" t="str">
            <v>00</v>
          </cell>
          <cell r="O353" t="str">
            <v xml:space="preserve"> หมู่ 0</v>
          </cell>
          <cell r="P353" t="str">
            <v>01</v>
          </cell>
          <cell r="Q353" t="str">
            <v>เปิดดำเนินการ</v>
          </cell>
          <cell r="R353" t="str">
            <v xml:space="preserve">708 ถ.ประสิทธิพัฒนา </v>
          </cell>
          <cell r="S353" t="str">
            <v>75000</v>
          </cell>
          <cell r="T353" t="str">
            <v>034 723044-9</v>
          </cell>
          <cell r="V353" t="str">
            <v>23</v>
          </cell>
          <cell r="W353" t="str">
            <v>2.3 ทุติยภูมิระดับสูง</v>
          </cell>
          <cell r="AH353" t="str">
            <v>10735</v>
          </cell>
        </row>
        <row r="354">
          <cell r="A354" t="str">
            <v>001072500</v>
          </cell>
          <cell r="B354" t="str">
            <v>โรงพยาบาลศรีสังวรสุโขทัย</v>
          </cell>
          <cell r="C354" t="str">
            <v>21002</v>
          </cell>
          <cell r="D354" t="str">
            <v>กระทรวงสาธารณสุข สำนักงานปลัดกระทรวงสาธารณสุข</v>
          </cell>
          <cell r="E354" t="str">
            <v>06</v>
          </cell>
          <cell r="F354" t="str">
            <v>โรงพยาบาลทั่วไป</v>
          </cell>
          <cell r="G354" t="str">
            <v>307</v>
          </cell>
          <cell r="H354" t="str">
            <v>64</v>
          </cell>
          <cell r="I354" t="str">
            <v>จ.สุโขทัย</v>
          </cell>
          <cell r="J354" t="str">
            <v>06</v>
          </cell>
          <cell r="K354" t="str">
            <v xml:space="preserve"> อ.ศรีสำโรง</v>
          </cell>
          <cell r="L354" t="str">
            <v>01</v>
          </cell>
          <cell r="M354" t="str">
            <v xml:space="preserve"> 'ต.คลองตาล'</v>
          </cell>
          <cell r="N354" t="str">
            <v>08</v>
          </cell>
          <cell r="O354" t="str">
            <v xml:space="preserve"> หมู่ 8</v>
          </cell>
          <cell r="P354" t="str">
            <v>01</v>
          </cell>
          <cell r="Q354" t="str">
            <v>เปิดดำเนินการ</v>
          </cell>
          <cell r="R354" t="str">
            <v>ถ.จรดวิถีถ่อง</v>
          </cell>
          <cell r="S354" t="str">
            <v>64120</v>
          </cell>
          <cell r="T354" t="str">
            <v>05682030</v>
          </cell>
          <cell r="U354" t="str">
            <v>055681519</v>
          </cell>
          <cell r="V354" t="str">
            <v>23</v>
          </cell>
          <cell r="W354" t="str">
            <v>2.3 ทุติยภูมิระดับสูง</v>
          </cell>
          <cell r="AH354" t="str">
            <v>10725</v>
          </cell>
        </row>
        <row r="355">
          <cell r="A355" t="str">
            <v>001074600</v>
          </cell>
          <cell r="B355" t="str">
            <v>โรงพยาบาลสตูล</v>
          </cell>
          <cell r="C355" t="str">
            <v>21002</v>
          </cell>
          <cell r="D355" t="str">
            <v>กระทรวงสาธารณสุข สำนักงานปลัดกระทรวงสาธารณสุข</v>
          </cell>
          <cell r="E355" t="str">
            <v>06</v>
          </cell>
          <cell r="F355" t="str">
            <v>โรงพยาบาลทั่วไป</v>
          </cell>
          <cell r="G355" t="str">
            <v>164</v>
          </cell>
          <cell r="H355" t="str">
            <v>91</v>
          </cell>
          <cell r="I355" t="str">
            <v>จ.สตูล</v>
          </cell>
          <cell r="J355" t="str">
            <v>01</v>
          </cell>
          <cell r="K355" t="str">
            <v xml:space="preserve"> อ.เมืองสตูล</v>
          </cell>
          <cell r="L355" t="str">
            <v>01</v>
          </cell>
          <cell r="M355" t="str">
            <v xml:space="preserve"> 'ต.พิมาน'</v>
          </cell>
          <cell r="N355" t="str">
            <v>00</v>
          </cell>
          <cell r="O355" t="str">
            <v xml:space="preserve"> หมู่ 0</v>
          </cell>
          <cell r="P355" t="str">
            <v>01</v>
          </cell>
          <cell r="Q355" t="str">
            <v>เปิดดำเนินการ</v>
          </cell>
          <cell r="R355" t="str">
            <v xml:space="preserve">55 ถ.หัถตกรรมศึกษา  </v>
          </cell>
          <cell r="V355" t="str">
            <v>23</v>
          </cell>
          <cell r="W355" t="str">
            <v>2.3 ทุติยภูมิระดับสูง</v>
          </cell>
          <cell r="AH355" t="str">
            <v>10746</v>
          </cell>
        </row>
        <row r="356">
          <cell r="A356" t="str">
            <v>001071500</v>
          </cell>
          <cell r="B356" t="str">
            <v>โรงพยาบาลแพร่</v>
          </cell>
          <cell r="C356" t="str">
            <v>21002</v>
          </cell>
          <cell r="D356" t="str">
            <v>กระทรวงสาธารณสุข สำนักงานปลัดกระทรวงสาธารณสุข</v>
          </cell>
          <cell r="E356" t="str">
            <v>06</v>
          </cell>
          <cell r="F356" t="str">
            <v>โรงพยาบาลทั่วไป</v>
          </cell>
          <cell r="G356" t="str">
            <v>520</v>
          </cell>
          <cell r="H356" t="str">
            <v>54</v>
          </cell>
          <cell r="I356" t="str">
            <v>จ.แพร่</v>
          </cell>
          <cell r="J356" t="str">
            <v>01</v>
          </cell>
          <cell r="K356" t="str">
            <v xml:space="preserve"> อ.เมืองแพร่</v>
          </cell>
          <cell r="L356" t="str">
            <v>01</v>
          </cell>
          <cell r="M356" t="str">
            <v xml:space="preserve"> 'ต.ในเวียง'</v>
          </cell>
          <cell r="N356" t="str">
            <v>00</v>
          </cell>
          <cell r="O356" t="str">
            <v xml:space="preserve"> หมู่ 0</v>
          </cell>
          <cell r="P356" t="str">
            <v>01</v>
          </cell>
          <cell r="Q356" t="str">
            <v>เปิดดำเนินการ</v>
          </cell>
          <cell r="R356" t="str">
            <v xml:space="preserve">144 ถ.ช่อแฮ่ </v>
          </cell>
          <cell r="S356" t="str">
            <v>54000</v>
          </cell>
          <cell r="T356" t="str">
            <v>0545338500</v>
          </cell>
          <cell r="V356" t="str">
            <v>23</v>
          </cell>
          <cell r="W356" t="str">
            <v>2.3 ทุติยภูมิระดับสูง</v>
          </cell>
          <cell r="Z356" t="str">
            <v>06</v>
          </cell>
          <cell r="AA356" t="str">
            <v>แก้ไข/เปลี่ยนแปลงจำนวนเตียง</v>
          </cell>
          <cell r="AB356" t="str">
            <v>ปรับเตียง 395 เป็น 520 เตียง</v>
          </cell>
          <cell r="AH356" t="str">
            <v>10715</v>
          </cell>
        </row>
        <row r="357">
          <cell r="A357" t="str">
            <v>001072200</v>
          </cell>
          <cell r="B357" t="str">
            <v>โรงพยาบาลสมเด็จพระเจ้าตากสินมหาราช</v>
          </cell>
          <cell r="C357" t="str">
            <v>21002</v>
          </cell>
          <cell r="D357" t="str">
            <v>กระทรวงสาธารณสุข สำนักงานปลัดกระทรวงสาธารณสุข</v>
          </cell>
          <cell r="E357" t="str">
            <v>06</v>
          </cell>
          <cell r="F357" t="str">
            <v>โรงพยาบาลทั่วไป</v>
          </cell>
          <cell r="G357" t="str">
            <v>320</v>
          </cell>
          <cell r="H357" t="str">
            <v>63</v>
          </cell>
          <cell r="I357" t="str">
            <v>จ.ตาก</v>
          </cell>
          <cell r="J357" t="str">
            <v>01</v>
          </cell>
          <cell r="K357" t="str">
            <v xml:space="preserve"> อ.เมืองตาก</v>
          </cell>
          <cell r="L357" t="str">
            <v>01</v>
          </cell>
          <cell r="M357" t="str">
            <v xml:space="preserve"> 'ต.ระแหง'</v>
          </cell>
          <cell r="N357" t="str">
            <v>00</v>
          </cell>
          <cell r="O357" t="str">
            <v xml:space="preserve"> หมู่ 0</v>
          </cell>
          <cell r="P357" t="str">
            <v>01</v>
          </cell>
          <cell r="Q357" t="str">
            <v>เปิดดำเนินการ</v>
          </cell>
          <cell r="R357" t="str">
            <v xml:space="preserve">295 ถนนพหลโยธิน </v>
          </cell>
          <cell r="S357" t="str">
            <v>63000</v>
          </cell>
          <cell r="T357" t="str">
            <v>055511024</v>
          </cell>
          <cell r="V357" t="str">
            <v>23</v>
          </cell>
          <cell r="W357" t="str">
            <v>2.3 ทุติยภูมิระดับสูง</v>
          </cell>
          <cell r="AH357" t="str">
            <v>10722</v>
          </cell>
        </row>
        <row r="358">
          <cell r="A358" t="str">
            <v>001071900</v>
          </cell>
          <cell r="B358" t="str">
            <v>โรงพยาบาลศรีสังวาลย์</v>
          </cell>
          <cell r="C358" t="str">
            <v>21002</v>
          </cell>
          <cell r="D358" t="str">
            <v>กระทรวงสาธารณสุข สำนักงานปลัดกระทรวงสาธารณสุข</v>
          </cell>
          <cell r="E358" t="str">
            <v>06</v>
          </cell>
          <cell r="F358" t="str">
            <v>โรงพยาบาลทั่วไป</v>
          </cell>
          <cell r="G358" t="str">
            <v>150</v>
          </cell>
          <cell r="H358" t="str">
            <v>58</v>
          </cell>
          <cell r="I358" t="str">
            <v>จ.แม่ฮ่องสอน</v>
          </cell>
          <cell r="J358" t="str">
            <v>01</v>
          </cell>
          <cell r="K358" t="str">
            <v xml:space="preserve"> อ.เมืองแม่ฮ่องสอน</v>
          </cell>
          <cell r="L358" t="str">
            <v>01</v>
          </cell>
          <cell r="M358" t="str">
            <v xml:space="preserve"> 'ต.จองคำ'</v>
          </cell>
          <cell r="N358" t="str">
            <v>00</v>
          </cell>
          <cell r="O358" t="str">
            <v xml:space="preserve"> หมู่ 0</v>
          </cell>
          <cell r="P358" t="str">
            <v>01</v>
          </cell>
          <cell r="Q358" t="str">
            <v>เปิดดำเนินการ</v>
          </cell>
          <cell r="R358" t="str">
            <v xml:space="preserve">101 ถ.สีหนาทบำรุง </v>
          </cell>
          <cell r="S358" t="str">
            <v>58000</v>
          </cell>
          <cell r="T358" t="str">
            <v>053611398</v>
          </cell>
          <cell r="V358" t="str">
            <v>23</v>
          </cell>
          <cell r="W358" t="str">
            <v>2.3 ทุติยภูมิระดับสูง</v>
          </cell>
          <cell r="X358" t="str">
            <v>S</v>
          </cell>
          <cell r="Y358" t="str">
            <v xml:space="preserve">บริการ  </v>
          </cell>
          <cell r="AH358" t="str">
            <v>10719</v>
          </cell>
        </row>
        <row r="359">
          <cell r="A359" t="str">
            <v>001072000</v>
          </cell>
          <cell r="B359" t="str">
            <v>โรงพยาบาลอุทัยธานี</v>
          </cell>
          <cell r="C359" t="str">
            <v>21002</v>
          </cell>
          <cell r="D359" t="str">
            <v>กระทรวงสาธารณสุข สำนักงานปลัดกระทรวงสาธารณสุข</v>
          </cell>
          <cell r="E359" t="str">
            <v>06</v>
          </cell>
          <cell r="F359" t="str">
            <v>โรงพยาบาลทั่วไป</v>
          </cell>
          <cell r="G359" t="str">
            <v>350</v>
          </cell>
          <cell r="H359" t="str">
            <v>61</v>
          </cell>
          <cell r="I359" t="str">
            <v>จ.อุทัยธานี</v>
          </cell>
          <cell r="J359" t="str">
            <v>01</v>
          </cell>
          <cell r="K359" t="str">
            <v xml:space="preserve"> อ.เมืองอุทัยธานี</v>
          </cell>
          <cell r="L359" t="str">
            <v>01</v>
          </cell>
          <cell r="M359" t="str">
            <v xml:space="preserve"> 'ต.อุทัยใหม่'</v>
          </cell>
          <cell r="N359" t="str">
            <v>00</v>
          </cell>
          <cell r="O359" t="str">
            <v xml:space="preserve"> หมู่ 0</v>
          </cell>
          <cell r="P359" t="str">
            <v>01</v>
          </cell>
          <cell r="Q359" t="str">
            <v>เปิดดำเนินการ</v>
          </cell>
          <cell r="R359" t="str">
            <v xml:space="preserve">56 </v>
          </cell>
          <cell r="S359" t="str">
            <v>61000</v>
          </cell>
          <cell r="T359" t="str">
            <v>056511081</v>
          </cell>
          <cell r="U359" t="str">
            <v>05624406'</v>
          </cell>
          <cell r="W359" t="str">
            <v>23</v>
          </cell>
          <cell r="X359" t="str">
            <v>2.3 ทุติยภูมิระดับสูง</v>
          </cell>
          <cell r="Y359" t="str">
            <v>S</v>
          </cell>
          <cell r="Z359" t="str">
            <v xml:space="preserve">บริการ  </v>
          </cell>
          <cell r="AH359" t="str">
            <v>10720</v>
          </cell>
        </row>
        <row r="360">
          <cell r="A360" t="str">
            <v>001076400</v>
          </cell>
          <cell r="B360" t="str">
            <v>โรงพยาบาลหนองเสือ</v>
          </cell>
          <cell r="C360" t="str">
            <v>21002</v>
          </cell>
          <cell r="D360" t="str">
            <v>กระทรวงสาธารณสุข สำนักงานปลัดกระทรวงสาธารณสุข</v>
          </cell>
          <cell r="E360" t="str">
            <v>07</v>
          </cell>
          <cell r="F360" t="str">
            <v>โรงพยาบาลชุมชน</v>
          </cell>
          <cell r="G360" t="str">
            <v>30</v>
          </cell>
          <cell r="H360" t="str">
            <v>13</v>
          </cell>
          <cell r="I360" t="str">
            <v>จ.ปทุมธานี</v>
          </cell>
          <cell r="J360" t="str">
            <v>04</v>
          </cell>
          <cell r="K360" t="str">
            <v xml:space="preserve"> อ.หนองเสือ</v>
          </cell>
          <cell r="L360" t="str">
            <v>01</v>
          </cell>
          <cell r="M360" t="str">
            <v xml:space="preserve"> 'ต.บึงบา'</v>
          </cell>
          <cell r="N360" t="str">
            <v>06</v>
          </cell>
          <cell r="O360" t="str">
            <v xml:space="preserve"> หมู่ 6</v>
          </cell>
          <cell r="P360" t="str">
            <v>01</v>
          </cell>
          <cell r="Q360" t="str">
            <v>เปิดดำเนินการ</v>
          </cell>
          <cell r="R360" t="str">
            <v xml:space="preserve"> </v>
          </cell>
          <cell r="S360" t="str">
            <v>12170</v>
          </cell>
          <cell r="T360" t="str">
            <v>025491235</v>
          </cell>
          <cell r="U360" t="str">
            <v>025491235</v>
          </cell>
          <cell r="V360" t="str">
            <v>22</v>
          </cell>
          <cell r="W360" t="str">
            <v>2.2 ทุติยภูมิระดับกลาง</v>
          </cell>
          <cell r="AH360" t="str">
            <v>10764</v>
          </cell>
        </row>
        <row r="361">
          <cell r="A361" t="str">
            <v>001071800</v>
          </cell>
          <cell r="B361" t="str">
            <v>โรงพยาบาลเชียงคำ</v>
          </cell>
          <cell r="C361" t="str">
            <v>21002</v>
          </cell>
          <cell r="D361" t="str">
            <v>กระทรวงสาธารณสุข สำนักงานปลัดกระทรวงสาธารณสุข</v>
          </cell>
          <cell r="E361" t="str">
            <v>06</v>
          </cell>
          <cell r="F361" t="str">
            <v>โรงพยาบาลทั่วไป</v>
          </cell>
          <cell r="G361" t="str">
            <v>232</v>
          </cell>
          <cell r="H361" t="str">
            <v>56</v>
          </cell>
          <cell r="I361" t="str">
            <v>จ.พะเยา</v>
          </cell>
          <cell r="J361" t="str">
            <v>03</v>
          </cell>
          <cell r="K361" t="str">
            <v xml:space="preserve"> อ.เชียงคำ</v>
          </cell>
          <cell r="L361" t="str">
            <v>01</v>
          </cell>
          <cell r="M361" t="str">
            <v xml:space="preserve"> 'ต.หย่วน'</v>
          </cell>
          <cell r="N361" t="str">
            <v>00</v>
          </cell>
          <cell r="P361" t="str">
            <v>01</v>
          </cell>
          <cell r="Q361" t="str">
            <v>เปิดดำเนินการ</v>
          </cell>
          <cell r="R361" t="str">
            <v xml:space="preserve">244 ถ.ประสิทธิประขาราษฏร์ </v>
          </cell>
          <cell r="S361" t="str">
            <v>56110</v>
          </cell>
          <cell r="T361" t="str">
            <v>054-409056</v>
          </cell>
          <cell r="U361" t="str">
            <v>054-416615</v>
          </cell>
          <cell r="V361" t="str">
            <v>23</v>
          </cell>
          <cell r="W361" t="str">
            <v>2.3 ทุติยภูมิระดับสูง</v>
          </cell>
          <cell r="X361" t="str">
            <v>S</v>
          </cell>
          <cell r="Y361" t="str">
            <v xml:space="preserve">บริการ  </v>
          </cell>
          <cell r="AH361" t="str">
            <v>10718</v>
          </cell>
        </row>
        <row r="362">
          <cell r="A362" t="str">
            <v>001072600</v>
          </cell>
          <cell r="B362" t="str">
            <v>โรงพยาบาลพิจิตร</v>
          </cell>
          <cell r="C362" t="str">
            <v>21002</v>
          </cell>
          <cell r="D362" t="str">
            <v>กระทรวงสาธารณสุข สำนักงานปลัดกระทรวงสาธารณสุข</v>
          </cell>
          <cell r="E362" t="str">
            <v>06</v>
          </cell>
          <cell r="F362" t="str">
            <v>โรงพยาบาลทั่วไป</v>
          </cell>
          <cell r="G362" t="str">
            <v>342</v>
          </cell>
          <cell r="H362" t="str">
            <v>66</v>
          </cell>
          <cell r="I362" t="str">
            <v>จ.พิจิตร</v>
          </cell>
          <cell r="J362" t="str">
            <v>01</v>
          </cell>
          <cell r="K362" t="str">
            <v xml:space="preserve"> อ.เมืองพิจิตร</v>
          </cell>
          <cell r="L362" t="str">
            <v>01</v>
          </cell>
          <cell r="M362" t="str">
            <v xml:space="preserve"> 'ต.ในเมือง'</v>
          </cell>
          <cell r="N362" t="str">
            <v>00</v>
          </cell>
          <cell r="O362" t="str">
            <v xml:space="preserve"> หมู่ 0</v>
          </cell>
          <cell r="P362" t="str">
            <v>01</v>
          </cell>
          <cell r="Q362" t="str">
            <v>เปิดดำเนินการ</v>
          </cell>
          <cell r="R362" t="str">
            <v xml:space="preserve">136 ถ.บึงสีไฟ </v>
          </cell>
          <cell r="S362" t="str">
            <v>66000</v>
          </cell>
          <cell r="T362" t="str">
            <v>056611230</v>
          </cell>
          <cell r="U362" t="str">
            <v>613553'</v>
          </cell>
          <cell r="W362" t="str">
            <v>23</v>
          </cell>
          <cell r="X362" t="str">
            <v>2.3 ทุติยภูมิระดับสูง</v>
          </cell>
          <cell r="AH362" t="str">
            <v>10726</v>
          </cell>
        </row>
        <row r="363">
          <cell r="A363" t="str">
            <v>001072700</v>
          </cell>
          <cell r="B363" t="str">
            <v>โรงพยาบาลเพชรบูรณ์</v>
          </cell>
          <cell r="C363" t="str">
            <v>21002</v>
          </cell>
          <cell r="D363" t="str">
            <v>กระทรวงสาธารณสุข สำนักงานปลัดกระทรวงสาธารณสุข</v>
          </cell>
          <cell r="E363" t="str">
            <v>06</v>
          </cell>
          <cell r="F363" t="str">
            <v>โรงพยาบาลทั่วไป</v>
          </cell>
          <cell r="G363" t="str">
            <v>344</v>
          </cell>
          <cell r="H363" t="str">
            <v>67</v>
          </cell>
          <cell r="I363" t="str">
            <v>จ.เพชรบูรณ์</v>
          </cell>
          <cell r="J363" t="str">
            <v>01</v>
          </cell>
          <cell r="K363" t="str">
            <v xml:space="preserve"> อ.เมืองเพชรบูรณ์</v>
          </cell>
          <cell r="L363" t="str">
            <v>01</v>
          </cell>
          <cell r="M363" t="str">
            <v xml:space="preserve"> 'ต.ในเมือง'</v>
          </cell>
          <cell r="N363" t="str">
            <v>00</v>
          </cell>
          <cell r="O363" t="str">
            <v xml:space="preserve"> หมู่ 0</v>
          </cell>
          <cell r="P363" t="str">
            <v>01</v>
          </cell>
          <cell r="Q363" t="str">
            <v>เปิดดำเนินการ</v>
          </cell>
          <cell r="R363" t="str">
            <v xml:space="preserve">203 ถ.สามัคคีชัย </v>
          </cell>
          <cell r="S363" t="str">
            <v>67000</v>
          </cell>
          <cell r="T363" t="str">
            <v>056717600</v>
          </cell>
          <cell r="V363" t="str">
            <v>23</v>
          </cell>
          <cell r="W363" t="str">
            <v>2.3 ทุติยภูมิระดับสูง</v>
          </cell>
          <cell r="AH363" t="str">
            <v>10727</v>
          </cell>
        </row>
        <row r="364">
          <cell r="A364" t="str">
            <v>001073900</v>
          </cell>
          <cell r="B364" t="str">
            <v>โรงพยาบาลพังงา</v>
          </cell>
          <cell r="C364" t="str">
            <v>21002</v>
          </cell>
          <cell r="D364" t="str">
            <v>กระทรวงสาธารณสุข สำนักงานปลัดกระทรวงสาธารณสุข</v>
          </cell>
          <cell r="E364" t="str">
            <v>06</v>
          </cell>
          <cell r="F364" t="str">
            <v>โรงพยาบาลทั่วไป</v>
          </cell>
          <cell r="G364" t="str">
            <v>215</v>
          </cell>
          <cell r="H364" t="str">
            <v>82</v>
          </cell>
          <cell r="I364" t="str">
            <v>จ.พังงา</v>
          </cell>
          <cell r="J364" t="str">
            <v>01</v>
          </cell>
          <cell r="K364" t="str">
            <v xml:space="preserve"> อ.เมืองพังงา</v>
          </cell>
          <cell r="L364" t="str">
            <v>01</v>
          </cell>
          <cell r="M364" t="str">
            <v xml:space="preserve"> 'ต.ท้ายช้าง'</v>
          </cell>
          <cell r="N364" t="str">
            <v>00</v>
          </cell>
          <cell r="O364" t="str">
            <v xml:space="preserve"> หมู่ 0</v>
          </cell>
          <cell r="P364" t="str">
            <v>01</v>
          </cell>
          <cell r="Q364" t="str">
            <v>เปิดดำเนินการ</v>
          </cell>
          <cell r="R364" t="str">
            <v xml:space="preserve">436 ถ.เพชรเกษม </v>
          </cell>
          <cell r="S364" t="str">
            <v>82000</v>
          </cell>
          <cell r="T364" t="str">
            <v>076412032</v>
          </cell>
          <cell r="U364" t="str">
            <v>076411617</v>
          </cell>
          <cell r="V364" t="str">
            <v>23</v>
          </cell>
          <cell r="W364" t="str">
            <v>2.3 ทุติยภูมิระดับสูง</v>
          </cell>
          <cell r="AH364" t="str">
            <v>10739</v>
          </cell>
        </row>
        <row r="365">
          <cell r="A365" t="str">
            <v>001074800</v>
          </cell>
          <cell r="B365" t="str">
            <v>โรงพยาบาลปัตตานี</v>
          </cell>
          <cell r="C365" t="str">
            <v>21002</v>
          </cell>
          <cell r="D365" t="str">
            <v>กระทรวงสาธารณสุข สำนักงานปลัดกระทรวงสาธารณสุข</v>
          </cell>
          <cell r="E365" t="str">
            <v>06</v>
          </cell>
          <cell r="F365" t="str">
            <v>โรงพยาบาลทั่วไป</v>
          </cell>
          <cell r="G365" t="str">
            <v>335</v>
          </cell>
          <cell r="H365" t="str">
            <v>94</v>
          </cell>
          <cell r="I365" t="str">
            <v>จ.ปัตตานี</v>
          </cell>
          <cell r="J365" t="str">
            <v>01</v>
          </cell>
          <cell r="K365" t="str">
            <v xml:space="preserve"> อ.เมืองปัตตานี</v>
          </cell>
          <cell r="L365" t="str">
            <v>01</v>
          </cell>
          <cell r="M365" t="str">
            <v xml:space="preserve"> 'ต.สะบารัง'</v>
          </cell>
          <cell r="N365" t="str">
            <v>00</v>
          </cell>
          <cell r="O365" t="str">
            <v xml:space="preserve"> หมู่ 0</v>
          </cell>
          <cell r="P365" t="str">
            <v>01</v>
          </cell>
          <cell r="Q365" t="str">
            <v>เปิดดำเนินการ</v>
          </cell>
          <cell r="R365" t="str">
            <v>2</v>
          </cell>
          <cell r="S365" t="str">
            <v>94000</v>
          </cell>
          <cell r="V365" t="str">
            <v>23</v>
          </cell>
          <cell r="W365" t="str">
            <v>2.3 ทุติยภูมิระดับสูง</v>
          </cell>
          <cell r="X365" t="str">
            <v>S</v>
          </cell>
          <cell r="Y365" t="str">
            <v xml:space="preserve">บริการ  </v>
          </cell>
          <cell r="AH365" t="str">
            <v>10748</v>
          </cell>
        </row>
        <row r="366">
          <cell r="A366" t="str">
            <v>001077200</v>
          </cell>
          <cell r="B366" t="str">
            <v>โรงพยาบาลบางปะอิน</v>
          </cell>
          <cell r="C366" t="str">
            <v>21002</v>
          </cell>
          <cell r="D366" t="str">
            <v>กระทรวงสาธารณสุข สำนักงานปลัดกระทรวงสาธารณสุข</v>
          </cell>
          <cell r="E366" t="str">
            <v>07</v>
          </cell>
          <cell r="F366" t="str">
            <v>โรงพยาบาลชุมชน</v>
          </cell>
          <cell r="G366" t="str">
            <v>60</v>
          </cell>
          <cell r="H366" t="str">
            <v>14</v>
          </cell>
          <cell r="I366" t="str">
            <v>จ.พระนครศรีอยุธยา</v>
          </cell>
          <cell r="J366" t="str">
            <v>06</v>
          </cell>
          <cell r="K366" t="str">
            <v xml:space="preserve"> อ.บางปะอิน</v>
          </cell>
          <cell r="L366" t="str">
            <v>01</v>
          </cell>
          <cell r="M366" t="str">
            <v xml:space="preserve"> 'ต.บ้านเลน'</v>
          </cell>
          <cell r="N366" t="str">
            <v>11</v>
          </cell>
          <cell r="O366" t="str">
            <v xml:space="preserve"> หมู่ 11</v>
          </cell>
          <cell r="P366" t="str">
            <v>01</v>
          </cell>
          <cell r="Q366" t="str">
            <v>เปิดดำเนินการ</v>
          </cell>
          <cell r="R366" t="str">
            <v xml:space="preserve">72 </v>
          </cell>
          <cell r="V366" t="str">
            <v>21</v>
          </cell>
          <cell r="W366" t="str">
            <v>2.1 ทุติยภูมิระดับต้น</v>
          </cell>
          <cell r="AH366" t="str">
            <v>10772</v>
          </cell>
        </row>
        <row r="367">
          <cell r="A367" t="str">
            <v>001074700</v>
          </cell>
          <cell r="B367" t="str">
            <v>โรงพยาบาลพัทลุง</v>
          </cell>
          <cell r="C367" t="str">
            <v>21002</v>
          </cell>
          <cell r="D367" t="str">
            <v>กระทรวงสาธารณสุข สำนักงานปลัดกระทรวงสาธารณสุข</v>
          </cell>
          <cell r="E367" t="str">
            <v>06</v>
          </cell>
          <cell r="F367" t="str">
            <v>โรงพยาบาลทั่วไป</v>
          </cell>
          <cell r="G367" t="str">
            <v>440</v>
          </cell>
          <cell r="H367" t="str">
            <v>93</v>
          </cell>
          <cell r="I367" t="str">
            <v>จ.พัทลุง</v>
          </cell>
          <cell r="J367" t="str">
            <v>01</v>
          </cell>
          <cell r="K367" t="str">
            <v xml:space="preserve"> อ.เมืองพัทลุง</v>
          </cell>
          <cell r="L367" t="str">
            <v>01</v>
          </cell>
          <cell r="M367" t="str">
            <v xml:space="preserve"> 'ต.คูหาสวรรค์'</v>
          </cell>
          <cell r="N367" t="str">
            <v>00</v>
          </cell>
          <cell r="O367" t="str">
            <v xml:space="preserve"> หมู่ 0</v>
          </cell>
          <cell r="P367" t="str">
            <v>01</v>
          </cell>
          <cell r="Q367" t="str">
            <v>เปิดดำเนินการ</v>
          </cell>
          <cell r="R367" t="str">
            <v xml:space="preserve">42 ถ.ราเมศวร์ </v>
          </cell>
          <cell r="S367" t="str">
            <v>93000</v>
          </cell>
          <cell r="T367" t="str">
            <v>074609500</v>
          </cell>
          <cell r="U367" t="str">
            <v>074612412</v>
          </cell>
          <cell r="V367" t="str">
            <v>23</v>
          </cell>
          <cell r="W367" t="str">
            <v>2.3 ทุติยภูมิระดับสูง</v>
          </cell>
          <cell r="Z367" t="str">
            <v>04</v>
          </cell>
          <cell r="AA367" t="str">
            <v>แก้ไข/เปลี่ยนแปลงที่ตั้ง</v>
          </cell>
          <cell r="AB367" t="str">
            <v>จาก 385 เป็น 440 เตียง</v>
          </cell>
          <cell r="AH367" t="str">
            <v>10747</v>
          </cell>
        </row>
        <row r="368">
          <cell r="A368" t="str">
            <v>001072900</v>
          </cell>
          <cell r="B368" t="str">
            <v>โรงพยาบาลบ้านโป่ง</v>
          </cell>
          <cell r="C368" t="str">
            <v>21002</v>
          </cell>
          <cell r="D368" t="str">
            <v>กระทรวงสาธารณสุข สำนักงานปลัดกระทรวงสาธารณสุข</v>
          </cell>
          <cell r="E368" t="str">
            <v>06</v>
          </cell>
          <cell r="F368" t="str">
            <v>โรงพยาบาลทั่วไป</v>
          </cell>
          <cell r="G368" t="str">
            <v>360</v>
          </cell>
          <cell r="H368" t="str">
            <v>70</v>
          </cell>
          <cell r="I368" t="str">
            <v>จ.ราชบุรี</v>
          </cell>
          <cell r="J368" t="str">
            <v>05</v>
          </cell>
          <cell r="K368" t="str">
            <v xml:space="preserve"> อ.บ้านโป่ง</v>
          </cell>
          <cell r="L368" t="str">
            <v>01</v>
          </cell>
          <cell r="M368" t="str">
            <v xml:space="preserve"> 'ต.บ้านโป่ง'</v>
          </cell>
          <cell r="N368" t="str">
            <v>01</v>
          </cell>
          <cell r="O368" t="str">
            <v xml:space="preserve"> หมู่ 1</v>
          </cell>
          <cell r="P368" t="str">
            <v>01</v>
          </cell>
          <cell r="Q368" t="str">
            <v>เปิดดำเนินการ</v>
          </cell>
          <cell r="R368" t="str">
            <v xml:space="preserve">12 ถ.แสงชูโต </v>
          </cell>
          <cell r="S368" t="str">
            <v>70110</v>
          </cell>
          <cell r="T368" t="str">
            <v>032222841-46</v>
          </cell>
          <cell r="V368" t="str">
            <v>23</v>
          </cell>
          <cell r="W368" t="str">
            <v>2.3 ทุติยภูมิระดับสูง</v>
          </cell>
          <cell r="AH368" t="str">
            <v>10729</v>
          </cell>
        </row>
        <row r="369">
          <cell r="A369" t="str">
            <v>001073700</v>
          </cell>
          <cell r="B369" t="str">
            <v>โรงพยาบาลประจวบคีรีขันธ์</v>
          </cell>
          <cell r="C369" t="str">
            <v>21002</v>
          </cell>
          <cell r="D369" t="str">
            <v>กระทรวงสาธารณสุข สำนักงานปลัดกระทรวงสาธารณสุข</v>
          </cell>
          <cell r="E369" t="str">
            <v>06</v>
          </cell>
          <cell r="F369" t="str">
            <v>โรงพยาบาลทั่วไป</v>
          </cell>
          <cell r="G369" t="str">
            <v>278</v>
          </cell>
          <cell r="H369" t="str">
            <v>77</v>
          </cell>
          <cell r="I369" t="str">
            <v>จ.ประจวบคีรีขันธ์</v>
          </cell>
          <cell r="J369" t="str">
            <v>01</v>
          </cell>
          <cell r="K369" t="str">
            <v xml:space="preserve"> อ.เมืองประจวบคีรีขันธ์</v>
          </cell>
          <cell r="L369" t="str">
            <v>01</v>
          </cell>
          <cell r="M369" t="str">
            <v xml:space="preserve"> 'ต.ประจวบคีรีขันธ์'</v>
          </cell>
          <cell r="N369" t="str">
            <v>00</v>
          </cell>
          <cell r="O369" t="str">
            <v xml:space="preserve"> หมู่ 0</v>
          </cell>
          <cell r="P369" t="str">
            <v>01</v>
          </cell>
          <cell r="Q369" t="str">
            <v>เปิดดำเนินการ</v>
          </cell>
          <cell r="R369" t="str">
            <v xml:space="preserve">237 ถ.พิทักษ์ชาติ </v>
          </cell>
          <cell r="S369" t="str">
            <v>77000</v>
          </cell>
          <cell r="T369" t="str">
            <v>032601060-4</v>
          </cell>
          <cell r="V369" t="str">
            <v>31</v>
          </cell>
          <cell r="W369" t="str">
            <v>3.1 ตติยภูมิ</v>
          </cell>
          <cell r="AH369" t="str">
            <v>10737</v>
          </cell>
        </row>
        <row r="370">
          <cell r="A370" t="str">
            <v>001074900</v>
          </cell>
          <cell r="B370" t="str">
            <v>โรงพยาบาลเบตง</v>
          </cell>
          <cell r="C370" t="str">
            <v>21002</v>
          </cell>
          <cell r="D370" t="str">
            <v>กระทรวงสาธารณสุข สำนักงานปลัดกระทรวงสาธารณสุข</v>
          </cell>
          <cell r="E370" t="str">
            <v>06</v>
          </cell>
          <cell r="F370" t="str">
            <v>โรงพยาบาลทั่วไป</v>
          </cell>
          <cell r="G370" t="str">
            <v>160</v>
          </cell>
          <cell r="H370" t="str">
            <v>95</v>
          </cell>
          <cell r="I370" t="str">
            <v>จ.ยะลา</v>
          </cell>
          <cell r="J370" t="str">
            <v>02</v>
          </cell>
          <cell r="K370" t="str">
            <v xml:space="preserve"> อ.เบตง</v>
          </cell>
          <cell r="L370" t="str">
            <v>01</v>
          </cell>
          <cell r="M370" t="str">
            <v xml:space="preserve"> 'ต.เบตง'</v>
          </cell>
          <cell r="N370" t="str">
            <v>00</v>
          </cell>
          <cell r="O370" t="str">
            <v xml:space="preserve"> หมู่ 0</v>
          </cell>
          <cell r="P370" t="str">
            <v>01</v>
          </cell>
          <cell r="Q370" t="str">
            <v>เปิดดำเนินการ</v>
          </cell>
          <cell r="R370" t="str">
            <v xml:space="preserve">106 ถ.รัตนกิจ </v>
          </cell>
          <cell r="S370" t="str">
            <v>95110</v>
          </cell>
          <cell r="T370" t="str">
            <v>073234077</v>
          </cell>
          <cell r="U370" t="str">
            <v>073230936</v>
          </cell>
          <cell r="V370" t="str">
            <v>23</v>
          </cell>
          <cell r="W370" t="str">
            <v>2.3 ทุติยภูมิระดับสูง</v>
          </cell>
          <cell r="X370" t="str">
            <v>S</v>
          </cell>
          <cell r="Y370" t="str">
            <v xml:space="preserve">บริการ  </v>
          </cell>
          <cell r="AH370" t="str">
            <v>10749</v>
          </cell>
        </row>
        <row r="371">
          <cell r="A371" t="str">
            <v>001078000</v>
          </cell>
          <cell r="B371" t="str">
            <v>โรงพยาบาลมหาราช</v>
          </cell>
          <cell r="C371" t="str">
            <v>21002</v>
          </cell>
          <cell r="D371" t="str">
            <v>กระทรวงสาธารณสุข สำนักงานปลัดกระทรวงสาธารณสุข</v>
          </cell>
          <cell r="E371" t="str">
            <v>07</v>
          </cell>
          <cell r="F371" t="str">
            <v>โรงพยาบาลชุมชน</v>
          </cell>
          <cell r="G371" t="str">
            <v>10</v>
          </cell>
          <cell r="H371" t="str">
            <v>14</v>
          </cell>
          <cell r="I371" t="str">
            <v>จ.พระนครศรีอยุธยา</v>
          </cell>
          <cell r="J371" t="str">
            <v>15</v>
          </cell>
          <cell r="K371" t="str">
            <v xml:space="preserve"> อ.มหาราช</v>
          </cell>
          <cell r="L371" t="str">
            <v>01</v>
          </cell>
          <cell r="M371" t="str">
            <v xml:space="preserve"> 'ต.หัวไผ่'</v>
          </cell>
          <cell r="N371" t="str">
            <v>06</v>
          </cell>
          <cell r="O371" t="str">
            <v xml:space="preserve"> หมู่ 6</v>
          </cell>
          <cell r="P371" t="str">
            <v>01</v>
          </cell>
          <cell r="Q371" t="str">
            <v>เปิดดำเนินการ</v>
          </cell>
          <cell r="R371" t="str">
            <v xml:space="preserve">224 ม.6 </v>
          </cell>
          <cell r="V371" t="str">
            <v>21</v>
          </cell>
          <cell r="W371" t="str">
            <v>2.1 ทุติยภูมิระดับต้น</v>
          </cell>
          <cell r="AH371" t="str">
            <v>10780</v>
          </cell>
        </row>
        <row r="372">
          <cell r="A372" t="str">
            <v>001074300</v>
          </cell>
          <cell r="B372" t="str">
            <v>โรงพยาบาลระนอง</v>
          </cell>
          <cell r="C372" t="str">
            <v>21002</v>
          </cell>
          <cell r="D372" t="str">
            <v>กระทรวงสาธารณสุข สำนักงานปลัดกระทรวงสาธารณสุข</v>
          </cell>
          <cell r="E372" t="str">
            <v>06</v>
          </cell>
          <cell r="F372" t="str">
            <v>โรงพยาบาลทั่วไป</v>
          </cell>
          <cell r="G372" t="str">
            <v>324</v>
          </cell>
          <cell r="H372" t="str">
            <v>85</v>
          </cell>
          <cell r="I372" t="str">
            <v>จ.ระนอง</v>
          </cell>
          <cell r="J372" t="str">
            <v>01</v>
          </cell>
          <cell r="K372" t="str">
            <v xml:space="preserve"> อ.เมืองระนอง</v>
          </cell>
          <cell r="L372" t="str">
            <v>01</v>
          </cell>
          <cell r="M372" t="str">
            <v xml:space="preserve"> 'ต.เขานิเวศน์'</v>
          </cell>
          <cell r="N372" t="str">
            <v>00</v>
          </cell>
          <cell r="O372" t="str">
            <v xml:space="preserve"> หมู่ 0</v>
          </cell>
          <cell r="P372" t="str">
            <v>01</v>
          </cell>
          <cell r="Q372" t="str">
            <v>เปิดดำเนินการ</v>
          </cell>
          <cell r="R372" t="str">
            <v xml:space="preserve">11 ถ.กำลังทรัพย์ </v>
          </cell>
          <cell r="S372" t="str">
            <v>85000</v>
          </cell>
          <cell r="T372" t="str">
            <v>077812630</v>
          </cell>
          <cell r="U372" t="str">
            <v>077823267</v>
          </cell>
          <cell r="V372" t="str">
            <v>23</v>
          </cell>
          <cell r="W372" t="str">
            <v>2.3 ทุติยภูมิระดับสูง</v>
          </cell>
          <cell r="X372" t="str">
            <v>S</v>
          </cell>
          <cell r="Y372" t="str">
            <v xml:space="preserve">บริการ  </v>
          </cell>
          <cell r="AH372" t="str">
            <v>10743</v>
          </cell>
        </row>
        <row r="373">
          <cell r="A373" t="str">
            <v>001073600</v>
          </cell>
          <cell r="B373" t="str">
            <v>โรงพยาบาลพระจอมเกล้า</v>
          </cell>
          <cell r="C373" t="str">
            <v>21002</v>
          </cell>
          <cell r="D373" t="str">
            <v>กระทรวงสาธารณสุข สำนักงานปลัดกระทรวงสาธารณสุข</v>
          </cell>
          <cell r="E373" t="str">
            <v>06</v>
          </cell>
          <cell r="F373" t="str">
            <v>โรงพยาบาลทั่วไป</v>
          </cell>
          <cell r="G373" t="str">
            <v>365</v>
          </cell>
          <cell r="H373" t="str">
            <v>76</v>
          </cell>
          <cell r="I373" t="str">
            <v>จ.เพชรบุรี</v>
          </cell>
          <cell r="J373" t="str">
            <v>01</v>
          </cell>
          <cell r="K373" t="str">
            <v xml:space="preserve"> อ.เมืองเพชรบุรี</v>
          </cell>
          <cell r="L373" t="str">
            <v>02</v>
          </cell>
          <cell r="M373" t="str">
            <v xml:space="preserve"> 'ต.คลองกระแชง'</v>
          </cell>
          <cell r="N373" t="str">
            <v>00</v>
          </cell>
          <cell r="O373" t="str">
            <v xml:space="preserve"> หมู่ 0</v>
          </cell>
          <cell r="P373" t="str">
            <v>01</v>
          </cell>
          <cell r="Q373" t="str">
            <v>เปิดดำเนินการ</v>
          </cell>
          <cell r="R373" t="str">
            <v xml:space="preserve">53 ถ.รถไฟ </v>
          </cell>
          <cell r="S373" t="str">
            <v>76000</v>
          </cell>
          <cell r="T373" t="str">
            <v>032709999</v>
          </cell>
          <cell r="U373" t="str">
            <v>032425205</v>
          </cell>
          <cell r="V373" t="str">
            <v>23</v>
          </cell>
          <cell r="W373" t="str">
            <v>2.3 ทุติยภูมิระดับสูง</v>
          </cell>
          <cell r="X373" t="str">
            <v>S</v>
          </cell>
          <cell r="Y373" t="str">
            <v xml:space="preserve">บริการ  </v>
          </cell>
          <cell r="Z373" t="str">
            <v>01</v>
          </cell>
          <cell r="AA373" t="str">
            <v>ตั้งใหม่</v>
          </cell>
          <cell r="AH373" t="str">
            <v>10736</v>
          </cell>
        </row>
        <row r="374">
          <cell r="A374" t="str">
            <v>001079100</v>
          </cell>
          <cell r="B374" t="str">
            <v>โรงพยาบาลชัยบาดาล</v>
          </cell>
          <cell r="C374" t="str">
            <v>21002</v>
          </cell>
          <cell r="D374" t="str">
            <v>กระทรวงสาธารณสุข สำนักงานปลัดกระทรวงสาธารณสุข</v>
          </cell>
          <cell r="E374" t="str">
            <v>07</v>
          </cell>
          <cell r="F374" t="str">
            <v>โรงพยาบาลชุมชน</v>
          </cell>
          <cell r="G374" t="str">
            <v>152</v>
          </cell>
          <cell r="H374" t="str">
            <v>16</v>
          </cell>
          <cell r="I374" t="str">
            <v>จ.ลพบุรี</v>
          </cell>
          <cell r="J374" t="str">
            <v>04</v>
          </cell>
          <cell r="K374" t="str">
            <v xml:space="preserve"> อ.ชัยบาดาล</v>
          </cell>
          <cell r="L374" t="str">
            <v>01</v>
          </cell>
          <cell r="M374" t="str">
            <v xml:space="preserve"> 'ต.ลำนารายณ์'</v>
          </cell>
          <cell r="N374" t="str">
            <v>11</v>
          </cell>
          <cell r="O374" t="str">
            <v xml:space="preserve"> หมู่ 11</v>
          </cell>
          <cell r="P374" t="str">
            <v>01</v>
          </cell>
          <cell r="Q374" t="str">
            <v>เปิดดำเนินการ</v>
          </cell>
          <cell r="R374" t="str">
            <v xml:space="preserve">250 </v>
          </cell>
          <cell r="S374" t="str">
            <v>15130</v>
          </cell>
          <cell r="T374" t="str">
            <v>036-461414</v>
          </cell>
          <cell r="U374" t="str">
            <v>036-462040</v>
          </cell>
          <cell r="V374" t="str">
            <v>22</v>
          </cell>
          <cell r="W374" t="str">
            <v>2.2 ทุติยภูมิระดับกลาง</v>
          </cell>
          <cell r="X374" t="str">
            <v>S</v>
          </cell>
          <cell r="Y374" t="str">
            <v xml:space="preserve">บริการ  </v>
          </cell>
          <cell r="Z374" t="str">
            <v>01</v>
          </cell>
          <cell r="AA374" t="str">
            <v>ตั้งใหม่</v>
          </cell>
          <cell r="AB374" t="str">
            <v>จากการสำรวจ ปี55</v>
          </cell>
          <cell r="AH374" t="str">
            <v>10791</v>
          </cell>
        </row>
        <row r="375">
          <cell r="A375" t="str">
            <v>001102400</v>
          </cell>
          <cell r="B375" t="str">
            <v>โรงพยาบาลน้ำโสม</v>
          </cell>
          <cell r="C375" t="str">
            <v>21002</v>
          </cell>
          <cell r="D375" t="str">
            <v>กระทรวงสาธารณสุข สำนักงานปลัดกระทรวงสาธารณสุข</v>
          </cell>
          <cell r="E375" t="str">
            <v>07</v>
          </cell>
          <cell r="F375" t="str">
            <v>โรงพยาบาลชุมชน</v>
          </cell>
          <cell r="G375" t="str">
            <v>60</v>
          </cell>
          <cell r="H375" t="str">
            <v>41</v>
          </cell>
          <cell r="I375" t="str">
            <v>จ.อุดรธานี</v>
          </cell>
          <cell r="J375" t="str">
            <v>18</v>
          </cell>
          <cell r="K375" t="str">
            <v xml:space="preserve"> อ.น้ำโสม</v>
          </cell>
          <cell r="L375" t="str">
            <v>10</v>
          </cell>
          <cell r="M375" t="str">
            <v xml:space="preserve"> 'ต.ศรีสำราญ'</v>
          </cell>
          <cell r="N375" t="str">
            <v>01</v>
          </cell>
          <cell r="O375" t="str">
            <v xml:space="preserve"> หมู่ 1</v>
          </cell>
          <cell r="P375" t="str">
            <v>01</v>
          </cell>
          <cell r="Q375" t="str">
            <v>เปิดดำเนินการ</v>
          </cell>
          <cell r="S375" t="str">
            <v>41210</v>
          </cell>
          <cell r="V375" t="str">
            <v>21</v>
          </cell>
          <cell r="W375" t="str">
            <v>2.1 ทุติยภูมิระดับต้น</v>
          </cell>
          <cell r="AH375" t="str">
            <v>11024</v>
          </cell>
        </row>
        <row r="376">
          <cell r="A376" t="str">
            <v>001073200</v>
          </cell>
          <cell r="B376" t="str">
            <v>โรงพยาบาลมะการักษ์</v>
          </cell>
          <cell r="C376" t="str">
            <v>21002</v>
          </cell>
          <cell r="D376" t="str">
            <v>กระทรวงสาธารณสุข สำนักงานปลัดกระทรวงสาธารณสุข</v>
          </cell>
          <cell r="E376" t="str">
            <v>06</v>
          </cell>
          <cell r="F376" t="str">
            <v>โรงพยาบาลทั่วไป</v>
          </cell>
          <cell r="G376" t="str">
            <v>240</v>
          </cell>
          <cell r="H376" t="str">
            <v>71</v>
          </cell>
          <cell r="I376" t="str">
            <v>จ.กาญจนบุรี</v>
          </cell>
          <cell r="J376" t="str">
            <v>05</v>
          </cell>
          <cell r="K376" t="str">
            <v xml:space="preserve"> อ.ท่ามะกา</v>
          </cell>
          <cell r="L376" t="str">
            <v>06</v>
          </cell>
          <cell r="M376" t="str">
            <v xml:space="preserve"> 'ต.ท่ามะกา'</v>
          </cell>
          <cell r="N376" t="str">
            <v>04</v>
          </cell>
          <cell r="O376" t="str">
            <v xml:space="preserve"> หมู่ 4</v>
          </cell>
          <cell r="P376" t="str">
            <v>01</v>
          </cell>
          <cell r="Q376" t="str">
            <v>เปิดดำเนินการ</v>
          </cell>
          <cell r="R376" t="str">
            <v xml:space="preserve">47/12 </v>
          </cell>
          <cell r="S376" t="str">
            <v>71120</v>
          </cell>
          <cell r="T376" t="str">
            <v>034542031</v>
          </cell>
          <cell r="U376" t="str">
            <v>034541115</v>
          </cell>
          <cell r="V376" t="str">
            <v>23</v>
          </cell>
          <cell r="W376" t="str">
            <v>2.3 ทุติยภูมิระดับสูง</v>
          </cell>
          <cell r="X376" t="str">
            <v>S</v>
          </cell>
          <cell r="Y376" t="str">
            <v xml:space="preserve">บริการ  </v>
          </cell>
          <cell r="AH376" t="str">
            <v>10732</v>
          </cell>
        </row>
        <row r="377">
          <cell r="A377" t="str">
            <v>001076000</v>
          </cell>
          <cell r="B377" t="str">
            <v>โรงพยาบาลปากเกร็ด</v>
          </cell>
          <cell r="C377" t="str">
            <v>21002</v>
          </cell>
          <cell r="D377" t="str">
            <v>กระทรวงสาธารณสุข สำนักงานปลัดกระทรวงสาธารณสุข</v>
          </cell>
          <cell r="E377" t="str">
            <v>07</v>
          </cell>
          <cell r="F377" t="str">
            <v>โรงพยาบาลชุมชน</v>
          </cell>
          <cell r="G377" t="str">
            <v>30</v>
          </cell>
          <cell r="H377" t="str">
            <v>12</v>
          </cell>
          <cell r="I377" t="str">
            <v>จ.นนทบุรี</v>
          </cell>
          <cell r="J377" t="str">
            <v>06</v>
          </cell>
          <cell r="K377" t="str">
            <v xml:space="preserve"> อ.ปากเกร็ด</v>
          </cell>
          <cell r="L377" t="str">
            <v>01</v>
          </cell>
          <cell r="M377" t="str">
            <v xml:space="preserve"> 'ต.ปากเกร็ด'</v>
          </cell>
          <cell r="N377" t="str">
            <v>05</v>
          </cell>
          <cell r="O377" t="str">
            <v xml:space="preserve"> หมู่ 5</v>
          </cell>
          <cell r="P377" t="str">
            <v>01</v>
          </cell>
          <cell r="Q377" t="str">
            <v>เปิดดำเนินการ</v>
          </cell>
          <cell r="R377" t="str">
            <v xml:space="preserve">70 ถ.แจ้งวัฒนะ </v>
          </cell>
          <cell r="S377" t="str">
            <v>11120</v>
          </cell>
          <cell r="T377" t="str">
            <v>029609900</v>
          </cell>
          <cell r="U377" t="str">
            <v>029609911</v>
          </cell>
          <cell r="V377" t="str">
            <v>22</v>
          </cell>
          <cell r="W377" t="str">
            <v>2.2 ทุติยภูมิระดับกลาง</v>
          </cell>
          <cell r="X377" t="str">
            <v>S</v>
          </cell>
          <cell r="Y377" t="str">
            <v xml:space="preserve">บริการ  </v>
          </cell>
          <cell r="AH377" t="str">
            <v>10760</v>
          </cell>
        </row>
        <row r="378">
          <cell r="A378" t="str">
            <v>001076100</v>
          </cell>
          <cell r="B378" t="str">
            <v>โรงพยาบาลคลองหลวง</v>
          </cell>
          <cell r="C378" t="str">
            <v>21002</v>
          </cell>
          <cell r="D378" t="str">
            <v>กระทรวงสาธารณสุข สำนักงานปลัดกระทรวงสาธารณสุข</v>
          </cell>
          <cell r="E378" t="str">
            <v>07</v>
          </cell>
          <cell r="F378" t="str">
            <v>โรงพยาบาลชุมชน</v>
          </cell>
          <cell r="G378" t="str">
            <v>30</v>
          </cell>
          <cell r="H378" t="str">
            <v>13</v>
          </cell>
          <cell r="I378" t="str">
            <v>จ.ปทุมธานี</v>
          </cell>
          <cell r="J378" t="str">
            <v>02</v>
          </cell>
          <cell r="K378" t="str">
            <v xml:space="preserve"> อ.คลองหลวง</v>
          </cell>
          <cell r="L378" t="str">
            <v>06</v>
          </cell>
          <cell r="M378" t="str">
            <v xml:space="preserve"> 'ต.คลองหก'</v>
          </cell>
          <cell r="N378" t="str">
            <v>07</v>
          </cell>
          <cell r="O378" t="str">
            <v xml:space="preserve"> หมู่ 7</v>
          </cell>
          <cell r="P378" t="str">
            <v>01</v>
          </cell>
          <cell r="Q378" t="str">
            <v>เปิดดำเนินการ</v>
          </cell>
          <cell r="R378" t="str">
            <v xml:space="preserve">30 </v>
          </cell>
          <cell r="S378" t="str">
            <v>12120</v>
          </cell>
          <cell r="T378" t="str">
            <v>0290464456</v>
          </cell>
          <cell r="U378" t="str">
            <v>029046446</v>
          </cell>
          <cell r="V378" t="str">
            <v>22</v>
          </cell>
          <cell r="W378" t="str">
            <v>2.2 ทุติยภูมิระดับกลาง</v>
          </cell>
          <cell r="AH378" t="str">
            <v>10761</v>
          </cell>
        </row>
        <row r="379">
          <cell r="A379" t="str">
            <v>001076300</v>
          </cell>
          <cell r="B379" t="str">
            <v>โรงพยาบาลประชาธิปัตย์</v>
          </cell>
          <cell r="C379" t="str">
            <v>21002</v>
          </cell>
          <cell r="D379" t="str">
            <v>กระทรวงสาธารณสุข สำนักงานปลัดกระทรวงสาธารณสุข</v>
          </cell>
          <cell r="E379" t="str">
            <v>07</v>
          </cell>
          <cell r="F379" t="str">
            <v>โรงพยาบาลชุมชน</v>
          </cell>
          <cell r="G379" t="str">
            <v>30</v>
          </cell>
          <cell r="H379" t="str">
            <v>13</v>
          </cell>
          <cell r="I379" t="str">
            <v>จ.ปทุมธานี</v>
          </cell>
          <cell r="J379" t="str">
            <v>03</v>
          </cell>
          <cell r="K379" t="str">
            <v xml:space="preserve"> อ.ธัญบุรี</v>
          </cell>
          <cell r="L379" t="str">
            <v>01</v>
          </cell>
          <cell r="M379" t="str">
            <v xml:space="preserve"> 'ต.ประชาธิปัตย์'</v>
          </cell>
          <cell r="N379" t="str">
            <v>02</v>
          </cell>
          <cell r="O379" t="str">
            <v xml:space="preserve"> หมู่ 2</v>
          </cell>
          <cell r="P379" t="str">
            <v>01</v>
          </cell>
          <cell r="Q379" t="str">
            <v>เปิดดำเนินการ</v>
          </cell>
          <cell r="R379" t="str">
            <v xml:space="preserve">247/45 </v>
          </cell>
          <cell r="S379" t="str">
            <v>12110</v>
          </cell>
          <cell r="T379" t="str">
            <v>025313075</v>
          </cell>
          <cell r="U379" t="str">
            <v>025676317</v>
          </cell>
          <cell r="V379" t="str">
            <v>22</v>
          </cell>
          <cell r="W379" t="str">
            <v>2.2 ทุติยภูมิระดับกลาง</v>
          </cell>
          <cell r="AH379" t="str">
            <v>10763</v>
          </cell>
        </row>
        <row r="380">
          <cell r="A380" t="str">
            <v>001076500</v>
          </cell>
          <cell r="B380" t="str">
            <v>โรงพยาบาลลาดหลุมแก้ว</v>
          </cell>
          <cell r="C380" t="str">
            <v>21002</v>
          </cell>
          <cell r="D380" t="str">
            <v>กระทรวงสาธารณสุข สำนักงานปลัดกระทรวงสาธารณสุข</v>
          </cell>
          <cell r="E380" t="str">
            <v>07</v>
          </cell>
          <cell r="F380" t="str">
            <v>โรงพยาบาลชุมชน</v>
          </cell>
          <cell r="G380" t="str">
            <v>30</v>
          </cell>
          <cell r="H380" t="str">
            <v>13</v>
          </cell>
          <cell r="I380" t="str">
            <v>จ.ปทุมธานี</v>
          </cell>
          <cell r="J380" t="str">
            <v>05</v>
          </cell>
          <cell r="K380" t="str">
            <v xml:space="preserve"> อ.ลาดหลุมแก้ว</v>
          </cell>
          <cell r="L380" t="str">
            <v>01</v>
          </cell>
          <cell r="M380" t="str">
            <v xml:space="preserve"> 'ต.ระแหง'</v>
          </cell>
          <cell r="N380" t="str">
            <v>04</v>
          </cell>
          <cell r="O380" t="str">
            <v xml:space="preserve"> หมู่ 4</v>
          </cell>
          <cell r="P380" t="str">
            <v>01</v>
          </cell>
          <cell r="Q380" t="str">
            <v>เปิดดำเนินการ</v>
          </cell>
          <cell r="R380" t="str">
            <v xml:space="preserve">187 </v>
          </cell>
          <cell r="S380" t="str">
            <v>12140</v>
          </cell>
          <cell r="T380" t="str">
            <v>025991650</v>
          </cell>
          <cell r="U380" t="str">
            <v>025991651</v>
          </cell>
          <cell r="V380" t="str">
            <v>22</v>
          </cell>
          <cell r="W380" t="str">
            <v>2.2 ทุติยภูมิระดับกลาง</v>
          </cell>
          <cell r="AH380" t="str">
            <v>10765</v>
          </cell>
        </row>
        <row r="381">
          <cell r="A381" t="str">
            <v>001076600</v>
          </cell>
          <cell r="B381" t="str">
            <v>โรงพยาบาลลำลูกกา</v>
          </cell>
          <cell r="C381" t="str">
            <v>21002</v>
          </cell>
          <cell r="D381" t="str">
            <v>กระทรวงสาธารณสุข สำนักงานปลัดกระทรวงสาธารณสุข</v>
          </cell>
          <cell r="E381" t="str">
            <v>07</v>
          </cell>
          <cell r="F381" t="str">
            <v>โรงพยาบาลชุมชน</v>
          </cell>
          <cell r="G381" t="str">
            <v>30</v>
          </cell>
          <cell r="H381" t="str">
            <v>13</v>
          </cell>
          <cell r="I381" t="str">
            <v>จ.ปทุมธานี</v>
          </cell>
          <cell r="J381" t="str">
            <v>06</v>
          </cell>
          <cell r="K381" t="str">
            <v xml:space="preserve"> อ.ลำลูกกา</v>
          </cell>
          <cell r="L381" t="str">
            <v>06</v>
          </cell>
          <cell r="M381" t="str">
            <v xml:space="preserve"> 'ต.ลำไทร'</v>
          </cell>
          <cell r="N381" t="str">
            <v>06</v>
          </cell>
          <cell r="O381" t="str">
            <v xml:space="preserve"> หมู่ 6</v>
          </cell>
          <cell r="P381" t="str">
            <v>01</v>
          </cell>
          <cell r="Q381" t="str">
            <v>เปิดดำเนินการ</v>
          </cell>
          <cell r="S381" t="str">
            <v>12150</v>
          </cell>
          <cell r="T381" t="str">
            <v>025631080</v>
          </cell>
          <cell r="U381" t="str">
            <v>025631011</v>
          </cell>
          <cell r="V381" t="str">
            <v>22</v>
          </cell>
          <cell r="W381" t="str">
            <v>2.2 ทุติยภูมิระดับกลาง</v>
          </cell>
          <cell r="AH381" t="str">
            <v>10766</v>
          </cell>
        </row>
        <row r="382">
          <cell r="A382" t="str">
            <v>001077400</v>
          </cell>
          <cell r="B382" t="str">
            <v>โรงพยาบาลผักไห่</v>
          </cell>
          <cell r="C382" t="str">
            <v>21002</v>
          </cell>
          <cell r="D382" t="str">
            <v>กระทรวงสาธารณสุข สำนักงานปลัดกระทรวงสาธารณสุข</v>
          </cell>
          <cell r="E382" t="str">
            <v>07</v>
          </cell>
          <cell r="F382" t="str">
            <v>โรงพยาบาลชุมชน</v>
          </cell>
          <cell r="G382" t="str">
            <v>30</v>
          </cell>
          <cell r="H382" t="str">
            <v>14</v>
          </cell>
          <cell r="I382" t="str">
            <v>จ.พระนครศรีอยุธยา</v>
          </cell>
          <cell r="J382" t="str">
            <v>08</v>
          </cell>
          <cell r="K382" t="str">
            <v xml:space="preserve"> อ.ผักไห่</v>
          </cell>
          <cell r="L382" t="str">
            <v>01</v>
          </cell>
          <cell r="M382" t="str">
            <v xml:space="preserve"> 'ต.ผักไห่'</v>
          </cell>
          <cell r="N382" t="str">
            <v>05</v>
          </cell>
          <cell r="O382" t="str">
            <v xml:space="preserve"> หมู่ 5</v>
          </cell>
          <cell r="P382" t="str">
            <v>01</v>
          </cell>
          <cell r="Q382" t="str">
            <v>เปิดดำเนินการ</v>
          </cell>
          <cell r="R382" t="str">
            <v xml:space="preserve">15 ม.5 ถ.ผักไห่-ป่าโมก </v>
          </cell>
          <cell r="V382" t="str">
            <v>21</v>
          </cell>
          <cell r="W382" t="str">
            <v>2.1 ทุติยภูมิระดับต้น</v>
          </cell>
          <cell r="AH382" t="str">
            <v>10774</v>
          </cell>
        </row>
        <row r="383">
          <cell r="A383" t="str">
            <v>001077100</v>
          </cell>
          <cell r="B383" t="str">
            <v>โรงพยาบาลบางบาล</v>
          </cell>
          <cell r="C383" t="str">
            <v>21002</v>
          </cell>
          <cell r="D383" t="str">
            <v>กระทรวงสาธารณสุข สำนักงานปลัดกระทรวงสาธารณสุข</v>
          </cell>
          <cell r="E383" t="str">
            <v>07</v>
          </cell>
          <cell r="F383" t="str">
            <v>โรงพยาบาลชุมชน</v>
          </cell>
          <cell r="G383" t="str">
            <v>30</v>
          </cell>
          <cell r="H383" t="str">
            <v>14</v>
          </cell>
          <cell r="I383" t="str">
            <v>จ.พระนครศรีอยุธยา</v>
          </cell>
          <cell r="J383" t="str">
            <v>05</v>
          </cell>
          <cell r="K383" t="str">
            <v xml:space="preserve"> อ.บางบาล</v>
          </cell>
          <cell r="L383" t="str">
            <v>04</v>
          </cell>
          <cell r="M383" t="str">
            <v xml:space="preserve"> 'ต.สะพานไทย'</v>
          </cell>
          <cell r="N383" t="str">
            <v>02</v>
          </cell>
          <cell r="O383" t="str">
            <v xml:space="preserve"> หมู่ 2</v>
          </cell>
          <cell r="P383" t="str">
            <v>01</v>
          </cell>
          <cell r="Q383" t="str">
            <v>เปิดดำเนินการ</v>
          </cell>
          <cell r="R383" t="str">
            <v xml:space="preserve">82 </v>
          </cell>
          <cell r="V383" t="str">
            <v>21</v>
          </cell>
          <cell r="W383" t="str">
            <v>2.1 ทุติยภูมิระดับต้น</v>
          </cell>
          <cell r="AH383" t="str">
            <v>10771</v>
          </cell>
        </row>
        <row r="384">
          <cell r="A384" t="str">
            <v>001077300</v>
          </cell>
          <cell r="B384" t="str">
            <v>โรงพยาบาลบางปะหัน</v>
          </cell>
          <cell r="C384" t="str">
            <v>21002</v>
          </cell>
          <cell r="D384" t="str">
            <v>กระทรวงสาธารณสุข สำนักงานปลัดกระทรวงสาธารณสุข</v>
          </cell>
          <cell r="E384" t="str">
            <v>07</v>
          </cell>
          <cell r="F384" t="str">
            <v>โรงพยาบาลชุมชน</v>
          </cell>
          <cell r="G384" t="str">
            <v>10</v>
          </cell>
          <cell r="H384" t="str">
            <v>14</v>
          </cell>
          <cell r="I384" t="str">
            <v>จ.พระนครศรีอยุธยา</v>
          </cell>
          <cell r="J384" t="str">
            <v>07</v>
          </cell>
          <cell r="K384" t="str">
            <v xml:space="preserve"> อ.บางปะหัน</v>
          </cell>
          <cell r="L384" t="str">
            <v>08</v>
          </cell>
          <cell r="M384" t="str">
            <v xml:space="preserve"> 'ต.บางนางร้า'</v>
          </cell>
          <cell r="N384" t="str">
            <v>05</v>
          </cell>
          <cell r="O384" t="str">
            <v xml:space="preserve"> หมู่ 5</v>
          </cell>
          <cell r="P384" t="str">
            <v>01</v>
          </cell>
          <cell r="Q384" t="str">
            <v>เปิดดำเนินการ</v>
          </cell>
          <cell r="R384" t="str">
            <v xml:space="preserve">71/3 </v>
          </cell>
          <cell r="V384" t="str">
            <v>21</v>
          </cell>
          <cell r="W384" t="str">
            <v>2.1 ทุติยภูมิระดับต้น</v>
          </cell>
          <cell r="X384" t="str">
            <v>S</v>
          </cell>
          <cell r="Y384" t="str">
            <v xml:space="preserve">บริการ  </v>
          </cell>
          <cell r="Z384" t="str">
            <v>01</v>
          </cell>
          <cell r="AA384" t="str">
            <v>ตั้งใหม่</v>
          </cell>
          <cell r="AH384" t="str">
            <v>10773</v>
          </cell>
        </row>
        <row r="385">
          <cell r="A385" t="str">
            <v>001078100</v>
          </cell>
          <cell r="B385" t="str">
            <v>โรงพยาบาลบ้านแพรก</v>
          </cell>
          <cell r="C385" t="str">
            <v>21002</v>
          </cell>
          <cell r="D385" t="str">
            <v>กระทรวงสาธารณสุข สำนักงานปลัดกระทรวงสาธารณสุข</v>
          </cell>
          <cell r="E385" t="str">
            <v>07</v>
          </cell>
          <cell r="F385" t="str">
            <v>โรงพยาบาลชุมชน</v>
          </cell>
          <cell r="G385" t="str">
            <v>10</v>
          </cell>
          <cell r="H385" t="str">
            <v>14</v>
          </cell>
          <cell r="I385" t="str">
            <v>จ.พระนครศรีอยุธยา</v>
          </cell>
          <cell r="J385" t="str">
            <v>16</v>
          </cell>
          <cell r="K385" t="str">
            <v xml:space="preserve"> อ.บ้านแพรก</v>
          </cell>
          <cell r="L385" t="str">
            <v>02</v>
          </cell>
          <cell r="M385" t="str">
            <v xml:space="preserve"> 'ต.บ้านใหม่'</v>
          </cell>
          <cell r="N385" t="str">
            <v>01</v>
          </cell>
          <cell r="O385" t="str">
            <v xml:space="preserve"> หมู่ 1</v>
          </cell>
          <cell r="P385" t="str">
            <v>01</v>
          </cell>
          <cell r="Q385" t="str">
            <v>เปิดดำเนินการ</v>
          </cell>
          <cell r="R385" t="str">
            <v>165 ม.1</v>
          </cell>
          <cell r="V385" t="str">
            <v>21</v>
          </cell>
          <cell r="W385" t="str">
            <v>2.1 ทุติยภูมิระดับต้น</v>
          </cell>
          <cell r="AH385" t="str">
            <v>10781</v>
          </cell>
        </row>
        <row r="386">
          <cell r="A386" t="str">
            <v>001077900</v>
          </cell>
          <cell r="B386" t="str">
            <v>โรงพยาบาลอุทัย</v>
          </cell>
          <cell r="C386" t="str">
            <v>21002</v>
          </cell>
          <cell r="D386" t="str">
            <v>กระทรวงสาธารณสุข สำนักงานปลัดกระทรวงสาธารณสุข</v>
          </cell>
          <cell r="E386" t="str">
            <v>07</v>
          </cell>
          <cell r="F386" t="str">
            <v>โรงพยาบาลชุมชน</v>
          </cell>
          <cell r="G386" t="str">
            <v>10</v>
          </cell>
          <cell r="H386" t="str">
            <v>14</v>
          </cell>
          <cell r="I386" t="str">
            <v>จ.พระนครศรีอยุธยา</v>
          </cell>
          <cell r="J386" t="str">
            <v>14</v>
          </cell>
          <cell r="K386" t="str">
            <v xml:space="preserve"> อ.อุทัย</v>
          </cell>
          <cell r="L386" t="str">
            <v>10</v>
          </cell>
          <cell r="M386" t="str">
            <v xml:space="preserve"> 'ต.ธนู'</v>
          </cell>
          <cell r="N386" t="str">
            <v>05</v>
          </cell>
          <cell r="O386" t="str">
            <v xml:space="preserve"> หมู่ 5</v>
          </cell>
          <cell r="P386" t="str">
            <v>01</v>
          </cell>
          <cell r="Q386" t="str">
            <v>เปิดดำเนินการ</v>
          </cell>
          <cell r="R386" t="str">
            <v xml:space="preserve">15 ม.5 </v>
          </cell>
          <cell r="V386" t="str">
            <v>21</v>
          </cell>
          <cell r="W386" t="str">
            <v>2.1 ทุติยภูมิระดับต้น</v>
          </cell>
          <cell r="AH386" t="str">
            <v>10779</v>
          </cell>
        </row>
        <row r="387">
          <cell r="A387" t="str">
            <v>001078800</v>
          </cell>
          <cell r="B387" t="str">
            <v>โรงพยาบาลสามโก้</v>
          </cell>
          <cell r="C387" t="str">
            <v>21002</v>
          </cell>
          <cell r="D387" t="str">
            <v>กระทรวงสาธารณสุข สำนักงานปลัดกระทรวงสาธารณสุข</v>
          </cell>
          <cell r="E387" t="str">
            <v>07</v>
          </cell>
          <cell r="F387" t="str">
            <v>โรงพยาบาลชุมชน</v>
          </cell>
          <cell r="G387" t="str">
            <v>30</v>
          </cell>
          <cell r="H387" t="str">
            <v>15</v>
          </cell>
          <cell r="I387" t="str">
            <v>จ.อ่างทอง</v>
          </cell>
          <cell r="J387" t="str">
            <v>07</v>
          </cell>
          <cell r="K387" t="str">
            <v xml:space="preserve"> อ.สามโก้</v>
          </cell>
          <cell r="L387" t="str">
            <v>01</v>
          </cell>
          <cell r="M387" t="str">
            <v xml:space="preserve"> 'ต.สามโก้'</v>
          </cell>
          <cell r="N387" t="str">
            <v>10</v>
          </cell>
          <cell r="O387" t="str">
            <v xml:space="preserve"> หมู่ 10</v>
          </cell>
          <cell r="P387" t="str">
            <v>01</v>
          </cell>
          <cell r="Q387" t="str">
            <v>เปิดดำเนินการ</v>
          </cell>
          <cell r="R387" t="str">
            <v xml:space="preserve">ที่ตั้ง1 </v>
          </cell>
          <cell r="V387" t="str">
            <v>22</v>
          </cell>
          <cell r="W387" t="str">
            <v>2.2 ทุติยภูมิระดับกลาง</v>
          </cell>
          <cell r="Z387" t="str">
            <v>04</v>
          </cell>
          <cell r="AA387" t="str">
            <v>แก้ไข/เปลี่ยนแปลงที่ตั้ง</v>
          </cell>
          <cell r="AB387" t="str">
            <v>เพิ่มเป็น 30 เตียง ตามมติ อกพ.สป</v>
          </cell>
          <cell r="AH387" t="str">
            <v>10788</v>
          </cell>
        </row>
        <row r="388">
          <cell r="A388" t="str">
            <v>001073100</v>
          </cell>
          <cell r="B388" t="str">
            <v>โรงพยาบาลพหลพลพยุหเสนา</v>
          </cell>
          <cell r="C388" t="str">
            <v>21002</v>
          </cell>
          <cell r="D388" t="str">
            <v>กระทรวงสาธารณสุข สำนักงานปลัดกระทรวงสาธารณสุข</v>
          </cell>
          <cell r="E388" t="str">
            <v>06</v>
          </cell>
          <cell r="F388" t="str">
            <v>โรงพยาบาลทั่วไป</v>
          </cell>
          <cell r="G388" t="str">
            <v>578</v>
          </cell>
          <cell r="H388" t="str">
            <v>71</v>
          </cell>
          <cell r="I388" t="str">
            <v>จ.กาญจนบุรี</v>
          </cell>
          <cell r="J388" t="str">
            <v>01</v>
          </cell>
          <cell r="K388" t="str">
            <v xml:space="preserve"> อ.เมืองกาญจนบุรี</v>
          </cell>
          <cell r="L388" t="str">
            <v>03</v>
          </cell>
          <cell r="M388" t="str">
            <v xml:space="preserve"> 'ต.ปากแพรก'</v>
          </cell>
          <cell r="N388" t="str">
            <v>03</v>
          </cell>
          <cell r="O388" t="str">
            <v xml:space="preserve"> หมู่ 3</v>
          </cell>
          <cell r="P388" t="str">
            <v>01</v>
          </cell>
          <cell r="Q388" t="str">
            <v>เปิดดำเนินการ</v>
          </cell>
          <cell r="R388" t="str">
            <v xml:space="preserve">572/1 </v>
          </cell>
          <cell r="S388" t="str">
            <v>71000</v>
          </cell>
          <cell r="T388" t="str">
            <v>034622999</v>
          </cell>
          <cell r="U388" t="str">
            <v>034511507</v>
          </cell>
          <cell r="V388" t="str">
            <v>23</v>
          </cell>
          <cell r="W388" t="str">
            <v>2.3 ทุติยภูมิระดับสูง</v>
          </cell>
          <cell r="X388" t="str">
            <v>S</v>
          </cell>
          <cell r="Y388" t="str">
            <v xml:space="preserve">บริการ  </v>
          </cell>
          <cell r="AH388" t="str">
            <v>10731</v>
          </cell>
        </row>
        <row r="389">
          <cell r="A389" t="str">
            <v>001074200</v>
          </cell>
          <cell r="B389" t="str">
            <v>โรงพยาบาลเกาะสมุย</v>
          </cell>
          <cell r="C389" t="str">
            <v>21002</v>
          </cell>
          <cell r="D389" t="str">
            <v>กระทรวงสาธารณสุข สำนักงานปลัดกระทรวงสาธารณสุข</v>
          </cell>
          <cell r="E389" t="str">
            <v>06</v>
          </cell>
          <cell r="F389" t="str">
            <v>โรงพยาบาลทั่วไป</v>
          </cell>
          <cell r="G389" t="str">
            <v>120</v>
          </cell>
          <cell r="H389" t="str">
            <v>84</v>
          </cell>
          <cell r="I389" t="str">
            <v>จ.สุราษฎร์ธานี</v>
          </cell>
          <cell r="J389" t="str">
            <v>04</v>
          </cell>
          <cell r="K389" t="str">
            <v xml:space="preserve"> อ.เกาะสมุย</v>
          </cell>
          <cell r="L389" t="str">
            <v>01</v>
          </cell>
          <cell r="M389" t="str">
            <v xml:space="preserve"> 'ต.อ่างทอง'</v>
          </cell>
          <cell r="N389" t="str">
            <v>01</v>
          </cell>
          <cell r="O389" t="str">
            <v xml:space="preserve"> หมู่ 1</v>
          </cell>
          <cell r="P389" t="str">
            <v>01</v>
          </cell>
          <cell r="Q389" t="str">
            <v>เปิดดำเนินการ</v>
          </cell>
          <cell r="R389" t="str">
            <v xml:space="preserve">60 </v>
          </cell>
          <cell r="S389" t="str">
            <v>84140</v>
          </cell>
          <cell r="T389" t="str">
            <v>077421232</v>
          </cell>
          <cell r="U389" t="str">
            <v>077421230</v>
          </cell>
          <cell r="V389" t="str">
            <v>23</v>
          </cell>
          <cell r="W389" t="str">
            <v>2.3 ทุติยภูมิระดับสูง</v>
          </cell>
          <cell r="X389" t="str">
            <v>S</v>
          </cell>
          <cell r="Y389" t="str">
            <v xml:space="preserve">บริการ  </v>
          </cell>
          <cell r="AH389" t="str">
            <v>10742</v>
          </cell>
        </row>
        <row r="390">
          <cell r="A390" t="str">
            <v>001077800</v>
          </cell>
          <cell r="B390" t="str">
            <v>โรงพยาบาลบางซ้าย</v>
          </cell>
          <cell r="C390" t="str">
            <v>21002</v>
          </cell>
          <cell r="D390" t="str">
            <v>กระทรวงสาธารณสุข สำนักงานปลัดกระทรวงสาธารณสุข</v>
          </cell>
          <cell r="E390" t="str">
            <v>07</v>
          </cell>
          <cell r="F390" t="str">
            <v>โรงพยาบาลชุมชน</v>
          </cell>
          <cell r="G390" t="str">
            <v>10</v>
          </cell>
          <cell r="H390" t="str">
            <v>14</v>
          </cell>
          <cell r="I390" t="str">
            <v>จ.พระนครศรีอยุธยา</v>
          </cell>
          <cell r="J390" t="str">
            <v>13</v>
          </cell>
          <cell r="K390" t="str">
            <v xml:space="preserve"> อ.บางซ้าย</v>
          </cell>
          <cell r="L390" t="str">
            <v>01</v>
          </cell>
          <cell r="M390" t="str">
            <v xml:space="preserve"> 'ต.บางซ้าย'</v>
          </cell>
          <cell r="N390" t="str">
            <v>01</v>
          </cell>
          <cell r="O390" t="str">
            <v xml:space="preserve"> หมู่ 1</v>
          </cell>
          <cell r="P390" t="str">
            <v>01</v>
          </cell>
          <cell r="Q390" t="str">
            <v>เปิดดำเนินการ</v>
          </cell>
          <cell r="R390" t="str">
            <v>58 ม.1</v>
          </cell>
          <cell r="V390" t="str">
            <v>21</v>
          </cell>
          <cell r="W390" t="str">
            <v>2.1 ทุติยภูมิระดับต้น</v>
          </cell>
          <cell r="AH390" t="str">
            <v>10778</v>
          </cell>
        </row>
        <row r="391">
          <cell r="A391" t="str">
            <v>001078400</v>
          </cell>
          <cell r="B391" t="str">
            <v>โรงพยาบาลป่าโมก</v>
          </cell>
          <cell r="C391" t="str">
            <v>21002</v>
          </cell>
          <cell r="D391" t="str">
            <v>กระทรวงสาธารณสุข สำนักงานปลัดกระทรวงสาธารณสุข</v>
          </cell>
          <cell r="E391" t="str">
            <v>07</v>
          </cell>
          <cell r="F391" t="str">
            <v>โรงพยาบาลชุมชน</v>
          </cell>
          <cell r="G391" t="str">
            <v>60</v>
          </cell>
          <cell r="H391" t="str">
            <v>15</v>
          </cell>
          <cell r="I391" t="str">
            <v>จ.อ่างทอง</v>
          </cell>
          <cell r="J391" t="str">
            <v>03</v>
          </cell>
          <cell r="K391" t="str">
            <v xml:space="preserve"> อ.ป่าโมก</v>
          </cell>
          <cell r="L391" t="str">
            <v>02</v>
          </cell>
          <cell r="M391" t="str">
            <v xml:space="preserve"> 'ต.ป่าโมก'</v>
          </cell>
          <cell r="N391" t="str">
            <v>00</v>
          </cell>
          <cell r="O391" t="str">
            <v xml:space="preserve"> หมู่ 0</v>
          </cell>
          <cell r="P391" t="str">
            <v>01</v>
          </cell>
          <cell r="Q391" t="str">
            <v>เปิดดำเนินการ</v>
          </cell>
          <cell r="R391" t="str">
            <v xml:space="preserve">318/ข ถ.ตร-สนัน-ชิต </v>
          </cell>
          <cell r="V391" t="str">
            <v>21</v>
          </cell>
          <cell r="W391" t="str">
            <v>2.1 ทุติยภูมิระดับต้น</v>
          </cell>
          <cell r="Z391" t="str">
            <v>04</v>
          </cell>
          <cell r="AA391" t="str">
            <v>แก้ไข/เปลี่ยนแปลงที่ตั้ง</v>
          </cell>
          <cell r="AB391" t="str">
            <v>เพิ่ม 30 เป็น 60 เตียง ตาม อกพ.สป</v>
          </cell>
          <cell r="AH391" t="str">
            <v>10784</v>
          </cell>
        </row>
        <row r="392">
          <cell r="A392" t="str">
            <v>001073000</v>
          </cell>
          <cell r="B392" t="str">
            <v>โรงพยาบาลโพธาราม</v>
          </cell>
          <cell r="C392" t="str">
            <v>21002</v>
          </cell>
          <cell r="D392" t="str">
            <v>กระทรวงสาธารณสุข สำนักงานปลัดกระทรวงสาธารณสุข</v>
          </cell>
          <cell r="E392" t="str">
            <v>06</v>
          </cell>
          <cell r="F392" t="str">
            <v>โรงพยาบาลทั่วไป</v>
          </cell>
          <cell r="G392" t="str">
            <v>340</v>
          </cell>
          <cell r="H392" t="str">
            <v>70</v>
          </cell>
          <cell r="I392" t="str">
            <v>จ.ราชบุรี</v>
          </cell>
          <cell r="J392" t="str">
            <v>07</v>
          </cell>
          <cell r="K392" t="str">
            <v xml:space="preserve"> อ.โพธาราม</v>
          </cell>
          <cell r="L392" t="str">
            <v>01</v>
          </cell>
          <cell r="M392" t="str">
            <v xml:space="preserve"> 'ต.โพธาราม'</v>
          </cell>
          <cell r="N392" t="str">
            <v>00</v>
          </cell>
          <cell r="O392" t="str">
            <v xml:space="preserve"> หมู่ 0</v>
          </cell>
          <cell r="P392" t="str">
            <v>01</v>
          </cell>
          <cell r="Q392" t="str">
            <v>เปิดดำเนินการ</v>
          </cell>
          <cell r="R392" t="str">
            <v>29ถ.ขนาน</v>
          </cell>
          <cell r="S392" t="str">
            <v>70120</v>
          </cell>
          <cell r="T392" t="str">
            <v>032 355300-9</v>
          </cell>
          <cell r="V392" t="str">
            <v>23</v>
          </cell>
          <cell r="W392" t="str">
            <v>2.3 ทุติยภูมิระดับสูง</v>
          </cell>
          <cell r="AH392" t="str">
            <v>10730</v>
          </cell>
        </row>
        <row r="393">
          <cell r="A393" t="str">
            <v>001073800</v>
          </cell>
          <cell r="B393" t="str">
            <v>โรงพยาบาลกระบี่</v>
          </cell>
          <cell r="C393" t="str">
            <v>21002</v>
          </cell>
          <cell r="D393" t="str">
            <v>กระทรวงสาธารณสุข สำนักงานปลัดกระทรวงสาธารณสุข</v>
          </cell>
          <cell r="E393" t="str">
            <v>06</v>
          </cell>
          <cell r="F393" t="str">
            <v>โรงพยาบาลทั่วไป</v>
          </cell>
          <cell r="G393" t="str">
            <v>340</v>
          </cell>
          <cell r="H393" t="str">
            <v>81</v>
          </cell>
          <cell r="I393" t="str">
            <v>จ.กระบี่</v>
          </cell>
          <cell r="J393" t="str">
            <v>01</v>
          </cell>
          <cell r="K393" t="str">
            <v xml:space="preserve"> อ.เมืองกระบี่</v>
          </cell>
          <cell r="L393" t="str">
            <v>01</v>
          </cell>
          <cell r="M393" t="str">
            <v xml:space="preserve"> 'ต.ปากน้ำ'</v>
          </cell>
          <cell r="N393" t="str">
            <v>00</v>
          </cell>
          <cell r="O393" t="str">
            <v xml:space="preserve"> หมู่ 0</v>
          </cell>
          <cell r="P393" t="str">
            <v>01</v>
          </cell>
          <cell r="Q393" t="str">
            <v>เปิดดำเนินการ</v>
          </cell>
          <cell r="R393" t="str">
            <v xml:space="preserve">325 ถ.อุดรกิจ </v>
          </cell>
          <cell r="S393" t="str">
            <v>81000</v>
          </cell>
          <cell r="T393" t="str">
            <v>075611226</v>
          </cell>
          <cell r="V393" t="str">
            <v>23</v>
          </cell>
          <cell r="W393" t="str">
            <v>2.3 ทุติยภูมิระดับสูง</v>
          </cell>
          <cell r="AH393" t="str">
            <v>10738</v>
          </cell>
        </row>
        <row r="394">
          <cell r="A394" t="str">
            <v>001074000</v>
          </cell>
          <cell r="B394" t="str">
            <v>โรงพยาบาลตะกั่วป่า</v>
          </cell>
          <cell r="C394" t="str">
            <v>21002</v>
          </cell>
          <cell r="D394" t="str">
            <v>กระทรวงสาธารณสุข สำนักงานปลัดกระทรวงสาธารณสุข</v>
          </cell>
          <cell r="E394" t="str">
            <v>06</v>
          </cell>
          <cell r="F394" t="str">
            <v>โรงพยาบาลทั่วไป</v>
          </cell>
          <cell r="G394" t="str">
            <v>209</v>
          </cell>
          <cell r="H394" t="str">
            <v>82</v>
          </cell>
          <cell r="I394" t="str">
            <v>จ.พังงา</v>
          </cell>
          <cell r="J394" t="str">
            <v>05</v>
          </cell>
          <cell r="K394" t="str">
            <v xml:space="preserve"> อ.ตะกั่วป่า</v>
          </cell>
          <cell r="L394" t="str">
            <v>02</v>
          </cell>
          <cell r="M394" t="str">
            <v xml:space="preserve"> 'ต.บางนายสี'</v>
          </cell>
          <cell r="N394" t="str">
            <v>00</v>
          </cell>
          <cell r="O394" t="str">
            <v xml:space="preserve"> หมู่ 0</v>
          </cell>
          <cell r="P394" t="str">
            <v>01</v>
          </cell>
          <cell r="Q394" t="str">
            <v>เปิดดำเนินการ</v>
          </cell>
          <cell r="R394" t="str">
            <v xml:space="preserve">39/2 ถ.เพชรเกษม </v>
          </cell>
          <cell r="S394" t="str">
            <v>82110</v>
          </cell>
          <cell r="T394" t="str">
            <v>076421770</v>
          </cell>
          <cell r="U394" t="str">
            <v>076584250'</v>
          </cell>
          <cell r="V394" t="str">
            <v>076421070</v>
          </cell>
          <cell r="W394" t="str">
            <v>23</v>
          </cell>
          <cell r="X394" t="str">
            <v>2.3 ทุติยภูมิระดับสูง</v>
          </cell>
          <cell r="AH394" t="str">
            <v>10740</v>
          </cell>
        </row>
        <row r="395">
          <cell r="A395" t="str">
            <v>001083800</v>
          </cell>
          <cell r="B395" t="str">
            <v>โรงพยาบาลโป่งน้ำร้อน</v>
          </cell>
          <cell r="C395" t="str">
            <v>21002</v>
          </cell>
          <cell r="D395" t="str">
            <v>กระทรวงสาธารณสุข สำนักงานปลัดกระทรวงสาธารณสุข</v>
          </cell>
          <cell r="E395" t="str">
            <v>07</v>
          </cell>
          <cell r="F395" t="str">
            <v>โรงพยาบาลชุมชน</v>
          </cell>
          <cell r="G395" t="str">
            <v>60</v>
          </cell>
          <cell r="H395" t="str">
            <v>22</v>
          </cell>
          <cell r="I395" t="str">
            <v>จ.จันทบุรี</v>
          </cell>
          <cell r="J395" t="str">
            <v>04</v>
          </cell>
          <cell r="K395" t="str">
            <v xml:space="preserve"> อ.โป่งน้ำร้อน</v>
          </cell>
          <cell r="L395" t="str">
            <v>01</v>
          </cell>
          <cell r="M395" t="str">
            <v xml:space="preserve"> 'ต.ทับไทร'</v>
          </cell>
          <cell r="N395" t="str">
            <v>01</v>
          </cell>
          <cell r="O395" t="str">
            <v xml:space="preserve"> หมู่ 1</v>
          </cell>
          <cell r="P395" t="str">
            <v>01</v>
          </cell>
          <cell r="Q395" t="str">
            <v>เปิดดำเนินการ</v>
          </cell>
          <cell r="V395" t="str">
            <v>22</v>
          </cell>
          <cell r="W395" t="str">
            <v>2.2 ทุติยภูมิระดับกลาง</v>
          </cell>
          <cell r="AH395" t="str">
            <v>10838</v>
          </cell>
        </row>
        <row r="396">
          <cell r="A396" t="str">
            <v>001080400</v>
          </cell>
          <cell r="B396" t="str">
            <v>โรงพยาบาลสรรพยา</v>
          </cell>
          <cell r="C396" t="str">
            <v>21002</v>
          </cell>
          <cell r="D396" t="str">
            <v>กระทรวงสาธารณสุข สำนักงานปลัดกระทรวงสาธารณสุข</v>
          </cell>
          <cell r="E396" t="str">
            <v>07</v>
          </cell>
          <cell r="F396" t="str">
            <v>โรงพยาบาลชุมชน</v>
          </cell>
          <cell r="G396" t="str">
            <v>30</v>
          </cell>
          <cell r="H396" t="str">
            <v>18</v>
          </cell>
          <cell r="I396" t="str">
            <v>จ.ชัยนาท</v>
          </cell>
          <cell r="J396" t="str">
            <v>04</v>
          </cell>
          <cell r="K396" t="str">
            <v xml:space="preserve"> อ.สรรพยา</v>
          </cell>
          <cell r="L396" t="str">
            <v>04</v>
          </cell>
          <cell r="M396" t="str">
            <v xml:space="preserve"> 'ต.โพนางดำตก'</v>
          </cell>
          <cell r="N396" t="str">
            <v>05</v>
          </cell>
          <cell r="O396" t="str">
            <v xml:space="preserve"> หมู่ 5</v>
          </cell>
          <cell r="P396" t="str">
            <v>01</v>
          </cell>
          <cell r="Q396" t="str">
            <v>เปิดดำเนินการ</v>
          </cell>
          <cell r="R396" t="str">
            <v xml:space="preserve">196 </v>
          </cell>
          <cell r="V396" t="str">
            <v>21</v>
          </cell>
          <cell r="W396" t="str">
            <v>2.1 ทุติยภูมิระดับต้น</v>
          </cell>
          <cell r="AH396" t="str">
            <v>10804</v>
          </cell>
        </row>
        <row r="397">
          <cell r="A397" t="str">
            <v>001082200</v>
          </cell>
          <cell r="B397" t="str">
            <v>โรงพยาบาลพนัสนิคม</v>
          </cell>
          <cell r="C397" t="str">
            <v>21002</v>
          </cell>
          <cell r="D397" t="str">
            <v>กระทรวงสาธารณสุข สำนักงานปลัดกระทรวงสาธารณสุข</v>
          </cell>
          <cell r="E397" t="str">
            <v>07</v>
          </cell>
          <cell r="F397" t="str">
            <v>โรงพยาบาลชุมชน</v>
          </cell>
          <cell r="G397" t="str">
            <v>120</v>
          </cell>
          <cell r="H397" t="str">
            <v>20</v>
          </cell>
          <cell r="I397" t="str">
            <v>จ.ชลบุรี</v>
          </cell>
          <cell r="J397" t="str">
            <v>06</v>
          </cell>
          <cell r="K397" t="str">
            <v xml:space="preserve"> อ.พนัสนิคม</v>
          </cell>
          <cell r="L397" t="str">
            <v>09</v>
          </cell>
          <cell r="M397" t="str">
            <v xml:space="preserve"> 'ต.กุฎโง้ง'</v>
          </cell>
          <cell r="N397" t="str">
            <v>01</v>
          </cell>
          <cell r="O397" t="str">
            <v xml:space="preserve"> หมู่ 1</v>
          </cell>
          <cell r="P397" t="str">
            <v>01</v>
          </cell>
          <cell r="Q397" t="str">
            <v>เปิดดำเนินการ</v>
          </cell>
          <cell r="R397" t="str">
            <v xml:space="preserve"> ถนนสุขประยูร  </v>
          </cell>
          <cell r="V397" t="str">
            <v>22</v>
          </cell>
          <cell r="W397" t="str">
            <v>2.2 ทุติยภูมิระดับกลาง</v>
          </cell>
          <cell r="AH397" t="str">
            <v>10822</v>
          </cell>
        </row>
        <row r="398">
          <cell r="A398" t="str">
            <v>001079200</v>
          </cell>
          <cell r="B398" t="str">
            <v>โรงพยาบาลท่าวุ้ง</v>
          </cell>
          <cell r="C398" t="str">
            <v>21002</v>
          </cell>
          <cell r="D398" t="str">
            <v>กระทรวงสาธารณสุข สำนักงานปลัดกระทรวงสาธารณสุข</v>
          </cell>
          <cell r="E398" t="str">
            <v>07</v>
          </cell>
          <cell r="F398" t="str">
            <v>โรงพยาบาลชุมชน</v>
          </cell>
          <cell r="G398" t="str">
            <v>60</v>
          </cell>
          <cell r="H398" t="str">
            <v>16</v>
          </cell>
          <cell r="I398" t="str">
            <v>จ.ลพบุรี</v>
          </cell>
          <cell r="J398" t="str">
            <v>05</v>
          </cell>
          <cell r="K398" t="str">
            <v xml:space="preserve"> อ.ท่าวุ้ง</v>
          </cell>
          <cell r="L398" t="str">
            <v>02</v>
          </cell>
          <cell r="M398" t="str">
            <v xml:space="preserve"> 'ต.บางคู้'</v>
          </cell>
          <cell r="N398" t="str">
            <v>07</v>
          </cell>
          <cell r="O398" t="str">
            <v xml:space="preserve"> หมู่ 7</v>
          </cell>
          <cell r="P398" t="str">
            <v>01</v>
          </cell>
          <cell r="Q398" t="str">
            <v>เปิดดำเนินการ</v>
          </cell>
          <cell r="R398" t="str">
            <v>60 ถนนลพบุรี-สิงห์บุรี</v>
          </cell>
          <cell r="S398" t="str">
            <v>15150</v>
          </cell>
          <cell r="T398" t="str">
            <v>036-481166</v>
          </cell>
          <cell r="U398" t="str">
            <v>036-622130</v>
          </cell>
          <cell r="V398" t="str">
            <v>21</v>
          </cell>
          <cell r="W398" t="str">
            <v>2.1 ทุติยภูมิระดับต้น</v>
          </cell>
          <cell r="X398" t="str">
            <v>S</v>
          </cell>
          <cell r="Y398" t="str">
            <v xml:space="preserve">บริการ  </v>
          </cell>
          <cell r="AH398" t="str">
            <v>10792</v>
          </cell>
        </row>
        <row r="399">
          <cell r="A399" t="str">
            <v>001080600</v>
          </cell>
          <cell r="B399" t="str">
            <v>โรงพยาบาลหันคา</v>
          </cell>
          <cell r="C399" t="str">
            <v>21002</v>
          </cell>
          <cell r="D399" t="str">
            <v>กระทรวงสาธารณสุข สำนักงานปลัดกระทรวงสาธารณสุข</v>
          </cell>
          <cell r="E399" t="str">
            <v>07</v>
          </cell>
          <cell r="F399" t="str">
            <v>โรงพยาบาลชุมชน</v>
          </cell>
          <cell r="G399" t="str">
            <v>45</v>
          </cell>
          <cell r="H399" t="str">
            <v>18</v>
          </cell>
          <cell r="I399" t="str">
            <v>จ.ชัยนาท</v>
          </cell>
          <cell r="J399" t="str">
            <v>06</v>
          </cell>
          <cell r="K399" t="str">
            <v xml:space="preserve"> อ.หันคา</v>
          </cell>
          <cell r="L399" t="str">
            <v>09</v>
          </cell>
          <cell r="M399" t="str">
            <v xml:space="preserve"> 'ต.เด่นใหญ่'</v>
          </cell>
          <cell r="N399" t="str">
            <v>01</v>
          </cell>
          <cell r="O399" t="str">
            <v xml:space="preserve"> หมู่ 1</v>
          </cell>
          <cell r="P399" t="str">
            <v>01</v>
          </cell>
          <cell r="Q399" t="str">
            <v>เปิดดำเนินการ</v>
          </cell>
          <cell r="R399" t="str">
            <v xml:space="preserve">678 ม.1 ถ.ชัยนาท-บ้านไร่ </v>
          </cell>
          <cell r="V399" t="str">
            <v>22</v>
          </cell>
          <cell r="W399" t="str">
            <v>2.2 ทุติยภูมิระดับกลาง</v>
          </cell>
          <cell r="AH399" t="str">
            <v>10806</v>
          </cell>
        </row>
        <row r="400">
          <cell r="A400" t="str">
            <v>001080900</v>
          </cell>
          <cell r="B400" t="str">
            <v>โรงพยาบาลวิหารแดง</v>
          </cell>
          <cell r="C400" t="str">
            <v>21002</v>
          </cell>
          <cell r="D400" t="str">
            <v>กระทรวงสาธารณสุข สำนักงานปลัดกระทรวงสาธารณสุข</v>
          </cell>
          <cell r="E400" t="str">
            <v>07</v>
          </cell>
          <cell r="F400" t="str">
            <v>โรงพยาบาลชุมชน</v>
          </cell>
          <cell r="G400" t="str">
            <v>30</v>
          </cell>
          <cell r="H400" t="str">
            <v>19</v>
          </cell>
          <cell r="I400" t="str">
            <v>จ.สระบุรี</v>
          </cell>
          <cell r="J400" t="str">
            <v>04</v>
          </cell>
          <cell r="K400" t="str">
            <v xml:space="preserve"> อ.วิหารแดง</v>
          </cell>
          <cell r="L400" t="str">
            <v>02</v>
          </cell>
          <cell r="M400" t="str">
            <v xml:space="preserve"> 'ต.บ้านลำ'</v>
          </cell>
          <cell r="N400" t="str">
            <v>03</v>
          </cell>
          <cell r="O400" t="str">
            <v xml:space="preserve"> หมู่ 3</v>
          </cell>
          <cell r="P400" t="str">
            <v>01</v>
          </cell>
          <cell r="Q400" t="str">
            <v>เปิดดำเนินการ</v>
          </cell>
          <cell r="R400" t="str">
            <v xml:space="preserve">200 ม.3 </v>
          </cell>
          <cell r="V400" t="str">
            <v>21</v>
          </cell>
          <cell r="W400" t="str">
            <v>2.1 ทุติยภูมิระดับต้น</v>
          </cell>
          <cell r="AH400" t="str">
            <v>10809</v>
          </cell>
        </row>
        <row r="401">
          <cell r="A401" t="str">
            <v>001081700</v>
          </cell>
          <cell r="B401" t="str">
            <v>โรงพยาบาลบ้านบึง</v>
          </cell>
          <cell r="C401" t="str">
            <v>21002</v>
          </cell>
          <cell r="D401" t="str">
            <v>กระทรวงสาธารณสุข สำนักงานปลัดกระทรวงสาธารณสุข</v>
          </cell>
          <cell r="E401" t="str">
            <v>07</v>
          </cell>
          <cell r="F401" t="str">
            <v>โรงพยาบาลชุมชน</v>
          </cell>
          <cell r="G401" t="str">
            <v>90</v>
          </cell>
          <cell r="H401" t="str">
            <v>20</v>
          </cell>
          <cell r="I401" t="str">
            <v>จ.ชลบุรี</v>
          </cell>
          <cell r="J401" t="str">
            <v>02</v>
          </cell>
          <cell r="K401" t="str">
            <v xml:space="preserve"> อ.บ้านบึง</v>
          </cell>
          <cell r="L401" t="str">
            <v>01</v>
          </cell>
          <cell r="M401" t="str">
            <v xml:space="preserve"> 'ต.บ้านบึง'</v>
          </cell>
          <cell r="N401" t="str">
            <v>01</v>
          </cell>
          <cell r="O401" t="str">
            <v xml:space="preserve"> หมู่ 1</v>
          </cell>
          <cell r="P401" t="str">
            <v>01</v>
          </cell>
          <cell r="Q401" t="str">
            <v>เปิดดำเนินการ</v>
          </cell>
          <cell r="R401" t="str">
            <v xml:space="preserve">   เลขที่ 3 ซ.บ้านบึง-ชลบุรี 19    ถ.บ้านบึง-ชลบุรี</v>
          </cell>
          <cell r="S401" t="str">
            <v>20170</v>
          </cell>
          <cell r="T401" t="str">
            <v>038-442200</v>
          </cell>
          <cell r="U401" t="str">
            <v>038-442299</v>
          </cell>
          <cell r="V401" t="str">
            <v>22</v>
          </cell>
          <cell r="W401" t="str">
            <v>2.2 ทุติยภูมิระดับกลาง</v>
          </cell>
          <cell r="Z401" t="str">
            <v>01</v>
          </cell>
          <cell r="AA401" t="str">
            <v>ตั้งใหม่</v>
          </cell>
          <cell r="AH401" t="str">
            <v>10817</v>
          </cell>
        </row>
        <row r="402">
          <cell r="A402" t="str">
            <v>001081000</v>
          </cell>
          <cell r="B402" t="str">
            <v>โรงพยาบาลหนองแซง</v>
          </cell>
          <cell r="C402" t="str">
            <v>21002</v>
          </cell>
          <cell r="D402" t="str">
            <v>กระทรวงสาธารณสุข สำนักงานปลัดกระทรวงสาธารณสุข</v>
          </cell>
          <cell r="E402" t="str">
            <v>07</v>
          </cell>
          <cell r="F402" t="str">
            <v>โรงพยาบาลชุมชน</v>
          </cell>
          <cell r="G402" t="str">
            <v>10</v>
          </cell>
          <cell r="H402" t="str">
            <v>19</v>
          </cell>
          <cell r="I402" t="str">
            <v>จ.สระบุรี</v>
          </cell>
          <cell r="J402" t="str">
            <v>05</v>
          </cell>
          <cell r="K402" t="str">
            <v xml:space="preserve"> อ.หนองแซง</v>
          </cell>
          <cell r="L402" t="str">
            <v>06</v>
          </cell>
          <cell r="M402" t="str">
            <v xml:space="preserve"> 'ต.ไก่เส่า'</v>
          </cell>
          <cell r="N402" t="str">
            <v>06</v>
          </cell>
          <cell r="O402" t="str">
            <v xml:space="preserve"> หมู่ 6</v>
          </cell>
          <cell r="P402" t="str">
            <v>01</v>
          </cell>
          <cell r="Q402" t="str">
            <v>เปิดดำเนินการ</v>
          </cell>
          <cell r="R402" t="str">
            <v>59</v>
          </cell>
          <cell r="V402" t="str">
            <v>21</v>
          </cell>
          <cell r="W402" t="str">
            <v>2.1 ทุติยภูมิระดับต้น</v>
          </cell>
          <cell r="AH402" t="str">
            <v>10810</v>
          </cell>
        </row>
        <row r="403">
          <cell r="A403" t="str">
            <v>001081100</v>
          </cell>
          <cell r="B403" t="str">
            <v>โรงพยาบาลบ้านหมอ</v>
          </cell>
          <cell r="C403" t="str">
            <v>21002</v>
          </cell>
          <cell r="D403" t="str">
            <v>กระทรวงสาธารณสุข สำนักงานปลัดกระทรวงสาธารณสุข</v>
          </cell>
          <cell r="E403" t="str">
            <v>07</v>
          </cell>
          <cell r="F403" t="str">
            <v>โรงพยาบาลชุมชน</v>
          </cell>
          <cell r="G403" t="str">
            <v>30</v>
          </cell>
          <cell r="H403" t="str">
            <v>19</v>
          </cell>
          <cell r="I403" t="str">
            <v>จ.สระบุรี</v>
          </cell>
          <cell r="J403" t="str">
            <v>06</v>
          </cell>
          <cell r="K403" t="str">
            <v xml:space="preserve"> อ.บ้านหมอ</v>
          </cell>
          <cell r="L403" t="str">
            <v>01</v>
          </cell>
          <cell r="M403" t="str">
            <v xml:space="preserve"> 'ต.บ้านหมอ'</v>
          </cell>
          <cell r="N403" t="str">
            <v>04</v>
          </cell>
          <cell r="O403" t="str">
            <v xml:space="preserve"> หมู่ 4</v>
          </cell>
          <cell r="P403" t="str">
            <v>01</v>
          </cell>
          <cell r="Q403" t="str">
            <v>เปิดดำเนินการ</v>
          </cell>
          <cell r="R403" t="str">
            <v xml:space="preserve">141 </v>
          </cell>
          <cell r="V403" t="str">
            <v>21</v>
          </cell>
          <cell r="W403" t="str">
            <v>2.1 ทุติยภูมิระดับต้น</v>
          </cell>
          <cell r="AH403" t="str">
            <v>10811</v>
          </cell>
        </row>
        <row r="404">
          <cell r="A404" t="str">
            <v>001081200</v>
          </cell>
          <cell r="B404" t="str">
            <v>โรงพยาบาลดอนพุด</v>
          </cell>
          <cell r="C404" t="str">
            <v>21002</v>
          </cell>
          <cell r="D404" t="str">
            <v>กระทรวงสาธารณสุข สำนักงานปลัดกระทรวงสาธารณสุข</v>
          </cell>
          <cell r="E404" t="str">
            <v>07</v>
          </cell>
          <cell r="F404" t="str">
            <v>โรงพยาบาลชุมชน</v>
          </cell>
          <cell r="G404" t="str">
            <v>30</v>
          </cell>
          <cell r="H404" t="str">
            <v>19</v>
          </cell>
          <cell r="I404" t="str">
            <v>จ.สระบุรี</v>
          </cell>
          <cell r="J404" t="str">
            <v>07</v>
          </cell>
          <cell r="K404" t="str">
            <v xml:space="preserve"> อ.ดอนพุด</v>
          </cell>
          <cell r="L404" t="str">
            <v>01</v>
          </cell>
          <cell r="M404" t="str">
            <v xml:space="preserve"> 'ต.ดอนพุด'</v>
          </cell>
          <cell r="N404" t="str">
            <v>02</v>
          </cell>
          <cell r="O404" t="str">
            <v xml:space="preserve"> หมู่ 2</v>
          </cell>
          <cell r="P404" t="str">
            <v>01</v>
          </cell>
          <cell r="Q404" t="str">
            <v>เปิดดำเนินการ</v>
          </cell>
          <cell r="R404" t="str">
            <v xml:space="preserve">100 </v>
          </cell>
          <cell r="V404" t="str">
            <v>21</v>
          </cell>
          <cell r="W404" t="str">
            <v>2.1 ทุติยภูมิระดับต้น</v>
          </cell>
          <cell r="AH404" t="str">
            <v>10812</v>
          </cell>
        </row>
        <row r="405">
          <cell r="A405" t="str">
            <v>001081300</v>
          </cell>
          <cell r="B405" t="str">
            <v>โรงพยาบาลหนองโดน</v>
          </cell>
          <cell r="C405" t="str">
            <v>21002</v>
          </cell>
          <cell r="D405" t="str">
            <v>กระทรวงสาธารณสุข สำนักงานปลัดกระทรวงสาธารณสุข</v>
          </cell>
          <cell r="E405" t="str">
            <v>07</v>
          </cell>
          <cell r="F405" t="str">
            <v>โรงพยาบาลชุมชน</v>
          </cell>
          <cell r="G405" t="str">
            <v>10</v>
          </cell>
          <cell r="H405" t="str">
            <v>19</v>
          </cell>
          <cell r="I405" t="str">
            <v>จ.สระบุรี</v>
          </cell>
          <cell r="J405" t="str">
            <v>08</v>
          </cell>
          <cell r="K405" t="str">
            <v xml:space="preserve"> อ.หนองโดน</v>
          </cell>
          <cell r="L405" t="str">
            <v>01</v>
          </cell>
          <cell r="M405" t="str">
            <v xml:space="preserve"> 'ต.หนองโดน'</v>
          </cell>
          <cell r="N405" t="str">
            <v>09</v>
          </cell>
          <cell r="O405" t="str">
            <v xml:space="preserve"> หมู่ 9</v>
          </cell>
          <cell r="P405" t="str">
            <v>01</v>
          </cell>
          <cell r="Q405" t="str">
            <v>เปิดดำเนินการ</v>
          </cell>
          <cell r="R405" t="str">
            <v xml:space="preserve">121 </v>
          </cell>
          <cell r="V405" t="str">
            <v>21</v>
          </cell>
          <cell r="W405" t="str">
            <v>2.1 ทุติยภูมิระดับต้น</v>
          </cell>
          <cell r="AH405" t="str">
            <v>10813</v>
          </cell>
        </row>
        <row r="406">
          <cell r="A406" t="str">
            <v>001081500</v>
          </cell>
          <cell r="B406" t="str">
            <v>โรงพยาบาลมวกเหล็ก</v>
          </cell>
          <cell r="C406" t="str">
            <v>21002</v>
          </cell>
          <cell r="D406" t="str">
            <v>กระทรวงสาธารณสุข สำนักงานปลัดกระทรวงสาธารณสุข</v>
          </cell>
          <cell r="E406" t="str">
            <v>07</v>
          </cell>
          <cell r="F406" t="str">
            <v>โรงพยาบาลชุมชน</v>
          </cell>
          <cell r="G406" t="str">
            <v>30</v>
          </cell>
          <cell r="H406" t="str">
            <v>19</v>
          </cell>
          <cell r="I406" t="str">
            <v>จ.สระบุรี</v>
          </cell>
          <cell r="J406" t="str">
            <v>11</v>
          </cell>
          <cell r="K406" t="str">
            <v xml:space="preserve"> อ.มวกเหล็ก</v>
          </cell>
          <cell r="L406" t="str">
            <v>02</v>
          </cell>
          <cell r="M406" t="str">
            <v xml:space="preserve"> 'ต.มิตรภาพ'</v>
          </cell>
          <cell r="N406" t="str">
            <v>09</v>
          </cell>
          <cell r="O406" t="str">
            <v xml:space="preserve"> หมู่ 9</v>
          </cell>
          <cell r="P406" t="str">
            <v>01</v>
          </cell>
          <cell r="Q406" t="str">
            <v>เปิดดำเนินการ</v>
          </cell>
          <cell r="V406" t="str">
            <v>21</v>
          </cell>
          <cell r="W406" t="str">
            <v>2.1 ทุติยภูมิระดับต้น</v>
          </cell>
          <cell r="AH406" t="str">
            <v>10815</v>
          </cell>
        </row>
        <row r="407">
          <cell r="A407" t="str">
            <v>001081600</v>
          </cell>
          <cell r="B407" t="str">
            <v>โรงพยาบาลวังม่วง</v>
          </cell>
          <cell r="C407" t="str">
            <v>21002</v>
          </cell>
          <cell r="D407" t="str">
            <v>กระทรวงสาธารณสุข สำนักงานปลัดกระทรวงสาธารณสุข</v>
          </cell>
          <cell r="E407" t="str">
            <v>07</v>
          </cell>
          <cell r="F407" t="str">
            <v>โรงพยาบาลชุมชน</v>
          </cell>
          <cell r="G407" t="str">
            <v>30</v>
          </cell>
          <cell r="H407" t="str">
            <v>19</v>
          </cell>
          <cell r="I407" t="str">
            <v>จ.สระบุรี</v>
          </cell>
          <cell r="J407" t="str">
            <v>12</v>
          </cell>
          <cell r="K407" t="str">
            <v xml:space="preserve"> อ.วังม่วง</v>
          </cell>
          <cell r="L407" t="str">
            <v>03</v>
          </cell>
          <cell r="M407" t="str">
            <v xml:space="preserve"> 'ต.วังม่วง'</v>
          </cell>
          <cell r="N407" t="str">
            <v>01</v>
          </cell>
          <cell r="O407" t="str">
            <v xml:space="preserve"> หมู่ 1</v>
          </cell>
          <cell r="P407" t="str">
            <v>01</v>
          </cell>
          <cell r="Q407" t="str">
            <v>เปิดดำเนินการ</v>
          </cell>
          <cell r="R407" t="str">
            <v xml:space="preserve">60 </v>
          </cell>
          <cell r="V407" t="str">
            <v>21</v>
          </cell>
          <cell r="W407" t="str">
            <v>2.1 ทุติยภูมิระดับต้น</v>
          </cell>
          <cell r="AH407" t="str">
            <v>10816</v>
          </cell>
        </row>
        <row r="408">
          <cell r="A408" t="str">
            <v>001080200</v>
          </cell>
          <cell r="B408" t="str">
            <v>โรงพยาบาลมโนรมย์</v>
          </cell>
          <cell r="C408" t="str">
            <v>21002</v>
          </cell>
          <cell r="D408" t="str">
            <v>กระทรวงสาธารณสุข สำนักงานปลัดกระทรวงสาธารณสุข</v>
          </cell>
          <cell r="E408" t="str">
            <v>07</v>
          </cell>
          <cell r="F408" t="str">
            <v>โรงพยาบาลชุมชน</v>
          </cell>
          <cell r="G408" t="str">
            <v>30</v>
          </cell>
          <cell r="H408" t="str">
            <v>18</v>
          </cell>
          <cell r="I408" t="str">
            <v>จ.ชัยนาท</v>
          </cell>
          <cell r="J408" t="str">
            <v>02</v>
          </cell>
          <cell r="K408" t="str">
            <v xml:space="preserve"> อ.มโนรมย์</v>
          </cell>
          <cell r="L408" t="str">
            <v>05</v>
          </cell>
          <cell r="M408" t="str">
            <v xml:space="preserve"> 'ต.หางน้ำสาคร'</v>
          </cell>
          <cell r="N408" t="str">
            <v>04</v>
          </cell>
          <cell r="O408" t="str">
            <v xml:space="preserve"> หมู่ 4</v>
          </cell>
          <cell r="P408" t="str">
            <v>01</v>
          </cell>
          <cell r="Q408" t="str">
            <v>เปิดดำเนินการ</v>
          </cell>
          <cell r="R408" t="str">
            <v xml:space="preserve">108 ม.8 ถ.ชัยนาท-สุพรรณบุรี </v>
          </cell>
          <cell r="V408" t="str">
            <v>21</v>
          </cell>
          <cell r="W408" t="str">
            <v>2.1 ทุติยภูมิระดับต้น</v>
          </cell>
          <cell r="AH408" t="str">
            <v>10802</v>
          </cell>
        </row>
        <row r="409">
          <cell r="A409" t="str">
            <v>001084600</v>
          </cell>
          <cell r="B409" t="str">
            <v>โรงพยาบาลเขาสมิง</v>
          </cell>
          <cell r="C409" t="str">
            <v>21002</v>
          </cell>
          <cell r="D409" t="str">
            <v>กระทรวงสาธารณสุข สำนักงานปลัดกระทรวงสาธารณสุข</v>
          </cell>
          <cell r="E409" t="str">
            <v>07</v>
          </cell>
          <cell r="F409" t="str">
            <v>โรงพยาบาลชุมชน</v>
          </cell>
          <cell r="G409" t="str">
            <v>38</v>
          </cell>
          <cell r="H409" t="str">
            <v>23</v>
          </cell>
          <cell r="I409" t="str">
            <v>จ.ตราด</v>
          </cell>
          <cell r="J409" t="str">
            <v>03</v>
          </cell>
          <cell r="K409" t="str">
            <v xml:space="preserve"> อ.เขาสมิง</v>
          </cell>
          <cell r="L409" t="str">
            <v>02</v>
          </cell>
          <cell r="M409" t="str">
            <v xml:space="preserve"> 'ต.แสนตุ้ง'</v>
          </cell>
          <cell r="N409" t="str">
            <v>01</v>
          </cell>
          <cell r="O409" t="str">
            <v xml:space="preserve"> หมู่ 1</v>
          </cell>
          <cell r="P409" t="str">
            <v>01</v>
          </cell>
          <cell r="Q409" t="str">
            <v>เปิดดำเนินการ</v>
          </cell>
          <cell r="R409" t="str">
            <v xml:space="preserve">75 ม.1 ถ.สุขุมวิท </v>
          </cell>
          <cell r="S409" t="str">
            <v>23150</v>
          </cell>
          <cell r="T409" t="str">
            <v>039-696414</v>
          </cell>
          <cell r="U409" t="str">
            <v>039-696414</v>
          </cell>
          <cell r="V409" t="str">
            <v>21</v>
          </cell>
          <cell r="W409" t="str">
            <v>2.1 ทุติยภูมิระดับต้น</v>
          </cell>
          <cell r="X409" t="str">
            <v>S</v>
          </cell>
          <cell r="Y409" t="str">
            <v xml:space="preserve">บริการ  </v>
          </cell>
          <cell r="AH409" t="str">
            <v>10846</v>
          </cell>
        </row>
        <row r="410">
          <cell r="A410" t="str">
            <v>001084700</v>
          </cell>
          <cell r="B410" t="str">
            <v>โรงพยาบาลบ่อไร่</v>
          </cell>
          <cell r="C410" t="str">
            <v>21002</v>
          </cell>
          <cell r="D410" t="str">
            <v>กระทรวงสาธารณสุข สำนักงานปลัดกระทรวงสาธารณสุข</v>
          </cell>
          <cell r="E410" t="str">
            <v>07</v>
          </cell>
          <cell r="F410" t="str">
            <v>โรงพยาบาลชุมชน</v>
          </cell>
          <cell r="G410" t="str">
            <v>37</v>
          </cell>
          <cell r="H410" t="str">
            <v>23</v>
          </cell>
          <cell r="I410" t="str">
            <v>จ.ตราด</v>
          </cell>
          <cell r="J410" t="str">
            <v>04</v>
          </cell>
          <cell r="K410" t="str">
            <v xml:space="preserve"> อ.บ่อไร่</v>
          </cell>
          <cell r="L410" t="str">
            <v>01</v>
          </cell>
          <cell r="M410" t="str">
            <v xml:space="preserve"> 'ต.บ่อพลอย'</v>
          </cell>
          <cell r="N410" t="str">
            <v>04</v>
          </cell>
          <cell r="O410" t="str">
            <v xml:space="preserve"> หมู่ 4</v>
          </cell>
          <cell r="P410" t="str">
            <v>01</v>
          </cell>
          <cell r="Q410" t="str">
            <v>เปิดดำเนินการ</v>
          </cell>
          <cell r="R410" t="str">
            <v xml:space="preserve">29 </v>
          </cell>
          <cell r="S410" t="str">
            <v>23140</v>
          </cell>
          <cell r="T410" t="str">
            <v>039-591040</v>
          </cell>
          <cell r="U410" t="str">
            <v>039-591020</v>
          </cell>
          <cell r="V410" t="str">
            <v>21</v>
          </cell>
          <cell r="W410" t="str">
            <v>2.1 ทุติยภูมิระดับต้น</v>
          </cell>
          <cell r="X410" t="str">
            <v>S</v>
          </cell>
          <cell r="Y410" t="str">
            <v xml:space="preserve">บริการ  </v>
          </cell>
          <cell r="AH410" t="str">
            <v>10847</v>
          </cell>
        </row>
        <row r="411">
          <cell r="A411" t="str">
            <v>001084800</v>
          </cell>
          <cell r="B411" t="str">
            <v>โรงพยาบาลแหลมงอบ</v>
          </cell>
          <cell r="C411" t="str">
            <v>21002</v>
          </cell>
          <cell r="D411" t="str">
            <v>กระทรวงสาธารณสุข สำนักงานปลัดกระทรวงสาธารณสุข</v>
          </cell>
          <cell r="E411" t="str">
            <v>07</v>
          </cell>
          <cell r="F411" t="str">
            <v>โรงพยาบาลชุมชน</v>
          </cell>
          <cell r="G411" t="str">
            <v>35</v>
          </cell>
          <cell r="H411" t="str">
            <v>23</v>
          </cell>
          <cell r="I411" t="str">
            <v>จ.ตราด</v>
          </cell>
          <cell r="J411" t="str">
            <v>05</v>
          </cell>
          <cell r="K411" t="str">
            <v xml:space="preserve"> อ.แหลมงอบ</v>
          </cell>
          <cell r="L411" t="str">
            <v>01</v>
          </cell>
          <cell r="M411" t="str">
            <v xml:space="preserve"> 'ต.แหลมงอบ'</v>
          </cell>
          <cell r="N411" t="str">
            <v>06</v>
          </cell>
          <cell r="O411" t="str">
            <v xml:space="preserve"> หมู่ 6</v>
          </cell>
          <cell r="P411" t="str">
            <v>01</v>
          </cell>
          <cell r="Q411" t="str">
            <v>เปิดดำเนินการ</v>
          </cell>
          <cell r="R411" t="str">
            <v xml:space="preserve">5/5 </v>
          </cell>
          <cell r="S411" t="str">
            <v>23120</v>
          </cell>
          <cell r="T411" t="str">
            <v>039-597040</v>
          </cell>
          <cell r="U411" t="str">
            <v>039-597040</v>
          </cell>
          <cell r="V411" t="str">
            <v>21</v>
          </cell>
          <cell r="W411" t="str">
            <v>2.1 ทุติยภูมิระดับต้น</v>
          </cell>
          <cell r="X411" t="str">
            <v>S</v>
          </cell>
          <cell r="Y411" t="str">
            <v xml:space="preserve">บริการ  </v>
          </cell>
          <cell r="AH411" t="str">
            <v>10848</v>
          </cell>
        </row>
        <row r="412">
          <cell r="A412" t="str">
            <v>001084900</v>
          </cell>
          <cell r="B412" t="str">
            <v>โรงพยาบาลเกาะกูด</v>
          </cell>
          <cell r="C412" t="str">
            <v>21002</v>
          </cell>
          <cell r="D412" t="str">
            <v>กระทรวงสาธารณสุข สำนักงานปลัดกระทรวงสาธารณสุข</v>
          </cell>
          <cell r="E412" t="str">
            <v>07</v>
          </cell>
          <cell r="F412" t="str">
            <v>โรงพยาบาลชุมชน</v>
          </cell>
          <cell r="G412" t="str">
            <v>6</v>
          </cell>
          <cell r="H412" t="str">
            <v>23</v>
          </cell>
          <cell r="I412" t="str">
            <v>จ.ตราด</v>
          </cell>
          <cell r="J412" t="str">
            <v>06</v>
          </cell>
          <cell r="K412" t="str">
            <v xml:space="preserve"> อ.เกาะกูด</v>
          </cell>
          <cell r="L412" t="str">
            <v>02</v>
          </cell>
          <cell r="M412" t="str">
            <v xml:space="preserve"> 'ต.เกาะกูด'</v>
          </cell>
          <cell r="N412" t="str">
            <v>01</v>
          </cell>
          <cell r="O412" t="str">
            <v xml:space="preserve"> หมู่ 1</v>
          </cell>
          <cell r="P412" t="str">
            <v>01</v>
          </cell>
          <cell r="Q412" t="str">
            <v>เปิดดำเนินการ</v>
          </cell>
          <cell r="R412" t="str">
            <v xml:space="preserve">49 </v>
          </cell>
          <cell r="S412" t="str">
            <v>23000</v>
          </cell>
          <cell r="T412" t="str">
            <v>039-525748</v>
          </cell>
          <cell r="U412" t="str">
            <v>039-525748</v>
          </cell>
          <cell r="V412" t="str">
            <v>21</v>
          </cell>
          <cell r="W412" t="str">
            <v>2.1 ทุติยภูมิระดับต้น</v>
          </cell>
          <cell r="X412" t="str">
            <v>S</v>
          </cell>
          <cell r="Y412" t="str">
            <v xml:space="preserve">บริการ  </v>
          </cell>
          <cell r="AH412" t="str">
            <v>10849</v>
          </cell>
        </row>
        <row r="413">
          <cell r="A413" t="str">
            <v>001080800</v>
          </cell>
          <cell r="B413" t="str">
            <v>โรงพยาบาลหนองแค</v>
          </cell>
          <cell r="C413" t="str">
            <v>21002</v>
          </cell>
          <cell r="D413" t="str">
            <v>กระทรวงสาธารณสุข สำนักงานปลัดกระทรวงสาธารณสุข</v>
          </cell>
          <cell r="E413" t="str">
            <v>07</v>
          </cell>
          <cell r="F413" t="str">
            <v>โรงพยาบาลชุมชน</v>
          </cell>
          <cell r="G413" t="str">
            <v>90</v>
          </cell>
          <cell r="H413" t="str">
            <v>19</v>
          </cell>
          <cell r="I413" t="str">
            <v>จ.สระบุรี</v>
          </cell>
          <cell r="J413" t="str">
            <v>03</v>
          </cell>
          <cell r="K413" t="str">
            <v xml:space="preserve"> อ.หนองแค</v>
          </cell>
          <cell r="L413" t="str">
            <v>01</v>
          </cell>
          <cell r="M413" t="str">
            <v xml:space="preserve"> 'ต.หนองแค'</v>
          </cell>
          <cell r="N413" t="str">
            <v>00</v>
          </cell>
          <cell r="O413" t="str">
            <v xml:space="preserve"> หมู่ 0</v>
          </cell>
          <cell r="P413" t="str">
            <v>01</v>
          </cell>
          <cell r="Q413" t="str">
            <v>เปิดดำเนินการ</v>
          </cell>
          <cell r="R413" t="str">
            <v>115 ถ.พหลโยธิน</v>
          </cell>
          <cell r="V413" t="str">
            <v>21</v>
          </cell>
          <cell r="W413" t="str">
            <v>2.1 ทุติยภูมิระดับต้น</v>
          </cell>
          <cell r="AH413" t="str">
            <v>10808</v>
          </cell>
        </row>
        <row r="414">
          <cell r="A414" t="str">
            <v>001083100</v>
          </cell>
          <cell r="B414" t="str">
            <v>โรงพยาบาลบ้านค่าย</v>
          </cell>
          <cell r="C414" t="str">
            <v>21002</v>
          </cell>
          <cell r="D414" t="str">
            <v>กระทรวงสาธารณสุข สำนักงานปลัดกระทรวงสาธารณสุข</v>
          </cell>
          <cell r="E414" t="str">
            <v>07</v>
          </cell>
          <cell r="F414" t="str">
            <v>โรงพยาบาลชุมชน</v>
          </cell>
          <cell r="G414" t="str">
            <v>38</v>
          </cell>
          <cell r="H414" t="str">
            <v>21</v>
          </cell>
          <cell r="I414" t="str">
            <v>จ.ระยอง</v>
          </cell>
          <cell r="J414" t="str">
            <v>05</v>
          </cell>
          <cell r="K414" t="str">
            <v xml:space="preserve"> อ.บ้านค่าย</v>
          </cell>
          <cell r="L414" t="str">
            <v>02</v>
          </cell>
          <cell r="M414" t="str">
            <v xml:space="preserve"> 'ต.หนองละลอก'</v>
          </cell>
          <cell r="N414" t="str">
            <v>04</v>
          </cell>
          <cell r="O414" t="str">
            <v xml:space="preserve"> หมู่ 4</v>
          </cell>
          <cell r="P414" t="str">
            <v>01</v>
          </cell>
          <cell r="Q414" t="str">
            <v>เปิดดำเนินการ</v>
          </cell>
          <cell r="R414" t="str">
            <v xml:space="preserve">144 </v>
          </cell>
          <cell r="S414" t="str">
            <v>21120</v>
          </cell>
          <cell r="T414" t="str">
            <v>038-641005</v>
          </cell>
          <cell r="U414" t="str">
            <v>038-641005</v>
          </cell>
          <cell r="V414" t="str">
            <v>22</v>
          </cell>
          <cell r="W414" t="str">
            <v>2.2 ทุติยภูมิระดับกลาง</v>
          </cell>
          <cell r="X414" t="str">
            <v>S</v>
          </cell>
          <cell r="Y414" t="str">
            <v xml:space="preserve">บริการ  </v>
          </cell>
          <cell r="AH414" t="str">
            <v>10831</v>
          </cell>
        </row>
        <row r="415">
          <cell r="A415" t="str">
            <v>001083200</v>
          </cell>
          <cell r="B415" t="str">
            <v>โรงพยาบาลปลวกแดง</v>
          </cell>
          <cell r="C415" t="str">
            <v>21002</v>
          </cell>
          <cell r="D415" t="str">
            <v>กระทรวงสาธารณสุข สำนักงานปลัดกระทรวงสาธารณสุข</v>
          </cell>
          <cell r="E415" t="str">
            <v>07</v>
          </cell>
          <cell r="F415" t="str">
            <v>โรงพยาบาลชุมชน</v>
          </cell>
          <cell r="G415" t="str">
            <v>36</v>
          </cell>
          <cell r="H415" t="str">
            <v>21</v>
          </cell>
          <cell r="I415" t="str">
            <v>จ.ระยอง</v>
          </cell>
          <cell r="J415" t="str">
            <v>06</v>
          </cell>
          <cell r="K415" t="str">
            <v xml:space="preserve"> อ.ปลวกแดง</v>
          </cell>
          <cell r="L415" t="str">
            <v>01</v>
          </cell>
          <cell r="M415" t="str">
            <v xml:space="preserve"> 'ต.ปลวกแดง'</v>
          </cell>
          <cell r="N415" t="str">
            <v>01</v>
          </cell>
          <cell r="O415" t="str">
            <v xml:space="preserve"> หมู่ 1</v>
          </cell>
          <cell r="P415" t="str">
            <v>01</v>
          </cell>
          <cell r="Q415" t="str">
            <v>เปิดดำเนินการ</v>
          </cell>
          <cell r="R415" t="str">
            <v xml:space="preserve">272 </v>
          </cell>
          <cell r="S415" t="str">
            <v>21140</v>
          </cell>
          <cell r="T415" t="str">
            <v>038-659117</v>
          </cell>
          <cell r="U415" t="str">
            <v>038-659005</v>
          </cell>
          <cell r="V415" t="str">
            <v>22</v>
          </cell>
          <cell r="W415" t="str">
            <v>2.2 ทุติยภูมิระดับกลาง</v>
          </cell>
          <cell r="X415" t="str">
            <v>S</v>
          </cell>
          <cell r="Y415" t="str">
            <v xml:space="preserve">บริการ  </v>
          </cell>
          <cell r="AH415" t="str">
            <v>10832</v>
          </cell>
        </row>
        <row r="416">
          <cell r="A416" t="str">
            <v>001144600</v>
          </cell>
          <cell r="B416" t="str">
            <v>โรงพยาบาลสมเด็จพระยุพราชบ้านดุง</v>
          </cell>
          <cell r="C416" t="str">
            <v>21002</v>
          </cell>
          <cell r="D416" t="str">
            <v>กระทรวงสาธารณสุข สำนักงานปลัดกระทรวงสาธารณสุข</v>
          </cell>
          <cell r="E416" t="str">
            <v>07</v>
          </cell>
          <cell r="F416" t="str">
            <v>โรงพยาบาลชุมชน</v>
          </cell>
          <cell r="G416" t="str">
            <v>90</v>
          </cell>
          <cell r="H416" t="str">
            <v>41</v>
          </cell>
          <cell r="I416" t="str">
            <v>จ.อุดรธานี</v>
          </cell>
          <cell r="J416" t="str">
            <v>11</v>
          </cell>
          <cell r="K416" t="str">
            <v xml:space="preserve"> อ.บ้านดุง</v>
          </cell>
          <cell r="L416" t="str">
            <v>01</v>
          </cell>
          <cell r="M416" t="str">
            <v xml:space="preserve"> 'ต.ศรีสุทโธ'</v>
          </cell>
          <cell r="N416" t="str">
            <v>07</v>
          </cell>
          <cell r="O416" t="str">
            <v xml:space="preserve"> หมู่ 7</v>
          </cell>
          <cell r="P416" t="str">
            <v>01</v>
          </cell>
          <cell r="Q416" t="str">
            <v>เปิดดำเนินการ</v>
          </cell>
          <cell r="V416" t="str">
            <v>21</v>
          </cell>
          <cell r="W416" t="str">
            <v>2.1 ทุติยภูมิระดับต้น</v>
          </cell>
          <cell r="AH416" t="str">
            <v>11446</v>
          </cell>
        </row>
        <row r="417">
          <cell r="A417" t="str">
            <v>001082900</v>
          </cell>
          <cell r="B417" t="str">
            <v>โรงพยาบาลแกลง</v>
          </cell>
          <cell r="C417" t="str">
            <v>21002</v>
          </cell>
          <cell r="D417" t="str">
            <v>กระทรวงสาธารณสุข สำนักงานปลัดกระทรวงสาธารณสุข</v>
          </cell>
          <cell r="E417" t="str">
            <v>07</v>
          </cell>
          <cell r="F417" t="str">
            <v>โรงพยาบาลชุมชน</v>
          </cell>
          <cell r="G417" t="str">
            <v>158</v>
          </cell>
          <cell r="H417" t="str">
            <v>21</v>
          </cell>
          <cell r="I417" t="str">
            <v>จ.ระยอง</v>
          </cell>
          <cell r="J417" t="str">
            <v>03</v>
          </cell>
          <cell r="K417" t="str">
            <v xml:space="preserve"> อ.แกลง</v>
          </cell>
          <cell r="L417" t="str">
            <v>01</v>
          </cell>
          <cell r="M417" t="str">
            <v xml:space="preserve"> 'ต.ทางเกวียน'</v>
          </cell>
          <cell r="N417" t="str">
            <v>00</v>
          </cell>
          <cell r="O417" t="str">
            <v xml:space="preserve"> หมู่ 0</v>
          </cell>
          <cell r="P417" t="str">
            <v>01</v>
          </cell>
          <cell r="Q417" t="str">
            <v>เปิดดำเนินการ</v>
          </cell>
          <cell r="R417" t="str">
            <v xml:space="preserve">254  ถ.สุขุมวิท </v>
          </cell>
          <cell r="S417" t="str">
            <v>21110</v>
          </cell>
          <cell r="T417" t="str">
            <v>038-677537</v>
          </cell>
          <cell r="U417" t="str">
            <v>038-677537</v>
          </cell>
          <cell r="V417" t="str">
            <v>23</v>
          </cell>
          <cell r="W417" t="str">
            <v>2.3 ทุติยภูมิระดับสูง</v>
          </cell>
          <cell r="X417" t="str">
            <v>S</v>
          </cell>
          <cell r="Y417" t="str">
            <v xml:space="preserve">บริการ  </v>
          </cell>
          <cell r="AH417" t="str">
            <v>10829</v>
          </cell>
        </row>
        <row r="418">
          <cell r="A418" t="str">
            <v>001080700</v>
          </cell>
          <cell r="B418" t="str">
            <v>โรงพยาบาลแก่งคอย</v>
          </cell>
          <cell r="C418" t="str">
            <v>21002</v>
          </cell>
          <cell r="D418" t="str">
            <v>กระทรวงสาธารณสุข สำนักงานปลัดกระทรวงสาธารณสุข</v>
          </cell>
          <cell r="E418" t="str">
            <v>07</v>
          </cell>
          <cell r="F418" t="str">
            <v>โรงพยาบาลชุมชน</v>
          </cell>
          <cell r="G418" t="str">
            <v>60</v>
          </cell>
          <cell r="H418" t="str">
            <v>19</v>
          </cell>
          <cell r="I418" t="str">
            <v>จ.สระบุรี</v>
          </cell>
          <cell r="J418" t="str">
            <v>02</v>
          </cell>
          <cell r="K418" t="str">
            <v xml:space="preserve"> อ.แก่งคอย</v>
          </cell>
          <cell r="L418" t="str">
            <v>01</v>
          </cell>
          <cell r="M418" t="str">
            <v xml:space="preserve"> 'ต.แก่งคอย'</v>
          </cell>
          <cell r="N418" t="str">
            <v>08</v>
          </cell>
          <cell r="O418" t="str">
            <v xml:space="preserve"> หมู่ 8</v>
          </cell>
          <cell r="P418" t="str">
            <v>01</v>
          </cell>
          <cell r="Q418" t="str">
            <v>เปิดดำเนินการ</v>
          </cell>
          <cell r="R418" t="str">
            <v xml:space="preserve">107 </v>
          </cell>
          <cell r="V418" t="str">
            <v>21</v>
          </cell>
          <cell r="W418" t="str">
            <v>2.1 ทุติยภูมิระดับต้น</v>
          </cell>
          <cell r="AH418" t="str">
            <v>10807</v>
          </cell>
        </row>
        <row r="419">
          <cell r="A419" t="str">
            <v>001077000</v>
          </cell>
          <cell r="B419" t="str">
            <v>โรงพยาบาลบางไทร</v>
          </cell>
          <cell r="C419" t="str">
            <v>21002</v>
          </cell>
          <cell r="D419" t="str">
            <v>กระทรวงสาธารณสุข สำนักงานปลัดกระทรวงสาธารณสุข</v>
          </cell>
          <cell r="E419" t="str">
            <v>07</v>
          </cell>
          <cell r="F419" t="str">
            <v>โรงพยาบาลชุมชน</v>
          </cell>
          <cell r="G419" t="str">
            <v>30</v>
          </cell>
          <cell r="H419" t="str">
            <v>14</v>
          </cell>
          <cell r="I419" t="str">
            <v>จ.พระนครศรีอยุธยา</v>
          </cell>
          <cell r="J419" t="str">
            <v>04</v>
          </cell>
          <cell r="K419" t="str">
            <v xml:space="preserve"> อ.บางไทร</v>
          </cell>
          <cell r="L419" t="str">
            <v>01</v>
          </cell>
          <cell r="M419" t="str">
            <v xml:space="preserve"> 'ต.บางไทร'</v>
          </cell>
          <cell r="N419" t="str">
            <v>02</v>
          </cell>
          <cell r="O419" t="str">
            <v xml:space="preserve"> หมู่ 2</v>
          </cell>
          <cell r="P419" t="str">
            <v>01</v>
          </cell>
          <cell r="Q419" t="str">
            <v>เปิดดำเนินการ</v>
          </cell>
          <cell r="R419" t="str">
            <v xml:space="preserve">35 ม.2 </v>
          </cell>
          <cell r="S419" t="str">
            <v>13190</v>
          </cell>
          <cell r="V419" t="str">
            <v>21</v>
          </cell>
          <cell r="W419" t="str">
            <v>2.1 ทุติยภูมิระดับต้น</v>
          </cell>
          <cell r="AH419" t="str">
            <v>10770</v>
          </cell>
        </row>
        <row r="420">
          <cell r="A420" t="str">
            <v>001076800</v>
          </cell>
          <cell r="B420" t="str">
            <v>โรงพยาบาลท่าเรือ</v>
          </cell>
          <cell r="C420" t="str">
            <v>21002</v>
          </cell>
          <cell r="D420" t="str">
            <v>กระทรวงสาธารณสุข สำนักงานปลัดกระทรวงสาธารณสุข</v>
          </cell>
          <cell r="E420" t="str">
            <v>07</v>
          </cell>
          <cell r="F420" t="str">
            <v>โรงพยาบาลชุมชน</v>
          </cell>
          <cell r="G420" t="str">
            <v>30</v>
          </cell>
          <cell r="H420" t="str">
            <v>14</v>
          </cell>
          <cell r="I420" t="str">
            <v>จ.พระนครศรีอยุธยา</v>
          </cell>
          <cell r="J420" t="str">
            <v>02</v>
          </cell>
          <cell r="K420" t="str">
            <v xml:space="preserve"> อ.ท่าเรือ</v>
          </cell>
          <cell r="L420" t="str">
            <v>01</v>
          </cell>
          <cell r="M420" t="str">
            <v xml:space="preserve"> 'ต.ท่าเรือ'</v>
          </cell>
          <cell r="N420" t="str">
            <v>02</v>
          </cell>
          <cell r="O420" t="str">
            <v xml:space="preserve"> หมู่ 2</v>
          </cell>
          <cell r="P420" t="str">
            <v>01</v>
          </cell>
          <cell r="Q420" t="str">
            <v>เปิดดำเนินการ</v>
          </cell>
          <cell r="R420" t="str">
            <v xml:space="preserve">440/1 ถ.เทศบาล 2 &lt;br /&gt; </v>
          </cell>
          <cell r="S420" t="str">
            <v>13000</v>
          </cell>
          <cell r="V420" t="str">
            <v>21</v>
          </cell>
          <cell r="W420" t="str">
            <v>2.1 ทุติยภูมิระดับต้น</v>
          </cell>
          <cell r="X420" t="str">
            <v>S</v>
          </cell>
          <cell r="Y420" t="str">
            <v xml:space="preserve">บริการ  </v>
          </cell>
          <cell r="AH420" t="str">
            <v>10768</v>
          </cell>
        </row>
        <row r="421">
          <cell r="A421" t="str">
            <v>001077700</v>
          </cell>
          <cell r="B421" t="str">
            <v>โรงพยาบาลวังน้อย</v>
          </cell>
          <cell r="C421" t="str">
            <v>21002</v>
          </cell>
          <cell r="D421" t="str">
            <v>กระทรวงสาธารณสุข สำนักงานปลัดกระทรวงสาธารณสุข</v>
          </cell>
          <cell r="E421" t="str">
            <v>07</v>
          </cell>
          <cell r="F421" t="str">
            <v>โรงพยาบาลชุมชน</v>
          </cell>
          <cell r="G421" t="str">
            <v>60</v>
          </cell>
          <cell r="H421" t="str">
            <v>14</v>
          </cell>
          <cell r="I421" t="str">
            <v>จ.พระนครศรีอยุธยา</v>
          </cell>
          <cell r="J421" t="str">
            <v>11</v>
          </cell>
          <cell r="K421" t="str">
            <v xml:space="preserve"> อ.วังน้อย</v>
          </cell>
          <cell r="L421" t="str">
            <v>01</v>
          </cell>
          <cell r="M421" t="str">
            <v xml:space="preserve"> 'ต.ลำตาเสา'</v>
          </cell>
          <cell r="N421" t="str">
            <v>05</v>
          </cell>
          <cell r="O421" t="str">
            <v xml:space="preserve"> หมู่ 5</v>
          </cell>
          <cell r="P421" t="str">
            <v>01</v>
          </cell>
          <cell r="Q421" t="str">
            <v>เปิดดำเนินการ</v>
          </cell>
          <cell r="R421" t="str">
            <v xml:space="preserve">100 ม.5 ถ.พหลโยธิน </v>
          </cell>
          <cell r="S421" t="str">
            <v>13170</v>
          </cell>
          <cell r="T421" t="str">
            <v>035271033</v>
          </cell>
          <cell r="V421" t="str">
            <v>21</v>
          </cell>
          <cell r="W421" t="str">
            <v>2.1 ทุติยภูมิระดับต้น</v>
          </cell>
          <cell r="X421" t="str">
            <v>S</v>
          </cell>
          <cell r="Y421" t="str">
            <v xml:space="preserve">บริการ  </v>
          </cell>
          <cell r="AH421" t="str">
            <v>10777</v>
          </cell>
        </row>
        <row r="422">
          <cell r="A422" t="str">
            <v>001084000</v>
          </cell>
          <cell r="B422" t="str">
            <v>โรงพยาบาลแหลมสิงห์</v>
          </cell>
          <cell r="C422" t="str">
            <v>21002</v>
          </cell>
          <cell r="D422" t="str">
            <v>กระทรวงสาธารณสุข สำนักงานปลัดกระทรวงสาธารณสุข</v>
          </cell>
          <cell r="E422" t="str">
            <v>07</v>
          </cell>
          <cell r="F422" t="str">
            <v>โรงพยาบาลชุมชน</v>
          </cell>
          <cell r="G422" t="str">
            <v>10</v>
          </cell>
          <cell r="H422" t="str">
            <v>22</v>
          </cell>
          <cell r="I422" t="str">
            <v>จ.จันทบุรี</v>
          </cell>
          <cell r="J422" t="str">
            <v>06</v>
          </cell>
          <cell r="K422" t="str">
            <v xml:space="preserve"> อ.แหลมสิงห์</v>
          </cell>
          <cell r="L422" t="str">
            <v>01</v>
          </cell>
          <cell r="M422" t="str">
            <v xml:space="preserve"> 'ต.ปากน้ำแหลมสิงห์'</v>
          </cell>
          <cell r="N422" t="str">
            <v>01</v>
          </cell>
          <cell r="O422" t="str">
            <v xml:space="preserve"> หมู่ 1</v>
          </cell>
          <cell r="P422" t="str">
            <v>01</v>
          </cell>
          <cell r="Q422" t="str">
            <v>เปิดดำเนินการ</v>
          </cell>
          <cell r="R422" t="str">
            <v xml:space="preserve">79/24 </v>
          </cell>
          <cell r="V422" t="str">
            <v>22</v>
          </cell>
          <cell r="W422" t="str">
            <v>2.2 ทุติยภูมิระดับกลาง</v>
          </cell>
          <cell r="AH422" t="str">
            <v>10840</v>
          </cell>
        </row>
        <row r="423">
          <cell r="A423" t="str">
            <v>001084100</v>
          </cell>
          <cell r="B423" t="str">
            <v>โรงพยาบาลสอยดาว</v>
          </cell>
          <cell r="C423" t="str">
            <v>21002</v>
          </cell>
          <cell r="D423" t="str">
            <v>กระทรวงสาธารณสุข สำนักงานปลัดกระทรวงสาธารณสุข</v>
          </cell>
          <cell r="E423" t="str">
            <v>07</v>
          </cell>
          <cell r="F423" t="str">
            <v>โรงพยาบาลชุมชน</v>
          </cell>
          <cell r="G423" t="str">
            <v>60</v>
          </cell>
          <cell r="H423" t="str">
            <v>22</v>
          </cell>
          <cell r="I423" t="str">
            <v>จ.จันทบุรี</v>
          </cell>
          <cell r="J423" t="str">
            <v>07</v>
          </cell>
          <cell r="K423" t="str">
            <v xml:space="preserve"> อ.สอยดาว</v>
          </cell>
          <cell r="L423" t="str">
            <v>01</v>
          </cell>
          <cell r="M423" t="str">
            <v xml:space="preserve"> 'ต.ปะตง'</v>
          </cell>
          <cell r="N423" t="str">
            <v>01</v>
          </cell>
          <cell r="O423" t="str">
            <v xml:space="preserve"> หมู่ 1</v>
          </cell>
          <cell r="P423" t="str">
            <v>01</v>
          </cell>
          <cell r="Q423" t="str">
            <v>เปิดดำเนินการ</v>
          </cell>
          <cell r="R423" t="str">
            <v>399</v>
          </cell>
          <cell r="V423" t="str">
            <v>22</v>
          </cell>
          <cell r="W423" t="str">
            <v>2.2 ทุติยภูมิระดับกลาง</v>
          </cell>
          <cell r="AH423" t="str">
            <v>10841</v>
          </cell>
        </row>
        <row r="424">
          <cell r="A424" t="str">
            <v>001084200</v>
          </cell>
          <cell r="B424" t="str">
            <v>โรงพยาบาลแก่งหางแมว</v>
          </cell>
          <cell r="C424" t="str">
            <v>21002</v>
          </cell>
          <cell r="D424" t="str">
            <v>กระทรวงสาธารณสุข สำนักงานปลัดกระทรวงสาธารณสุข</v>
          </cell>
          <cell r="E424" t="str">
            <v>07</v>
          </cell>
          <cell r="F424" t="str">
            <v>โรงพยาบาลชุมชน</v>
          </cell>
          <cell r="G424" t="str">
            <v>10</v>
          </cell>
          <cell r="H424" t="str">
            <v>22</v>
          </cell>
          <cell r="I424" t="str">
            <v>จ.จันทบุรี</v>
          </cell>
          <cell r="J424" t="str">
            <v>08</v>
          </cell>
          <cell r="K424" t="str">
            <v xml:space="preserve"> อ.แก่งหางแมว</v>
          </cell>
          <cell r="L424" t="str">
            <v>01</v>
          </cell>
          <cell r="M424" t="str">
            <v xml:space="preserve"> 'ต.แก่งหางแมว'</v>
          </cell>
          <cell r="N424" t="str">
            <v>03</v>
          </cell>
          <cell r="O424" t="str">
            <v xml:space="preserve"> หมู่ 3</v>
          </cell>
          <cell r="P424" t="str">
            <v>01</v>
          </cell>
          <cell r="Q424" t="str">
            <v>เปิดดำเนินการ</v>
          </cell>
          <cell r="R424" t="str">
            <v>3 ม.3 ถ.หนองกวาง-ขุนซ่อง</v>
          </cell>
          <cell r="V424" t="str">
            <v>22</v>
          </cell>
          <cell r="W424" t="str">
            <v>2.2 ทุติยภูมิระดับกลาง</v>
          </cell>
          <cell r="AH424" t="str">
            <v>10842</v>
          </cell>
        </row>
        <row r="425">
          <cell r="A425" t="str">
            <v>001084300</v>
          </cell>
          <cell r="B425" t="str">
            <v>โรงพยาบาลนายายอาม</v>
          </cell>
          <cell r="C425" t="str">
            <v>21002</v>
          </cell>
          <cell r="D425" t="str">
            <v>กระทรวงสาธารณสุข สำนักงานปลัดกระทรวงสาธารณสุข</v>
          </cell>
          <cell r="E425" t="str">
            <v>07</v>
          </cell>
          <cell r="F425" t="str">
            <v>โรงพยาบาลชุมชน</v>
          </cell>
          <cell r="G425" t="str">
            <v>10</v>
          </cell>
          <cell r="H425" t="str">
            <v>22</v>
          </cell>
          <cell r="I425" t="str">
            <v>จ.จันทบุรี</v>
          </cell>
          <cell r="J425" t="str">
            <v>09</v>
          </cell>
          <cell r="K425" t="str">
            <v xml:space="preserve"> อ.นายายอาม</v>
          </cell>
          <cell r="L425" t="str">
            <v>01</v>
          </cell>
          <cell r="M425" t="str">
            <v xml:space="preserve"> 'ต.นายายอาม'</v>
          </cell>
          <cell r="N425" t="str">
            <v>12</v>
          </cell>
          <cell r="O425" t="str">
            <v xml:space="preserve"> หมู่ 12</v>
          </cell>
          <cell r="P425" t="str">
            <v>01</v>
          </cell>
          <cell r="Q425" t="str">
            <v>เปิดดำเนินการ</v>
          </cell>
          <cell r="R425" t="str">
            <v xml:space="preserve">115 </v>
          </cell>
          <cell r="V425" t="str">
            <v>22</v>
          </cell>
          <cell r="W425" t="str">
            <v>2.2 ทุติยภูมิระดับกลาง</v>
          </cell>
          <cell r="AH425" t="str">
            <v>10843</v>
          </cell>
        </row>
        <row r="426">
          <cell r="A426" t="str">
            <v>001081800</v>
          </cell>
          <cell r="B426" t="str">
            <v>โรงพยาบาลหนองใหญ่</v>
          </cell>
          <cell r="C426" t="str">
            <v>21002</v>
          </cell>
          <cell r="D426" t="str">
            <v>กระทรวงสาธารณสุข สำนักงานปลัดกระทรวงสาธารณสุข</v>
          </cell>
          <cell r="E426" t="str">
            <v>07</v>
          </cell>
          <cell r="F426" t="str">
            <v>โรงพยาบาลชุมชน</v>
          </cell>
          <cell r="G426" t="str">
            <v>30</v>
          </cell>
          <cell r="H426" t="str">
            <v>20</v>
          </cell>
          <cell r="I426" t="str">
            <v>จ.ชลบุรี</v>
          </cell>
          <cell r="J426" t="str">
            <v>03</v>
          </cell>
          <cell r="K426" t="str">
            <v xml:space="preserve"> อ.หนองใหญ่</v>
          </cell>
          <cell r="L426" t="str">
            <v>01</v>
          </cell>
          <cell r="M426" t="str">
            <v xml:space="preserve"> 'ต.หนองใหญ่'</v>
          </cell>
          <cell r="N426" t="str">
            <v>01</v>
          </cell>
          <cell r="O426" t="str">
            <v xml:space="preserve"> หมู่ 1</v>
          </cell>
          <cell r="P426" t="str">
            <v>01</v>
          </cell>
          <cell r="Q426" t="str">
            <v>เปิดดำเนินการ</v>
          </cell>
          <cell r="V426" t="str">
            <v>21</v>
          </cell>
          <cell r="W426" t="str">
            <v>2.1 ทุติยภูมิระดับต้น</v>
          </cell>
          <cell r="AH426" t="str">
            <v>10818</v>
          </cell>
        </row>
        <row r="427">
          <cell r="A427" t="str">
            <v>001082600</v>
          </cell>
          <cell r="B427" t="str">
            <v>โรงพยาบาลบ่อทอง</v>
          </cell>
          <cell r="C427" t="str">
            <v>21002</v>
          </cell>
          <cell r="D427" t="str">
            <v>กระทรวงสาธารณสุข สำนักงานปลัดกระทรวงสาธารณสุข</v>
          </cell>
          <cell r="E427" t="str">
            <v>07</v>
          </cell>
          <cell r="F427" t="str">
            <v>โรงพยาบาลชุมชน</v>
          </cell>
          <cell r="G427" t="str">
            <v>60</v>
          </cell>
          <cell r="H427" t="str">
            <v>20</v>
          </cell>
          <cell r="I427" t="str">
            <v>จ.ชลบุรี</v>
          </cell>
          <cell r="J427" t="str">
            <v>10</v>
          </cell>
          <cell r="K427" t="str">
            <v xml:space="preserve"> อ.บ่อทอง</v>
          </cell>
          <cell r="L427" t="str">
            <v>01</v>
          </cell>
          <cell r="M427" t="str">
            <v xml:space="preserve"> 'ต.บ่อทอง'</v>
          </cell>
          <cell r="N427" t="str">
            <v>01</v>
          </cell>
          <cell r="O427" t="str">
            <v xml:space="preserve"> หมู่ 1</v>
          </cell>
          <cell r="P427" t="str">
            <v>01</v>
          </cell>
          <cell r="Q427" t="str">
            <v>เปิดดำเนินการ</v>
          </cell>
          <cell r="R427" t="str">
            <v xml:space="preserve">  เลขที่  300</v>
          </cell>
          <cell r="V427" t="str">
            <v>21</v>
          </cell>
          <cell r="W427" t="str">
            <v>2.1 ทุติยภูมิระดับต้น</v>
          </cell>
          <cell r="AH427" t="str">
            <v>10826</v>
          </cell>
        </row>
        <row r="428">
          <cell r="A428" t="str">
            <v>001082800</v>
          </cell>
          <cell r="B428" t="str">
            <v>โรงพยาบาลบ้านฉาง</v>
          </cell>
          <cell r="C428" t="str">
            <v>21002</v>
          </cell>
          <cell r="D428" t="str">
            <v>กระทรวงสาธารณสุข สำนักงานปลัดกระทรวงสาธารณสุข</v>
          </cell>
          <cell r="E428" t="str">
            <v>07</v>
          </cell>
          <cell r="F428" t="str">
            <v>โรงพยาบาลชุมชน</v>
          </cell>
          <cell r="G428" t="str">
            <v>70</v>
          </cell>
          <cell r="H428" t="str">
            <v>21</v>
          </cell>
          <cell r="I428" t="str">
            <v>จ.ระยอง</v>
          </cell>
          <cell r="J428" t="str">
            <v>02</v>
          </cell>
          <cell r="K428" t="str">
            <v xml:space="preserve"> อ.บ้านฉาง</v>
          </cell>
          <cell r="L428" t="str">
            <v>02</v>
          </cell>
          <cell r="M428" t="str">
            <v xml:space="preserve"> 'ต.พลา'</v>
          </cell>
          <cell r="N428" t="str">
            <v>01</v>
          </cell>
          <cell r="O428" t="str">
            <v xml:space="preserve"> หมู่ 1</v>
          </cell>
          <cell r="P428" t="str">
            <v>01</v>
          </cell>
          <cell r="Q428" t="str">
            <v>เปิดดำเนินการ</v>
          </cell>
          <cell r="R428" t="str">
            <v xml:space="preserve">77 ม.1 ถ.อังกินันทน์ </v>
          </cell>
          <cell r="S428" t="str">
            <v>21130</v>
          </cell>
          <cell r="T428" t="str">
            <v>038-603995</v>
          </cell>
          <cell r="U428" t="str">
            <v>038-603838</v>
          </cell>
          <cell r="V428" t="str">
            <v>22</v>
          </cell>
          <cell r="W428" t="str">
            <v>2.2 ทุติยภูมิระดับกลาง</v>
          </cell>
          <cell r="X428" t="str">
            <v>S</v>
          </cell>
          <cell r="Y428" t="str">
            <v xml:space="preserve">บริการ  </v>
          </cell>
          <cell r="AH428" t="str">
            <v>10828</v>
          </cell>
        </row>
        <row r="429">
          <cell r="A429" t="str">
            <v>001083000</v>
          </cell>
          <cell r="B429" t="str">
            <v>โรงพยาบาลวังจันทร์</v>
          </cell>
          <cell r="C429" t="str">
            <v>21002</v>
          </cell>
          <cell r="D429" t="str">
            <v>กระทรวงสาธารณสุข สำนักงานปลัดกระทรวงสาธารณสุข</v>
          </cell>
          <cell r="E429" t="str">
            <v>07</v>
          </cell>
          <cell r="F429" t="str">
            <v>โรงพยาบาลชุมชน</v>
          </cell>
          <cell r="G429" t="str">
            <v>45</v>
          </cell>
          <cell r="H429" t="str">
            <v>21</v>
          </cell>
          <cell r="I429" t="str">
            <v>จ.ระยอง</v>
          </cell>
          <cell r="J429" t="str">
            <v>04</v>
          </cell>
          <cell r="K429" t="str">
            <v xml:space="preserve"> อ.วังจันทร์</v>
          </cell>
          <cell r="L429" t="str">
            <v>02</v>
          </cell>
          <cell r="M429" t="str">
            <v xml:space="preserve"> 'ต.ชุมแสง'</v>
          </cell>
          <cell r="N429" t="str">
            <v>03</v>
          </cell>
          <cell r="O429" t="str">
            <v xml:space="preserve"> หมู่ 3</v>
          </cell>
          <cell r="P429" t="str">
            <v>01</v>
          </cell>
          <cell r="Q429" t="str">
            <v>เปิดดำเนินการ</v>
          </cell>
          <cell r="R429" t="str">
            <v xml:space="preserve">349 ต.ชุมแสง </v>
          </cell>
          <cell r="S429" t="str">
            <v>21210</v>
          </cell>
          <cell r="T429" t="str">
            <v>038-666198</v>
          </cell>
          <cell r="U429" t="str">
            <v>038-666247</v>
          </cell>
          <cell r="V429" t="str">
            <v>22</v>
          </cell>
          <cell r="W429" t="str">
            <v>2.2 ทุติยภูมิระดับกลาง</v>
          </cell>
          <cell r="X429" t="str">
            <v>S</v>
          </cell>
          <cell r="Y429" t="str">
            <v xml:space="preserve">บริการ  </v>
          </cell>
          <cell r="AH429" t="str">
            <v>10830</v>
          </cell>
        </row>
        <row r="430">
          <cell r="A430" t="str">
            <v>001087600</v>
          </cell>
          <cell r="B430" t="str">
            <v>โรงพยาบาลโชคชัย</v>
          </cell>
          <cell r="C430" t="str">
            <v>21002</v>
          </cell>
          <cell r="D430" t="str">
            <v>กระทรวงสาธารณสุข สำนักงานปลัดกระทรวงสาธารณสุข</v>
          </cell>
          <cell r="E430" t="str">
            <v>07</v>
          </cell>
          <cell r="F430" t="str">
            <v>โรงพยาบาลชุมชน</v>
          </cell>
          <cell r="G430" t="str">
            <v>30</v>
          </cell>
          <cell r="H430" t="str">
            <v>30</v>
          </cell>
          <cell r="I430" t="str">
            <v>จ.นครราชสีมา</v>
          </cell>
          <cell r="J430" t="str">
            <v>07</v>
          </cell>
          <cell r="K430" t="str">
            <v xml:space="preserve"> อ.โชคชัย</v>
          </cell>
          <cell r="L430" t="str">
            <v>08</v>
          </cell>
          <cell r="M430" t="str">
            <v xml:space="preserve"> 'ต.โชคชัย'</v>
          </cell>
          <cell r="N430" t="str">
            <v>13</v>
          </cell>
          <cell r="O430" t="str">
            <v xml:space="preserve"> หมู่ 13</v>
          </cell>
          <cell r="P430" t="str">
            <v>01</v>
          </cell>
          <cell r="Q430" t="str">
            <v>เปิดดำเนินการ</v>
          </cell>
          <cell r="R430" t="str">
            <v xml:space="preserve">220 </v>
          </cell>
          <cell r="V430" t="str">
            <v>22</v>
          </cell>
          <cell r="W430" t="str">
            <v>2.2 ทุติยภูมิระดับกลาง</v>
          </cell>
          <cell r="AH430" t="str">
            <v>10876</v>
          </cell>
        </row>
        <row r="431">
          <cell r="A431" t="str">
            <v>001087700</v>
          </cell>
          <cell r="B431" t="str">
            <v>โรงพยาบาลด่านขุนทด</v>
          </cell>
          <cell r="C431" t="str">
            <v>21002</v>
          </cell>
          <cell r="D431" t="str">
            <v>กระทรวงสาธารณสุข สำนักงานปลัดกระทรวงสาธารณสุข</v>
          </cell>
          <cell r="E431" t="str">
            <v>07</v>
          </cell>
          <cell r="F431" t="str">
            <v>โรงพยาบาลชุมชน</v>
          </cell>
          <cell r="G431" t="str">
            <v>90</v>
          </cell>
          <cell r="H431" t="str">
            <v>30</v>
          </cell>
          <cell r="I431" t="str">
            <v>จ.นครราชสีมา</v>
          </cell>
          <cell r="J431" t="str">
            <v>08</v>
          </cell>
          <cell r="K431" t="str">
            <v xml:space="preserve"> อ.ด่านขุนทด</v>
          </cell>
          <cell r="L431" t="str">
            <v>02</v>
          </cell>
          <cell r="M431" t="str">
            <v xml:space="preserve"> 'ต.ด่านขุนทด'</v>
          </cell>
          <cell r="N431" t="str">
            <v>02</v>
          </cell>
          <cell r="O431" t="str">
            <v xml:space="preserve"> หมู่ 2</v>
          </cell>
          <cell r="P431" t="str">
            <v>01</v>
          </cell>
          <cell r="Q431" t="str">
            <v>เปิดดำเนินการ</v>
          </cell>
          <cell r="R431" t="str">
            <v xml:space="preserve">142/49 </v>
          </cell>
          <cell r="V431" t="str">
            <v>22</v>
          </cell>
          <cell r="W431" t="str">
            <v>2.2 ทุติยภูมิระดับกลาง</v>
          </cell>
          <cell r="AH431" t="str">
            <v>10877</v>
          </cell>
        </row>
        <row r="432">
          <cell r="A432" t="str">
            <v>001088100</v>
          </cell>
          <cell r="B432" t="str">
            <v>โรงพยาบาลบัวใหญ่</v>
          </cell>
          <cell r="C432" t="str">
            <v>21002</v>
          </cell>
          <cell r="D432" t="str">
            <v>กระทรวงสาธารณสุข สำนักงานปลัดกระทรวงสาธารณสุข</v>
          </cell>
          <cell r="E432" t="str">
            <v>07</v>
          </cell>
          <cell r="F432" t="str">
            <v>โรงพยาบาลชุมชน</v>
          </cell>
          <cell r="G432" t="str">
            <v>90</v>
          </cell>
          <cell r="H432" t="str">
            <v>30</v>
          </cell>
          <cell r="I432" t="str">
            <v>จ.นครราชสีมา</v>
          </cell>
          <cell r="J432" t="str">
            <v>12</v>
          </cell>
          <cell r="K432" t="str">
            <v xml:space="preserve"> อ.บัวใหญ่</v>
          </cell>
          <cell r="L432" t="str">
            <v>01</v>
          </cell>
          <cell r="M432" t="str">
            <v xml:space="preserve"> 'ต.บัวใหญ่'</v>
          </cell>
          <cell r="N432" t="str">
            <v>00</v>
          </cell>
          <cell r="O432" t="str">
            <v xml:space="preserve"> หมู่ 0</v>
          </cell>
          <cell r="P432" t="str">
            <v>01</v>
          </cell>
          <cell r="Q432" t="str">
            <v>เปิดดำเนินการ</v>
          </cell>
          <cell r="R432" t="str">
            <v xml:space="preserve">6 ถ.เทศบาล12 </v>
          </cell>
          <cell r="V432" t="str">
            <v>22</v>
          </cell>
          <cell r="W432" t="str">
            <v>2.2 ทุติยภูมิระดับกลาง</v>
          </cell>
          <cell r="AH432" t="str">
            <v>10881</v>
          </cell>
        </row>
        <row r="433">
          <cell r="A433" t="str">
            <v>001087000</v>
          </cell>
          <cell r="B433" t="str">
            <v>โรงพยาบาลอรัญประเทศ</v>
          </cell>
          <cell r="C433" t="str">
            <v>21002</v>
          </cell>
          <cell r="D433" t="str">
            <v>กระทรวงสาธารณสุข สำนักงานปลัดกระทรวงสาธารณสุข</v>
          </cell>
          <cell r="E433" t="str">
            <v>07</v>
          </cell>
          <cell r="F433" t="str">
            <v>โรงพยาบาลชุมชน</v>
          </cell>
          <cell r="G433" t="str">
            <v>120</v>
          </cell>
          <cell r="H433" t="str">
            <v>27</v>
          </cell>
          <cell r="I433" t="str">
            <v>จ.สระแก้ว</v>
          </cell>
          <cell r="J433" t="str">
            <v>06</v>
          </cell>
          <cell r="K433" t="str">
            <v xml:space="preserve"> อ.อรัญประเทศ</v>
          </cell>
          <cell r="L433" t="str">
            <v>01</v>
          </cell>
          <cell r="M433" t="str">
            <v xml:space="preserve"> 'ต.อรัญประเทศ'</v>
          </cell>
          <cell r="N433" t="str">
            <v>01</v>
          </cell>
          <cell r="O433" t="str">
            <v xml:space="preserve"> หมู่ 1</v>
          </cell>
          <cell r="P433" t="str">
            <v>01</v>
          </cell>
          <cell r="Q433" t="str">
            <v>เปิดดำเนินการ</v>
          </cell>
          <cell r="R433" t="str">
            <v xml:space="preserve">4 ถ.มหาดไทย </v>
          </cell>
          <cell r="V433" t="str">
            <v>23</v>
          </cell>
          <cell r="W433" t="str">
            <v>2.3 ทุติยภูมิระดับสูง</v>
          </cell>
          <cell r="AH433" t="str">
            <v>10870</v>
          </cell>
        </row>
        <row r="434">
          <cell r="A434" t="str">
            <v>001090800</v>
          </cell>
          <cell r="B434" t="str">
            <v>โรงพยาบาลหนองหงส์</v>
          </cell>
          <cell r="C434" t="str">
            <v>21002</v>
          </cell>
          <cell r="D434" t="str">
            <v>กระทรวงสาธารณสุข สำนักงานปลัดกระทรวงสาธารณสุข</v>
          </cell>
          <cell r="E434" t="str">
            <v>07</v>
          </cell>
          <cell r="F434" t="str">
            <v>โรงพยาบาลชุมชน</v>
          </cell>
          <cell r="G434" t="str">
            <v>30</v>
          </cell>
          <cell r="H434" t="str">
            <v>31</v>
          </cell>
          <cell r="I434" t="str">
            <v>จ.บุรีรัมย์</v>
          </cell>
          <cell r="J434" t="str">
            <v>14</v>
          </cell>
          <cell r="K434" t="str">
            <v xml:space="preserve"> อ.หนองหงส์</v>
          </cell>
          <cell r="L434" t="str">
            <v>01</v>
          </cell>
          <cell r="M434" t="str">
            <v xml:space="preserve"> 'ต.สระแก้ว'</v>
          </cell>
          <cell r="N434" t="str">
            <v>02</v>
          </cell>
          <cell r="O434" t="str">
            <v xml:space="preserve"> หมู่ 2</v>
          </cell>
          <cell r="P434" t="str">
            <v>01</v>
          </cell>
          <cell r="Q434" t="str">
            <v>เปิดดำเนินการ</v>
          </cell>
          <cell r="V434" t="str">
            <v>22</v>
          </cell>
          <cell r="W434" t="str">
            <v>2.2 ทุติยภูมิระดับกลาง</v>
          </cell>
          <cell r="AH434" t="str">
            <v>10908</v>
          </cell>
        </row>
        <row r="435">
          <cell r="A435" t="str">
            <v>001083500</v>
          </cell>
          <cell r="B435" t="str">
            <v>โรงพยาบาลท่าใหม่</v>
          </cell>
          <cell r="C435" t="str">
            <v>21002</v>
          </cell>
          <cell r="D435" t="str">
            <v>กระทรวงสาธารณสุข สำนักงานปลัดกระทรวงสาธารณสุข</v>
          </cell>
          <cell r="E435" t="str">
            <v>07</v>
          </cell>
          <cell r="F435" t="str">
            <v>โรงพยาบาลชุมชน</v>
          </cell>
          <cell r="G435" t="str">
            <v>30</v>
          </cell>
          <cell r="H435" t="str">
            <v>22</v>
          </cell>
          <cell r="I435" t="str">
            <v>จ.จันทบุรี</v>
          </cell>
          <cell r="J435" t="str">
            <v>03</v>
          </cell>
          <cell r="K435" t="str">
            <v xml:space="preserve"> อ.ท่าใหม่</v>
          </cell>
          <cell r="L435" t="str">
            <v>01</v>
          </cell>
          <cell r="M435" t="str">
            <v xml:space="preserve"> 'ต.ท่าใหม่'</v>
          </cell>
          <cell r="N435" t="str">
            <v>00</v>
          </cell>
          <cell r="O435" t="str">
            <v xml:space="preserve"> หมู่ 0</v>
          </cell>
          <cell r="P435" t="str">
            <v>01</v>
          </cell>
          <cell r="Q435" t="str">
            <v>เปิดดำเนินการ</v>
          </cell>
          <cell r="R435" t="str">
            <v xml:space="preserve">28 ถ.สรรพกิจ </v>
          </cell>
          <cell r="S435" t="str">
            <v>22120</v>
          </cell>
          <cell r="T435" t="str">
            <v>039-431001</v>
          </cell>
          <cell r="U435" t="str">
            <v>039-431002</v>
          </cell>
          <cell r="V435" t="str">
            <v>22</v>
          </cell>
          <cell r="W435" t="str">
            <v>2.2 ทุติยภูมิระดับกลาง</v>
          </cell>
          <cell r="X435" t="str">
            <v>S</v>
          </cell>
          <cell r="Y435" t="str">
            <v xml:space="preserve">บริการ  </v>
          </cell>
          <cell r="AH435" t="str">
            <v>10835</v>
          </cell>
        </row>
        <row r="436">
          <cell r="A436" t="str">
            <v>001089000</v>
          </cell>
          <cell r="B436" t="str">
            <v>โรงพยาบาลปากช่องนานา</v>
          </cell>
          <cell r="C436" t="str">
            <v>21002</v>
          </cell>
          <cell r="D436" t="str">
            <v>กระทรวงสาธารณสุข สำนักงานปลัดกระทรวงสาธารณสุข</v>
          </cell>
          <cell r="E436" t="str">
            <v>07</v>
          </cell>
          <cell r="F436" t="str">
            <v>โรงพยาบาลชุมชน</v>
          </cell>
          <cell r="G436" t="str">
            <v>120</v>
          </cell>
          <cell r="H436" t="str">
            <v>30</v>
          </cell>
          <cell r="I436" t="str">
            <v>จ.นครราชสีมา</v>
          </cell>
          <cell r="J436" t="str">
            <v>21</v>
          </cell>
          <cell r="K436" t="str">
            <v xml:space="preserve"> อ.ปากช่อง</v>
          </cell>
          <cell r="L436" t="str">
            <v>01</v>
          </cell>
          <cell r="M436" t="str">
            <v xml:space="preserve"> 'ต.ปากช่อง'</v>
          </cell>
          <cell r="N436" t="str">
            <v>00</v>
          </cell>
          <cell r="O436" t="str">
            <v xml:space="preserve"> หมู่ 0</v>
          </cell>
          <cell r="P436" t="str">
            <v>01</v>
          </cell>
          <cell r="Q436" t="str">
            <v>เปิดดำเนินการ</v>
          </cell>
          <cell r="R436" t="str">
            <v xml:space="preserve">400 ถ.มิตรภาพ </v>
          </cell>
          <cell r="V436" t="str">
            <v>23</v>
          </cell>
          <cell r="W436" t="str">
            <v>2.3 ทุติยภูมิระดับสูง</v>
          </cell>
          <cell r="AH436" t="str">
            <v>10890</v>
          </cell>
        </row>
        <row r="437">
          <cell r="A437" t="str">
            <v>001083600</v>
          </cell>
          <cell r="B437" t="str">
            <v>โรงพยาบาลเขาสุกิม</v>
          </cell>
          <cell r="C437" t="str">
            <v>21002</v>
          </cell>
          <cell r="D437" t="str">
            <v>กระทรวงสาธารณสุข สำนักงานปลัดกระทรวงสาธารณสุข</v>
          </cell>
          <cell r="E437" t="str">
            <v>07</v>
          </cell>
          <cell r="F437" t="str">
            <v>โรงพยาบาลชุมชน</v>
          </cell>
          <cell r="G437" t="str">
            <v>30</v>
          </cell>
          <cell r="H437" t="str">
            <v>22</v>
          </cell>
          <cell r="I437" t="str">
            <v>จ.จันทบุรี</v>
          </cell>
          <cell r="J437" t="str">
            <v>03</v>
          </cell>
          <cell r="K437" t="str">
            <v xml:space="preserve"> อ.ท่าใหม่</v>
          </cell>
          <cell r="L437" t="str">
            <v>07</v>
          </cell>
          <cell r="M437" t="str">
            <v xml:space="preserve"> 'ต.เขาบายศรี'</v>
          </cell>
          <cell r="N437" t="str">
            <v>12</v>
          </cell>
          <cell r="O437" t="str">
            <v xml:space="preserve"> หมู่ 12</v>
          </cell>
          <cell r="P437" t="str">
            <v>01</v>
          </cell>
          <cell r="Q437" t="str">
            <v>เปิดดำเนินการ</v>
          </cell>
          <cell r="R437" t="str">
            <v>50/1</v>
          </cell>
          <cell r="S437" t="str">
            <v>22120</v>
          </cell>
          <cell r="T437" t="str">
            <v>039-495225</v>
          </cell>
          <cell r="V437" t="str">
            <v>22</v>
          </cell>
          <cell r="W437" t="str">
            <v>2.2 ทุติยภูมิระดับกลาง</v>
          </cell>
          <cell r="X437" t="str">
            <v>S</v>
          </cell>
          <cell r="Y437" t="str">
            <v xml:space="preserve">บริการ  </v>
          </cell>
          <cell r="AH437" t="str">
            <v>10836</v>
          </cell>
        </row>
        <row r="438">
          <cell r="A438" t="str">
            <v>001085000</v>
          </cell>
          <cell r="B438" t="str">
            <v>โรงพยาบาลบางคล้า</v>
          </cell>
          <cell r="C438" t="str">
            <v>21002</v>
          </cell>
          <cell r="D438" t="str">
            <v>กระทรวงสาธารณสุข สำนักงานปลัดกระทรวงสาธารณสุข</v>
          </cell>
          <cell r="E438" t="str">
            <v>07</v>
          </cell>
          <cell r="F438" t="str">
            <v>โรงพยาบาลชุมชน</v>
          </cell>
          <cell r="G438" t="str">
            <v>30</v>
          </cell>
          <cell r="H438" t="str">
            <v>24</v>
          </cell>
          <cell r="I438" t="str">
            <v>จ.ฉะเชิงเทรา</v>
          </cell>
          <cell r="J438" t="str">
            <v>02</v>
          </cell>
          <cell r="K438" t="str">
            <v xml:space="preserve"> อ.บางคล้า</v>
          </cell>
          <cell r="L438" t="str">
            <v>09</v>
          </cell>
          <cell r="M438" t="str">
            <v xml:space="preserve"> 'ต.ปากน้ำ'</v>
          </cell>
          <cell r="N438" t="str">
            <v>01</v>
          </cell>
          <cell r="O438" t="str">
            <v xml:space="preserve"> หมู่ 1</v>
          </cell>
          <cell r="P438" t="str">
            <v>01</v>
          </cell>
          <cell r="Q438" t="str">
            <v>เปิดดำเนินการ</v>
          </cell>
          <cell r="R438" t="str">
            <v xml:space="preserve">62 </v>
          </cell>
          <cell r="S438" t="str">
            <v>24110</v>
          </cell>
          <cell r="T438" t="str">
            <v>038-541009</v>
          </cell>
          <cell r="U438" t="str">
            <v>038-541009</v>
          </cell>
          <cell r="V438" t="str">
            <v>21</v>
          </cell>
          <cell r="W438" t="str">
            <v>2.1 ทุติยภูมิระดับต้น</v>
          </cell>
          <cell r="X438" t="str">
            <v>S</v>
          </cell>
          <cell r="Y438" t="str">
            <v xml:space="preserve">บริการ  </v>
          </cell>
          <cell r="AH438" t="str">
            <v>10850</v>
          </cell>
        </row>
        <row r="439">
          <cell r="A439" t="str">
            <v>001085200</v>
          </cell>
          <cell r="B439" t="str">
            <v>โรงพยาบาลบางปะกง</v>
          </cell>
          <cell r="C439" t="str">
            <v>21002</v>
          </cell>
          <cell r="D439" t="str">
            <v>กระทรวงสาธารณสุข สำนักงานปลัดกระทรวงสาธารณสุข</v>
          </cell>
          <cell r="E439" t="str">
            <v>07</v>
          </cell>
          <cell r="F439" t="str">
            <v>โรงพยาบาลชุมชน</v>
          </cell>
          <cell r="G439" t="str">
            <v>70</v>
          </cell>
          <cell r="H439" t="str">
            <v>24</v>
          </cell>
          <cell r="I439" t="str">
            <v>จ.ฉะเชิงเทรา</v>
          </cell>
          <cell r="J439" t="str">
            <v>04</v>
          </cell>
          <cell r="K439" t="str">
            <v xml:space="preserve"> อ.บางปะกง</v>
          </cell>
          <cell r="L439" t="str">
            <v>01</v>
          </cell>
          <cell r="M439" t="str">
            <v xml:space="preserve"> 'ต.บางปะกง'</v>
          </cell>
          <cell r="N439" t="str">
            <v>13</v>
          </cell>
          <cell r="O439" t="str">
            <v xml:space="preserve"> หมู่ 13</v>
          </cell>
          <cell r="P439" t="str">
            <v>01</v>
          </cell>
          <cell r="Q439" t="str">
            <v>เปิดดำเนินการ</v>
          </cell>
          <cell r="R439" t="str">
            <v xml:space="preserve">142 ม.13 ถ.บางนา-ตราด </v>
          </cell>
          <cell r="S439" t="str">
            <v>24130</v>
          </cell>
          <cell r="T439" t="str">
            <v>038-531286</v>
          </cell>
          <cell r="U439" t="str">
            <v>038-531287</v>
          </cell>
          <cell r="V439" t="str">
            <v>22</v>
          </cell>
          <cell r="W439" t="str">
            <v>2.2 ทุติยภูมิระดับกลาง</v>
          </cell>
          <cell r="X439" t="str">
            <v>S</v>
          </cell>
          <cell r="Y439" t="str">
            <v xml:space="preserve">บริการ  </v>
          </cell>
          <cell r="AH439" t="str">
            <v>10852</v>
          </cell>
        </row>
        <row r="440">
          <cell r="A440" t="str">
            <v>001085300</v>
          </cell>
          <cell r="B440" t="str">
            <v>โรงพยาบาลบ้านโพธิ์</v>
          </cell>
          <cell r="C440" t="str">
            <v>21002</v>
          </cell>
          <cell r="D440" t="str">
            <v>กระทรวงสาธารณสุข สำนักงานปลัดกระทรวงสาธารณสุข</v>
          </cell>
          <cell r="E440" t="str">
            <v>07</v>
          </cell>
          <cell r="F440" t="str">
            <v>โรงพยาบาลชุมชน</v>
          </cell>
          <cell r="G440" t="str">
            <v>40</v>
          </cell>
          <cell r="H440" t="str">
            <v>24</v>
          </cell>
          <cell r="I440" t="str">
            <v>จ.ฉะเชิงเทรา</v>
          </cell>
          <cell r="J440" t="str">
            <v>05</v>
          </cell>
          <cell r="K440" t="str">
            <v xml:space="preserve"> อ.บ้านโพธิ์</v>
          </cell>
          <cell r="L440" t="str">
            <v>01</v>
          </cell>
          <cell r="M440" t="str">
            <v xml:space="preserve"> 'ต.บ้านโพธิ์'</v>
          </cell>
          <cell r="N440" t="str">
            <v>01</v>
          </cell>
          <cell r="O440" t="str">
            <v xml:space="preserve"> หมู่ 1</v>
          </cell>
          <cell r="P440" t="str">
            <v>01</v>
          </cell>
          <cell r="Q440" t="str">
            <v>เปิดดำเนินการ</v>
          </cell>
          <cell r="R440" t="str">
            <v xml:space="preserve">107/1 ม.1 ถ. บ้านโพธิ์-ดอนสีนนท์ </v>
          </cell>
          <cell r="S440" t="str">
            <v>24140</v>
          </cell>
          <cell r="T440" t="str">
            <v>038-587222</v>
          </cell>
          <cell r="U440" t="str">
            <v>038-587222</v>
          </cell>
          <cell r="V440" t="str">
            <v>21</v>
          </cell>
          <cell r="W440" t="str">
            <v>2.1 ทุติยภูมิระดับต้น</v>
          </cell>
          <cell r="X440" t="str">
            <v>S</v>
          </cell>
          <cell r="Y440" t="str">
            <v xml:space="preserve">บริการ  </v>
          </cell>
          <cell r="AH440" t="str">
            <v>10853</v>
          </cell>
        </row>
        <row r="441">
          <cell r="A441" t="str">
            <v>001085500</v>
          </cell>
          <cell r="B441" t="str">
            <v>โรงพยาบาลสนามชัยเขต</v>
          </cell>
          <cell r="C441" t="str">
            <v>21002</v>
          </cell>
          <cell r="D441" t="str">
            <v>กระทรวงสาธารณสุข สำนักงานปลัดกระทรวงสาธารณสุข</v>
          </cell>
          <cell r="E441" t="str">
            <v>07</v>
          </cell>
          <cell r="F441" t="str">
            <v>โรงพยาบาลชุมชน</v>
          </cell>
          <cell r="G441" t="str">
            <v>99</v>
          </cell>
          <cell r="H441" t="str">
            <v>24</v>
          </cell>
          <cell r="I441" t="str">
            <v>จ.ฉะเชิงเทรา</v>
          </cell>
          <cell r="J441" t="str">
            <v>08</v>
          </cell>
          <cell r="K441" t="str">
            <v xml:space="preserve"> อ.สนามชัยเขต</v>
          </cell>
          <cell r="L441" t="str">
            <v>01</v>
          </cell>
          <cell r="M441" t="str">
            <v xml:space="preserve"> 'ต.คู้ยายหมี'</v>
          </cell>
          <cell r="N441" t="str">
            <v>04</v>
          </cell>
          <cell r="O441" t="str">
            <v xml:space="preserve"> หมู่ 4</v>
          </cell>
          <cell r="P441" t="str">
            <v>01</v>
          </cell>
          <cell r="Q441" t="str">
            <v>เปิดดำเนินการ</v>
          </cell>
          <cell r="R441" t="str">
            <v xml:space="preserve">590/1 </v>
          </cell>
          <cell r="S441" t="str">
            <v>24160</v>
          </cell>
          <cell r="T441" t="str">
            <v>038-597128</v>
          </cell>
          <cell r="U441" t="str">
            <v>038-597128</v>
          </cell>
          <cell r="V441" t="str">
            <v>22</v>
          </cell>
          <cell r="W441" t="str">
            <v>2.2 ทุติยภูมิระดับกลาง</v>
          </cell>
          <cell r="X441" t="str">
            <v>S</v>
          </cell>
          <cell r="Y441" t="str">
            <v xml:space="preserve">บริการ  </v>
          </cell>
          <cell r="AH441" t="str">
            <v>10855</v>
          </cell>
        </row>
        <row r="442">
          <cell r="A442" t="str">
            <v>001085400</v>
          </cell>
          <cell r="B442" t="str">
            <v>โรงพยาบาลพนมสารคาม</v>
          </cell>
          <cell r="C442" t="str">
            <v>21002</v>
          </cell>
          <cell r="D442" t="str">
            <v>กระทรวงสาธารณสุข สำนักงานปลัดกระทรวงสาธารณสุข</v>
          </cell>
          <cell r="E442" t="str">
            <v>07</v>
          </cell>
          <cell r="F442" t="str">
            <v>โรงพยาบาลชุมชน</v>
          </cell>
          <cell r="G442" t="str">
            <v>90</v>
          </cell>
          <cell r="H442" t="str">
            <v>24</v>
          </cell>
          <cell r="I442" t="str">
            <v>จ.ฉะเชิงเทรา</v>
          </cell>
          <cell r="J442" t="str">
            <v>06</v>
          </cell>
          <cell r="K442" t="str">
            <v xml:space="preserve"> อ.พนมสารคาม</v>
          </cell>
          <cell r="L442" t="str">
            <v>06</v>
          </cell>
          <cell r="M442" t="str">
            <v xml:space="preserve"> 'ต.ท่าถ่าน'</v>
          </cell>
          <cell r="N442" t="str">
            <v>04</v>
          </cell>
          <cell r="O442" t="str">
            <v xml:space="preserve"> หมู่ 4</v>
          </cell>
          <cell r="P442" t="str">
            <v>01</v>
          </cell>
          <cell r="Q442" t="str">
            <v>เปิดดำเนินการ</v>
          </cell>
          <cell r="R442" t="str">
            <v xml:space="preserve">490 ม.4 ถ.ฉะเชิงเทรา-กบินทร์บุรี </v>
          </cell>
          <cell r="S442" t="str">
            <v>24120</v>
          </cell>
          <cell r="T442" t="str">
            <v>038-551444</v>
          </cell>
          <cell r="U442" t="str">
            <v>038-551888</v>
          </cell>
          <cell r="V442" t="str">
            <v>22</v>
          </cell>
          <cell r="W442" t="str">
            <v>2.2 ทุติยภูมิระดับกลาง</v>
          </cell>
          <cell r="X442" t="str">
            <v>S</v>
          </cell>
          <cell r="Y442" t="str">
            <v xml:space="preserve">บริการ  </v>
          </cell>
          <cell r="AH442" t="str">
            <v>10854</v>
          </cell>
        </row>
        <row r="443">
          <cell r="A443" t="str">
            <v>001085700</v>
          </cell>
          <cell r="B443" t="str">
            <v>โรงพยาบาลกบินทร์บุรี</v>
          </cell>
          <cell r="C443" t="str">
            <v>21002</v>
          </cell>
          <cell r="D443" t="str">
            <v>กระทรวงสาธารณสุข สำนักงานปลัดกระทรวงสาธารณสุข</v>
          </cell>
          <cell r="E443" t="str">
            <v>07</v>
          </cell>
          <cell r="F443" t="str">
            <v>โรงพยาบาลชุมชน</v>
          </cell>
          <cell r="G443" t="str">
            <v>120</v>
          </cell>
          <cell r="H443" t="str">
            <v>25</v>
          </cell>
          <cell r="I443" t="str">
            <v>จ.ปราจีนบุรี</v>
          </cell>
          <cell r="J443" t="str">
            <v>02</v>
          </cell>
          <cell r="K443" t="str">
            <v xml:space="preserve"> อ.กบินทร์บุรี</v>
          </cell>
          <cell r="L443" t="str">
            <v>01</v>
          </cell>
          <cell r="M443" t="str">
            <v xml:space="preserve"> 'ต.กบินทร์'</v>
          </cell>
          <cell r="N443" t="str">
            <v>05</v>
          </cell>
          <cell r="O443" t="str">
            <v xml:space="preserve"> หมู่ 5</v>
          </cell>
          <cell r="P443" t="str">
            <v>01</v>
          </cell>
          <cell r="Q443" t="str">
            <v>เปิดดำเนินการ</v>
          </cell>
          <cell r="R443" t="str">
            <v xml:space="preserve">74 </v>
          </cell>
          <cell r="V443" t="str">
            <v>21</v>
          </cell>
          <cell r="W443" t="str">
            <v>2.1 ทุติยภูมิระดับต้น</v>
          </cell>
          <cell r="AH443" t="str">
            <v>10857</v>
          </cell>
        </row>
        <row r="444">
          <cell r="A444" t="str">
            <v>001085600</v>
          </cell>
          <cell r="B444" t="str">
            <v>โรงพยาบาลแปลงยาว</v>
          </cell>
          <cell r="C444" t="str">
            <v>21002</v>
          </cell>
          <cell r="D444" t="str">
            <v>กระทรวงสาธารณสุข สำนักงานปลัดกระทรวงสาธารณสุข</v>
          </cell>
          <cell r="E444" t="str">
            <v>07</v>
          </cell>
          <cell r="F444" t="str">
            <v>โรงพยาบาลชุมชน</v>
          </cell>
          <cell r="G444" t="str">
            <v>47</v>
          </cell>
          <cell r="H444" t="str">
            <v>24</v>
          </cell>
          <cell r="I444" t="str">
            <v>จ.ฉะเชิงเทรา</v>
          </cell>
          <cell r="J444" t="str">
            <v>09</v>
          </cell>
          <cell r="K444" t="str">
            <v xml:space="preserve"> อ.แปลงยาว</v>
          </cell>
          <cell r="L444" t="str">
            <v>02</v>
          </cell>
          <cell r="M444" t="str">
            <v xml:space="preserve"> 'ต.วังเย็น'</v>
          </cell>
          <cell r="N444" t="str">
            <v>04</v>
          </cell>
          <cell r="O444" t="str">
            <v xml:space="preserve"> หมู่ 4</v>
          </cell>
          <cell r="P444" t="str">
            <v>01</v>
          </cell>
          <cell r="Q444" t="str">
            <v>เปิดดำเนินการ</v>
          </cell>
          <cell r="R444" t="str">
            <v xml:space="preserve">60 </v>
          </cell>
          <cell r="S444" t="str">
            <v>24190</v>
          </cell>
          <cell r="T444" t="str">
            <v>038-589002</v>
          </cell>
          <cell r="U444" t="str">
            <v>038-589002</v>
          </cell>
          <cell r="V444" t="str">
            <v>21</v>
          </cell>
          <cell r="W444" t="str">
            <v>2.1 ทุติยภูมิระดับต้น</v>
          </cell>
          <cell r="X444" t="str">
            <v>S</v>
          </cell>
          <cell r="Y444" t="str">
            <v xml:space="preserve">บริการ  </v>
          </cell>
          <cell r="AH444" t="str">
            <v>10856</v>
          </cell>
        </row>
        <row r="445">
          <cell r="A445" t="str">
            <v>001090500</v>
          </cell>
          <cell r="B445" t="str">
            <v>โรงพยาบาลสตึก</v>
          </cell>
          <cell r="C445" t="str">
            <v>21002</v>
          </cell>
          <cell r="D445" t="str">
            <v>กระทรวงสาธารณสุข สำนักงานปลัดกระทรวงสาธารณสุข</v>
          </cell>
          <cell r="E445" t="str">
            <v>07</v>
          </cell>
          <cell r="F445" t="str">
            <v>โรงพยาบาลชุมชน</v>
          </cell>
          <cell r="G445" t="str">
            <v>80</v>
          </cell>
          <cell r="H445" t="str">
            <v>31</v>
          </cell>
          <cell r="I445" t="str">
            <v>จ.บุรีรัมย์</v>
          </cell>
          <cell r="J445" t="str">
            <v>11</v>
          </cell>
          <cell r="K445" t="str">
            <v xml:space="preserve"> อ.สตึก</v>
          </cell>
          <cell r="L445" t="str">
            <v>02</v>
          </cell>
          <cell r="M445" t="str">
            <v xml:space="preserve"> 'ต.นิคม'</v>
          </cell>
          <cell r="N445" t="str">
            <v>07</v>
          </cell>
          <cell r="O445" t="str">
            <v xml:space="preserve"> หมู่ 7</v>
          </cell>
          <cell r="P445" t="str">
            <v>01</v>
          </cell>
          <cell r="Q445" t="str">
            <v>เปิดดำเนินการ</v>
          </cell>
          <cell r="R445" t="str">
            <v xml:space="preserve">124/1  ถ.นิคม-สมบูรณ์ </v>
          </cell>
          <cell r="V445" t="str">
            <v>22</v>
          </cell>
          <cell r="W445" t="str">
            <v>2.2 ทุติยภูมิระดับกลาง</v>
          </cell>
          <cell r="AH445" t="str">
            <v>10905</v>
          </cell>
        </row>
        <row r="446">
          <cell r="A446" t="str">
            <v>001085800</v>
          </cell>
          <cell r="B446" t="str">
            <v>โรงพยาบาลนาดี</v>
          </cell>
          <cell r="C446" t="str">
            <v>21002</v>
          </cell>
          <cell r="D446" t="str">
            <v>กระทรวงสาธารณสุข สำนักงานปลัดกระทรวงสาธารณสุข</v>
          </cell>
          <cell r="E446" t="str">
            <v>07</v>
          </cell>
          <cell r="F446" t="str">
            <v>โรงพยาบาลชุมชน</v>
          </cell>
          <cell r="G446" t="str">
            <v>60</v>
          </cell>
          <cell r="H446" t="str">
            <v>25</v>
          </cell>
          <cell r="I446" t="str">
            <v>จ.ปราจีนบุรี</v>
          </cell>
          <cell r="J446" t="str">
            <v>03</v>
          </cell>
          <cell r="K446" t="str">
            <v xml:space="preserve"> อ.นาดี</v>
          </cell>
          <cell r="L446" t="str">
            <v>02</v>
          </cell>
          <cell r="M446" t="str">
            <v xml:space="preserve"> 'ต.สำพันตา'</v>
          </cell>
          <cell r="N446" t="str">
            <v>01</v>
          </cell>
          <cell r="O446" t="str">
            <v xml:space="preserve"> หมู่ 1</v>
          </cell>
          <cell r="P446" t="str">
            <v>01</v>
          </cell>
          <cell r="Q446" t="str">
            <v>เปิดดำเนินการ</v>
          </cell>
          <cell r="R446" t="str">
            <v>393</v>
          </cell>
          <cell r="V446" t="str">
            <v>21</v>
          </cell>
          <cell r="W446" t="str">
            <v>2.1 ทุติยภูมิระดับต้น</v>
          </cell>
          <cell r="AH446" t="str">
            <v>10858</v>
          </cell>
        </row>
        <row r="447">
          <cell r="A447" t="str">
            <v>001085100</v>
          </cell>
          <cell r="B447" t="str">
            <v>โรงพยาบาลบางน้ำเปรี้ยว</v>
          </cell>
          <cell r="C447" t="str">
            <v>21002</v>
          </cell>
          <cell r="D447" t="str">
            <v>กระทรวงสาธารณสุข สำนักงานปลัดกระทรวงสาธารณสุข</v>
          </cell>
          <cell r="E447" t="str">
            <v>07</v>
          </cell>
          <cell r="F447" t="str">
            <v>โรงพยาบาลชุมชน</v>
          </cell>
          <cell r="G447" t="str">
            <v>64</v>
          </cell>
          <cell r="H447" t="str">
            <v>24</v>
          </cell>
          <cell r="I447" t="str">
            <v>จ.ฉะเชิงเทรา</v>
          </cell>
          <cell r="J447" t="str">
            <v>03</v>
          </cell>
          <cell r="K447" t="str">
            <v xml:space="preserve"> อ.บางน้ำเปรี้ยว</v>
          </cell>
          <cell r="L447" t="str">
            <v>04</v>
          </cell>
          <cell r="M447" t="str">
            <v xml:space="preserve"> 'ต.หมอนทอง'</v>
          </cell>
          <cell r="N447" t="str">
            <v>02</v>
          </cell>
          <cell r="O447" t="str">
            <v xml:space="preserve"> หมู่ 2</v>
          </cell>
          <cell r="P447" t="str">
            <v>01</v>
          </cell>
          <cell r="Q447" t="str">
            <v>เปิดดำเนินการ</v>
          </cell>
          <cell r="R447" t="str">
            <v xml:space="preserve">100 </v>
          </cell>
          <cell r="S447" t="str">
            <v>24150</v>
          </cell>
          <cell r="T447" t="str">
            <v>038-581285</v>
          </cell>
          <cell r="U447" t="str">
            <v>038-581103</v>
          </cell>
          <cell r="V447" t="str">
            <v>22</v>
          </cell>
          <cell r="W447" t="str">
            <v>2.2 ทุติยภูมิระดับกลาง</v>
          </cell>
          <cell r="X447" t="str">
            <v>S</v>
          </cell>
          <cell r="Y447" t="str">
            <v xml:space="preserve">บริการ  </v>
          </cell>
          <cell r="AH447" t="str">
            <v>10851</v>
          </cell>
        </row>
        <row r="448">
          <cell r="A448" t="str">
            <v>001083300</v>
          </cell>
          <cell r="B448" t="str">
            <v>โรงพยาบาลท่าตะเกียบ</v>
          </cell>
          <cell r="C448" t="str">
            <v>21002</v>
          </cell>
          <cell r="D448" t="str">
            <v>กระทรวงสาธารณสุข สำนักงานปลัดกระทรวงสาธารณสุข</v>
          </cell>
          <cell r="E448" t="str">
            <v>07</v>
          </cell>
          <cell r="F448" t="str">
            <v>โรงพยาบาลชุมชน</v>
          </cell>
          <cell r="G448" t="str">
            <v>30</v>
          </cell>
          <cell r="H448" t="str">
            <v>24</v>
          </cell>
          <cell r="I448" t="str">
            <v>จ.ฉะเชิงเทรา</v>
          </cell>
          <cell r="J448" t="str">
            <v>10</v>
          </cell>
          <cell r="K448" t="str">
            <v xml:space="preserve"> อ.ท่าตะเกียบ</v>
          </cell>
          <cell r="L448" t="str">
            <v>01</v>
          </cell>
          <cell r="M448" t="str">
            <v xml:space="preserve"> 'ต.ท่าตะเกียบ'</v>
          </cell>
          <cell r="N448" t="str">
            <v>13</v>
          </cell>
          <cell r="O448" t="str">
            <v xml:space="preserve"> หมู่ 13</v>
          </cell>
          <cell r="P448" t="str">
            <v>01</v>
          </cell>
          <cell r="Q448" t="str">
            <v>เปิดดำเนินการ</v>
          </cell>
          <cell r="R448" t="str">
            <v xml:space="preserve">229 ถ.สนามชัย-วังเย็น </v>
          </cell>
          <cell r="S448" t="str">
            <v>24160</v>
          </cell>
          <cell r="T448" t="str">
            <v>038-556065</v>
          </cell>
          <cell r="U448" t="str">
            <v>038-556068</v>
          </cell>
          <cell r="V448" t="str">
            <v>21</v>
          </cell>
          <cell r="W448" t="str">
            <v>2.1 ทุติยภูมิระดับต้น</v>
          </cell>
          <cell r="X448" t="str">
            <v>S</v>
          </cell>
          <cell r="Y448" t="str">
            <v xml:space="preserve">บริการ  </v>
          </cell>
          <cell r="AH448" t="str">
            <v>10833</v>
          </cell>
        </row>
        <row r="449">
          <cell r="A449" t="str">
            <v>001086700</v>
          </cell>
          <cell r="B449" t="str">
            <v>โรงพยาบาลตาพระยา</v>
          </cell>
          <cell r="C449" t="str">
            <v>21002</v>
          </cell>
          <cell r="D449" t="str">
            <v>กระทรวงสาธารณสุข สำนักงานปลัดกระทรวงสาธารณสุข</v>
          </cell>
          <cell r="E449" t="str">
            <v>07</v>
          </cell>
          <cell r="F449" t="str">
            <v>โรงพยาบาลชุมชน</v>
          </cell>
          <cell r="G449" t="str">
            <v>30</v>
          </cell>
          <cell r="H449" t="str">
            <v>27</v>
          </cell>
          <cell r="I449" t="str">
            <v>จ.สระแก้ว</v>
          </cell>
          <cell r="J449" t="str">
            <v>03</v>
          </cell>
          <cell r="K449" t="str">
            <v xml:space="preserve"> อ.ตาพระยา</v>
          </cell>
          <cell r="L449" t="str">
            <v>01</v>
          </cell>
          <cell r="M449" t="str">
            <v xml:space="preserve"> 'ต.ตาพระยา'</v>
          </cell>
          <cell r="N449" t="str">
            <v>01</v>
          </cell>
          <cell r="O449" t="str">
            <v xml:space="preserve"> หมู่ 1</v>
          </cell>
          <cell r="P449" t="str">
            <v>01</v>
          </cell>
          <cell r="Q449" t="str">
            <v>เปิดดำเนินการ</v>
          </cell>
          <cell r="R449" t="str">
            <v>681</v>
          </cell>
          <cell r="V449" t="str">
            <v>21</v>
          </cell>
          <cell r="W449" t="str">
            <v>2.1 ทุติยภูมิระดับต้น</v>
          </cell>
          <cell r="AH449" t="str">
            <v>10867</v>
          </cell>
        </row>
        <row r="450">
          <cell r="A450" t="str">
            <v>001086800</v>
          </cell>
          <cell r="B450" t="str">
            <v>โรงพยาบาลวังน้ำเย็น</v>
          </cell>
          <cell r="C450" t="str">
            <v>21002</v>
          </cell>
          <cell r="D450" t="str">
            <v>กระทรวงสาธารณสุข สำนักงานปลัดกระทรวงสาธารณสุข</v>
          </cell>
          <cell r="E450" t="str">
            <v>07</v>
          </cell>
          <cell r="F450" t="str">
            <v>โรงพยาบาลชุมชน</v>
          </cell>
          <cell r="G450" t="str">
            <v>60</v>
          </cell>
          <cell r="H450" t="str">
            <v>27</v>
          </cell>
          <cell r="I450" t="str">
            <v>จ.สระแก้ว</v>
          </cell>
          <cell r="J450" t="str">
            <v>04</v>
          </cell>
          <cell r="K450" t="str">
            <v xml:space="preserve"> อ.วังน้ำเย็น</v>
          </cell>
          <cell r="L450" t="str">
            <v>01</v>
          </cell>
          <cell r="M450" t="str">
            <v xml:space="preserve"> 'ต.วังน้ำเย็น'</v>
          </cell>
          <cell r="N450" t="str">
            <v>06</v>
          </cell>
          <cell r="O450" t="str">
            <v xml:space="preserve"> หมู่ 6</v>
          </cell>
          <cell r="P450" t="str">
            <v>01</v>
          </cell>
          <cell r="Q450" t="str">
            <v>เปิดดำเนินการ</v>
          </cell>
          <cell r="R450" t="str">
            <v xml:space="preserve">304 </v>
          </cell>
          <cell r="V450" t="str">
            <v>21</v>
          </cell>
          <cell r="W450" t="str">
            <v>2.1 ทุติยภูมิระดับต้น</v>
          </cell>
          <cell r="AH450" t="str">
            <v>10868</v>
          </cell>
        </row>
        <row r="451">
          <cell r="A451" t="str">
            <v>001086900</v>
          </cell>
          <cell r="B451" t="str">
            <v>โรงพยาบาลวัฒนานคร</v>
          </cell>
          <cell r="C451" t="str">
            <v>21002</v>
          </cell>
          <cell r="D451" t="str">
            <v>กระทรวงสาธารณสุข สำนักงานปลัดกระทรวงสาธารณสุข</v>
          </cell>
          <cell r="E451" t="str">
            <v>07</v>
          </cell>
          <cell r="F451" t="str">
            <v>โรงพยาบาลชุมชน</v>
          </cell>
          <cell r="G451" t="str">
            <v>60</v>
          </cell>
          <cell r="H451" t="str">
            <v>27</v>
          </cell>
          <cell r="I451" t="str">
            <v>จ.สระแก้ว</v>
          </cell>
          <cell r="J451" t="str">
            <v>05</v>
          </cell>
          <cell r="K451" t="str">
            <v xml:space="preserve"> อ.วัฒนานคร</v>
          </cell>
          <cell r="L451" t="str">
            <v>01</v>
          </cell>
          <cell r="M451" t="str">
            <v xml:space="preserve"> 'ต.วัฒนานคร'</v>
          </cell>
          <cell r="N451" t="str">
            <v>11</v>
          </cell>
          <cell r="O451" t="str">
            <v xml:space="preserve"> หมู่ 11</v>
          </cell>
          <cell r="P451" t="str">
            <v>01</v>
          </cell>
          <cell r="Q451" t="str">
            <v>เปิดดำเนินการ</v>
          </cell>
          <cell r="R451" t="str">
            <v xml:space="preserve">231 </v>
          </cell>
          <cell r="V451" t="str">
            <v>21</v>
          </cell>
          <cell r="W451" t="str">
            <v>2.1 ทุติยภูมิระดับต้น</v>
          </cell>
          <cell r="AH451" t="str">
            <v>10869</v>
          </cell>
        </row>
        <row r="452">
          <cell r="A452" t="str">
            <v>001083700</v>
          </cell>
          <cell r="B452" t="str">
            <v>โรงพยาบาลสองพี่น้อง</v>
          </cell>
          <cell r="C452" t="str">
            <v>21002</v>
          </cell>
          <cell r="D452" t="str">
            <v>กระทรวงสาธารณสุข สำนักงานปลัดกระทรวงสาธารณสุข</v>
          </cell>
          <cell r="E452" t="str">
            <v>07</v>
          </cell>
          <cell r="F452" t="str">
            <v>โรงพยาบาลชุมชน</v>
          </cell>
          <cell r="G452" t="str">
            <v>30</v>
          </cell>
          <cell r="H452" t="str">
            <v>22</v>
          </cell>
          <cell r="I452" t="str">
            <v>จ.จันทบุรี</v>
          </cell>
          <cell r="J452" t="str">
            <v>03</v>
          </cell>
          <cell r="K452" t="str">
            <v xml:space="preserve"> อ.ท่าใหม่</v>
          </cell>
          <cell r="L452" t="str">
            <v>08</v>
          </cell>
          <cell r="M452" t="str">
            <v xml:space="preserve"> 'ต.สองพี่น้อง'</v>
          </cell>
          <cell r="N452" t="str">
            <v>05</v>
          </cell>
          <cell r="O452" t="str">
            <v xml:space="preserve"> หมู่ 5</v>
          </cell>
          <cell r="P452" t="str">
            <v>01</v>
          </cell>
          <cell r="Q452" t="str">
            <v>เปิดดำเนินการ</v>
          </cell>
          <cell r="R452" t="str">
            <v xml:space="preserve">66 </v>
          </cell>
          <cell r="S452" t="str">
            <v>22120</v>
          </cell>
          <cell r="T452" t="str">
            <v>039-431783</v>
          </cell>
          <cell r="V452" t="str">
            <v>22</v>
          </cell>
          <cell r="W452" t="str">
            <v>2.2 ทุติยภูมิระดับกลาง</v>
          </cell>
          <cell r="X452" t="str">
            <v>S</v>
          </cell>
          <cell r="Y452" t="str">
            <v xml:space="preserve">บริการ  </v>
          </cell>
          <cell r="AH452" t="str">
            <v>10837</v>
          </cell>
        </row>
        <row r="453">
          <cell r="A453" t="str">
            <v>001083400</v>
          </cell>
          <cell r="B453" t="str">
            <v>โรงพยาบาลขลุง</v>
          </cell>
          <cell r="C453" t="str">
            <v>21002</v>
          </cell>
          <cell r="D453" t="str">
            <v>กระทรวงสาธารณสุข สำนักงานปลัดกระทรวงสาธารณสุข</v>
          </cell>
          <cell r="E453" t="str">
            <v>07</v>
          </cell>
          <cell r="F453" t="str">
            <v>โรงพยาบาลชุมชน</v>
          </cell>
          <cell r="G453" t="str">
            <v>30</v>
          </cell>
          <cell r="H453" t="str">
            <v>22</v>
          </cell>
          <cell r="I453" t="str">
            <v>จ.จันทบุรี</v>
          </cell>
          <cell r="J453" t="str">
            <v>02</v>
          </cell>
          <cell r="K453" t="str">
            <v xml:space="preserve"> อ.ขลุง</v>
          </cell>
          <cell r="L453" t="str">
            <v>01</v>
          </cell>
          <cell r="M453" t="str">
            <v xml:space="preserve"> 'ต.ขลุง'</v>
          </cell>
          <cell r="N453" t="str">
            <v>00</v>
          </cell>
          <cell r="O453" t="str">
            <v xml:space="preserve"> หมู่ 0</v>
          </cell>
          <cell r="P453" t="str">
            <v>01</v>
          </cell>
          <cell r="Q453" t="str">
            <v>เปิดดำเนินการ</v>
          </cell>
          <cell r="R453" t="str">
            <v>9 ถ.สุขุมวิท</v>
          </cell>
          <cell r="S453" t="str">
            <v>22000</v>
          </cell>
          <cell r="T453" t="str">
            <v>039-441644</v>
          </cell>
          <cell r="V453" t="str">
            <v>22</v>
          </cell>
          <cell r="W453" t="str">
            <v>2.2 ทุติยภูมิระดับกลาง</v>
          </cell>
          <cell r="X453" t="str">
            <v>S</v>
          </cell>
          <cell r="Y453" t="str">
            <v xml:space="preserve">บริการ  </v>
          </cell>
          <cell r="AH453" t="str">
            <v>10834</v>
          </cell>
        </row>
        <row r="454">
          <cell r="A454" t="str">
            <v>001087300</v>
          </cell>
          <cell r="B454" t="str">
            <v>โรงพยาบาลคง</v>
          </cell>
          <cell r="C454" t="str">
            <v>21002</v>
          </cell>
          <cell r="D454" t="str">
            <v>กระทรวงสาธารณสุข สำนักงานปลัดกระทรวงสาธารณสุข</v>
          </cell>
          <cell r="E454" t="str">
            <v>07</v>
          </cell>
          <cell r="F454" t="str">
            <v>โรงพยาบาลชุมชน</v>
          </cell>
          <cell r="G454" t="str">
            <v>30</v>
          </cell>
          <cell r="H454" t="str">
            <v>30</v>
          </cell>
          <cell r="I454" t="str">
            <v>จ.นครราชสีมา</v>
          </cell>
          <cell r="J454" t="str">
            <v>04</v>
          </cell>
          <cell r="K454" t="str">
            <v xml:space="preserve"> อ.คง</v>
          </cell>
          <cell r="L454" t="str">
            <v>01</v>
          </cell>
          <cell r="M454" t="str">
            <v xml:space="preserve"> 'ต.เมืองคง'</v>
          </cell>
          <cell r="N454" t="str">
            <v>11</v>
          </cell>
          <cell r="O454" t="str">
            <v xml:space="preserve"> หมู่ 11</v>
          </cell>
          <cell r="P454" t="str">
            <v>01</v>
          </cell>
          <cell r="Q454" t="str">
            <v>เปิดดำเนินการ</v>
          </cell>
          <cell r="R454" t="str">
            <v xml:space="preserve">2 </v>
          </cell>
          <cell r="V454" t="str">
            <v>21</v>
          </cell>
          <cell r="W454" t="str">
            <v>2.1 ทุติยภูมิระดับต้น</v>
          </cell>
          <cell r="AH454" t="str">
            <v>10873</v>
          </cell>
        </row>
        <row r="455">
          <cell r="A455" t="str">
            <v>001087400</v>
          </cell>
          <cell r="B455" t="str">
            <v>โรงพยาบาลบ้านเหลื่อม</v>
          </cell>
          <cell r="C455" t="str">
            <v>21002</v>
          </cell>
          <cell r="D455" t="str">
            <v>กระทรวงสาธารณสุข สำนักงานปลัดกระทรวงสาธารณสุข</v>
          </cell>
          <cell r="E455" t="str">
            <v>07</v>
          </cell>
          <cell r="F455" t="str">
            <v>โรงพยาบาลชุมชน</v>
          </cell>
          <cell r="G455" t="str">
            <v>30</v>
          </cell>
          <cell r="H455" t="str">
            <v>30</v>
          </cell>
          <cell r="I455" t="str">
            <v>จ.นครราชสีมา</v>
          </cell>
          <cell r="J455" t="str">
            <v>05</v>
          </cell>
          <cell r="K455" t="str">
            <v xml:space="preserve"> อ.บ้านเหลื่อม</v>
          </cell>
          <cell r="L455" t="str">
            <v>01</v>
          </cell>
          <cell r="M455" t="str">
            <v xml:space="preserve"> 'ต.บ้านเหลื่อม'</v>
          </cell>
          <cell r="N455" t="str">
            <v>16</v>
          </cell>
          <cell r="O455" t="str">
            <v xml:space="preserve"> หมู่ 16</v>
          </cell>
          <cell r="P455" t="str">
            <v>01</v>
          </cell>
          <cell r="Q455" t="str">
            <v>เปิดดำเนินการ</v>
          </cell>
          <cell r="R455" t="str">
            <v xml:space="preserve">392 </v>
          </cell>
          <cell r="V455" t="str">
            <v>21</v>
          </cell>
          <cell r="W455" t="str">
            <v>2.1 ทุติยภูมิระดับต้น</v>
          </cell>
          <cell r="AH455" t="str">
            <v>10874</v>
          </cell>
        </row>
        <row r="456">
          <cell r="A456" t="str">
            <v>001087800</v>
          </cell>
          <cell r="B456" t="str">
            <v>โรงพยาบาลโนนไทย</v>
          </cell>
          <cell r="C456" t="str">
            <v>21002</v>
          </cell>
          <cell r="D456" t="str">
            <v>กระทรวงสาธารณสุข สำนักงานปลัดกระทรวงสาธารณสุข</v>
          </cell>
          <cell r="E456" t="str">
            <v>07</v>
          </cell>
          <cell r="F456" t="str">
            <v>โรงพยาบาลชุมชน</v>
          </cell>
          <cell r="G456" t="str">
            <v>30</v>
          </cell>
          <cell r="H456" t="str">
            <v>30</v>
          </cell>
          <cell r="I456" t="str">
            <v>จ.นครราชสีมา</v>
          </cell>
          <cell r="J456" t="str">
            <v>09</v>
          </cell>
          <cell r="K456" t="str">
            <v xml:space="preserve"> อ.โนนไทย</v>
          </cell>
          <cell r="L456" t="str">
            <v>01</v>
          </cell>
          <cell r="M456" t="str">
            <v xml:space="preserve"> 'ต.โนนไทย'</v>
          </cell>
          <cell r="N456" t="str">
            <v>01</v>
          </cell>
          <cell r="O456" t="str">
            <v xml:space="preserve"> หมู่ 1</v>
          </cell>
          <cell r="P456" t="str">
            <v>01</v>
          </cell>
          <cell r="Q456" t="str">
            <v>เปิดดำเนินการ</v>
          </cell>
          <cell r="R456" t="str">
            <v xml:space="preserve">707 ถ.สุรนารายณ์  </v>
          </cell>
          <cell r="V456" t="str">
            <v>21</v>
          </cell>
          <cell r="W456" t="str">
            <v>2.1 ทุติยภูมิระดับต้น</v>
          </cell>
          <cell r="AH456" t="str">
            <v>10878</v>
          </cell>
        </row>
        <row r="457">
          <cell r="A457" t="str">
            <v>001087900</v>
          </cell>
          <cell r="B457" t="str">
            <v>โรงพยาบาลโนนสูง</v>
          </cell>
          <cell r="C457" t="str">
            <v>21002</v>
          </cell>
          <cell r="D457" t="str">
            <v>กระทรวงสาธารณสุข สำนักงานปลัดกระทรวงสาธารณสุข</v>
          </cell>
          <cell r="E457" t="str">
            <v>07</v>
          </cell>
          <cell r="F457" t="str">
            <v>โรงพยาบาลชุมชน</v>
          </cell>
          <cell r="G457" t="str">
            <v>60</v>
          </cell>
          <cell r="H457" t="str">
            <v>30</v>
          </cell>
          <cell r="I457" t="str">
            <v>จ.นครราชสีมา</v>
          </cell>
          <cell r="J457" t="str">
            <v>10</v>
          </cell>
          <cell r="K457" t="str">
            <v xml:space="preserve"> อ.โนนสูง</v>
          </cell>
          <cell r="L457" t="str">
            <v>01</v>
          </cell>
          <cell r="M457" t="str">
            <v xml:space="preserve"> 'ต.โนนสูง'</v>
          </cell>
          <cell r="N457" t="str">
            <v>06</v>
          </cell>
          <cell r="O457" t="str">
            <v xml:space="preserve"> หมู่ 6</v>
          </cell>
          <cell r="P457" t="str">
            <v>01</v>
          </cell>
          <cell r="Q457" t="str">
            <v>เปิดดำเนินการ</v>
          </cell>
          <cell r="R457" t="str">
            <v xml:space="preserve">182 ถ.โนนสูง-มิตรภาพ </v>
          </cell>
          <cell r="V457" t="str">
            <v>21</v>
          </cell>
          <cell r="W457" t="str">
            <v>2.1 ทุติยภูมิระดับต้น</v>
          </cell>
          <cell r="AH457" t="str">
            <v>10879</v>
          </cell>
        </row>
        <row r="458">
          <cell r="A458" t="str">
            <v>001088000</v>
          </cell>
          <cell r="B458" t="str">
            <v>โรงพยาบาลขามสะแกแสง</v>
          </cell>
          <cell r="C458" t="str">
            <v>21002</v>
          </cell>
          <cell r="D458" t="str">
            <v>กระทรวงสาธารณสุข สำนักงานปลัดกระทรวงสาธารณสุข</v>
          </cell>
          <cell r="E458" t="str">
            <v>07</v>
          </cell>
          <cell r="F458" t="str">
            <v>โรงพยาบาลชุมชน</v>
          </cell>
          <cell r="G458" t="str">
            <v>30</v>
          </cell>
          <cell r="H458" t="str">
            <v>30</v>
          </cell>
          <cell r="I458" t="str">
            <v>จ.นครราชสีมา</v>
          </cell>
          <cell r="J458" t="str">
            <v>11</v>
          </cell>
          <cell r="K458" t="str">
            <v xml:space="preserve"> อ.ขามสะแกแสง</v>
          </cell>
          <cell r="L458" t="str">
            <v>01</v>
          </cell>
          <cell r="M458" t="str">
            <v xml:space="preserve"> 'ต.ขามสะแกแสง'</v>
          </cell>
          <cell r="N458" t="str">
            <v>13</v>
          </cell>
          <cell r="O458" t="str">
            <v xml:space="preserve"> หมู่ 13</v>
          </cell>
          <cell r="P458" t="str">
            <v>01</v>
          </cell>
          <cell r="Q458" t="str">
            <v>เปิดดำเนินการ</v>
          </cell>
          <cell r="R458" t="str">
            <v xml:space="preserve">459 </v>
          </cell>
          <cell r="V458" t="str">
            <v>21</v>
          </cell>
          <cell r="W458" t="str">
            <v>2.1 ทุติยภูมิระดับต้น</v>
          </cell>
          <cell r="AH458" t="str">
            <v>10880</v>
          </cell>
        </row>
        <row r="459">
          <cell r="A459" t="str">
            <v>001088200</v>
          </cell>
          <cell r="B459" t="str">
            <v>โรงพยาบาลประทาย</v>
          </cell>
          <cell r="C459" t="str">
            <v>21002</v>
          </cell>
          <cell r="D459" t="str">
            <v>กระทรวงสาธารณสุข สำนักงานปลัดกระทรวงสาธารณสุข</v>
          </cell>
          <cell r="E459" t="str">
            <v>07</v>
          </cell>
          <cell r="F459" t="str">
            <v>โรงพยาบาลชุมชน</v>
          </cell>
          <cell r="G459" t="str">
            <v>60</v>
          </cell>
          <cell r="H459" t="str">
            <v>30</v>
          </cell>
          <cell r="I459" t="str">
            <v>จ.นครราชสีมา</v>
          </cell>
          <cell r="J459" t="str">
            <v>13</v>
          </cell>
          <cell r="K459" t="str">
            <v xml:space="preserve"> อ.ประทาย</v>
          </cell>
          <cell r="L459" t="str">
            <v>01</v>
          </cell>
          <cell r="M459" t="str">
            <v xml:space="preserve"> 'ต.ประทาย'</v>
          </cell>
          <cell r="N459" t="str">
            <v>13</v>
          </cell>
          <cell r="O459" t="str">
            <v xml:space="preserve"> หมู่ 13</v>
          </cell>
          <cell r="P459" t="str">
            <v>01</v>
          </cell>
          <cell r="Q459" t="str">
            <v>เปิดดำเนินการ</v>
          </cell>
          <cell r="R459" t="str">
            <v xml:space="preserve">5 </v>
          </cell>
          <cell r="V459" t="str">
            <v>22</v>
          </cell>
          <cell r="W459" t="str">
            <v>2.2 ทุติยภูมิระดับกลาง</v>
          </cell>
          <cell r="AH459" t="str">
            <v>10882</v>
          </cell>
        </row>
        <row r="460">
          <cell r="A460" t="str">
            <v>001088300</v>
          </cell>
          <cell r="B460" t="str">
            <v>โรงพยาบาลปักธงชัย</v>
          </cell>
          <cell r="C460" t="str">
            <v>21002</v>
          </cell>
          <cell r="D460" t="str">
            <v>กระทรวงสาธารณสุข สำนักงานปลัดกระทรวงสาธารณสุข</v>
          </cell>
          <cell r="E460" t="str">
            <v>07</v>
          </cell>
          <cell r="F460" t="str">
            <v>โรงพยาบาลชุมชน</v>
          </cell>
          <cell r="G460" t="str">
            <v>30</v>
          </cell>
          <cell r="H460" t="str">
            <v>30</v>
          </cell>
          <cell r="I460" t="str">
            <v>จ.นครราชสีมา</v>
          </cell>
          <cell r="J460" t="str">
            <v>14</v>
          </cell>
          <cell r="K460" t="str">
            <v xml:space="preserve"> อ.ปักธงชัย</v>
          </cell>
          <cell r="L460" t="str">
            <v>17</v>
          </cell>
          <cell r="M460" t="str">
            <v xml:space="preserve"> 'ต.ธงชัยเหนือ'</v>
          </cell>
          <cell r="N460" t="str">
            <v>01</v>
          </cell>
          <cell r="O460" t="str">
            <v xml:space="preserve"> หมู่ 1</v>
          </cell>
          <cell r="P460" t="str">
            <v>01</v>
          </cell>
          <cell r="Q460" t="str">
            <v>เปิดดำเนินการ</v>
          </cell>
          <cell r="R460" t="str">
            <v xml:space="preserve">327 </v>
          </cell>
          <cell r="V460" t="str">
            <v>22</v>
          </cell>
          <cell r="W460" t="str">
            <v>2.2 ทุติยภูมิระดับกลาง</v>
          </cell>
          <cell r="AH460" t="str">
            <v>10883</v>
          </cell>
        </row>
        <row r="461">
          <cell r="A461" t="str">
            <v>001088600</v>
          </cell>
          <cell r="B461" t="str">
            <v>โรงพยาบาลชุมพวง</v>
          </cell>
          <cell r="C461" t="str">
            <v>21002</v>
          </cell>
          <cell r="D461" t="str">
            <v>กระทรวงสาธารณสุข สำนักงานปลัดกระทรวงสาธารณสุข</v>
          </cell>
          <cell r="E461" t="str">
            <v>07</v>
          </cell>
          <cell r="F461" t="str">
            <v>โรงพยาบาลชุมชน</v>
          </cell>
          <cell r="G461" t="str">
            <v>60</v>
          </cell>
          <cell r="H461" t="str">
            <v>30</v>
          </cell>
          <cell r="I461" t="str">
            <v>จ.นครราชสีมา</v>
          </cell>
          <cell r="J461" t="str">
            <v>17</v>
          </cell>
          <cell r="K461" t="str">
            <v xml:space="preserve"> อ.ชุมพวง</v>
          </cell>
          <cell r="L461" t="str">
            <v>01</v>
          </cell>
          <cell r="M461" t="str">
            <v xml:space="preserve"> 'ต.ชุมพวง'</v>
          </cell>
          <cell r="N461" t="str">
            <v>01</v>
          </cell>
          <cell r="O461" t="str">
            <v xml:space="preserve"> หมู่ 1</v>
          </cell>
          <cell r="P461" t="str">
            <v>01</v>
          </cell>
          <cell r="Q461" t="str">
            <v>เปิดดำเนินการ</v>
          </cell>
          <cell r="R461" t="str">
            <v xml:space="preserve">2 </v>
          </cell>
          <cell r="V461" t="str">
            <v>22</v>
          </cell>
          <cell r="W461" t="str">
            <v>2.2 ทุติยภูมิระดับกลาง</v>
          </cell>
          <cell r="AH461" t="str">
            <v>10886</v>
          </cell>
        </row>
        <row r="462">
          <cell r="A462" t="str">
            <v>001088700</v>
          </cell>
          <cell r="B462" t="str">
            <v>โรงพยาบาลสูงเนิน</v>
          </cell>
          <cell r="C462" t="str">
            <v>21002</v>
          </cell>
          <cell r="D462" t="str">
            <v>กระทรวงสาธารณสุข สำนักงานปลัดกระทรวงสาธารณสุข</v>
          </cell>
          <cell r="E462" t="str">
            <v>07</v>
          </cell>
          <cell r="F462" t="str">
            <v>โรงพยาบาลชุมชน</v>
          </cell>
          <cell r="G462" t="str">
            <v>60</v>
          </cell>
          <cell r="H462" t="str">
            <v>30</v>
          </cell>
          <cell r="I462" t="str">
            <v>จ.นครราชสีมา</v>
          </cell>
          <cell r="J462" t="str">
            <v>18</v>
          </cell>
          <cell r="K462" t="str">
            <v xml:space="preserve"> อ.สูงเนิน</v>
          </cell>
          <cell r="L462" t="str">
            <v>01</v>
          </cell>
          <cell r="M462" t="str">
            <v xml:space="preserve"> 'ต.สูงเนิน'</v>
          </cell>
          <cell r="N462" t="str">
            <v>01</v>
          </cell>
          <cell r="O462" t="str">
            <v xml:space="preserve"> หมู่ 1</v>
          </cell>
          <cell r="P462" t="str">
            <v>01</v>
          </cell>
          <cell r="Q462" t="str">
            <v>เปิดดำเนินการ</v>
          </cell>
          <cell r="R462" t="str">
            <v xml:space="preserve">274/5 ถ.มิตรสัมพันธ์ </v>
          </cell>
          <cell r="V462" t="str">
            <v>22</v>
          </cell>
          <cell r="W462" t="str">
            <v>2.2 ทุติยภูมิระดับกลาง</v>
          </cell>
          <cell r="AH462" t="str">
            <v>10887</v>
          </cell>
        </row>
        <row r="463">
          <cell r="A463" t="str">
            <v>001088900</v>
          </cell>
          <cell r="B463" t="str">
            <v>โรงพยาบาลสีคิ้ว</v>
          </cell>
          <cell r="C463" t="str">
            <v>21002</v>
          </cell>
          <cell r="D463" t="str">
            <v>กระทรวงสาธารณสุข สำนักงานปลัดกระทรวงสาธารณสุข</v>
          </cell>
          <cell r="E463" t="str">
            <v>07</v>
          </cell>
          <cell r="F463" t="str">
            <v>โรงพยาบาลชุมชน</v>
          </cell>
          <cell r="G463" t="str">
            <v>90</v>
          </cell>
          <cell r="H463" t="str">
            <v>30</v>
          </cell>
          <cell r="I463" t="str">
            <v>จ.นครราชสีมา</v>
          </cell>
          <cell r="J463" t="str">
            <v>20</v>
          </cell>
          <cell r="K463" t="str">
            <v xml:space="preserve"> อ.สีคิ้ว</v>
          </cell>
          <cell r="L463" t="str">
            <v>09</v>
          </cell>
          <cell r="M463" t="str">
            <v xml:space="preserve"> 'ต.มิตรภาพ'</v>
          </cell>
          <cell r="N463" t="str">
            <v>02</v>
          </cell>
          <cell r="O463" t="str">
            <v xml:space="preserve"> หมู่ 2</v>
          </cell>
          <cell r="P463" t="str">
            <v>01</v>
          </cell>
          <cell r="Q463" t="str">
            <v>เปิดดำเนินการ</v>
          </cell>
          <cell r="R463" t="str">
            <v xml:space="preserve">212 </v>
          </cell>
          <cell r="V463" t="str">
            <v>22</v>
          </cell>
          <cell r="W463" t="str">
            <v>2.2 ทุติยภูมิระดับกลาง</v>
          </cell>
          <cell r="AH463" t="str">
            <v>10889</v>
          </cell>
        </row>
        <row r="464">
          <cell r="A464" t="str">
            <v>001088800</v>
          </cell>
          <cell r="B464" t="str">
            <v>โรงพยาบาลขามทะเลสอ</v>
          </cell>
          <cell r="C464" t="str">
            <v>21002</v>
          </cell>
          <cell r="D464" t="str">
            <v>กระทรวงสาธารณสุข สำนักงานปลัดกระทรวงสาธารณสุข</v>
          </cell>
          <cell r="E464" t="str">
            <v>07</v>
          </cell>
          <cell r="F464" t="str">
            <v>โรงพยาบาลชุมชน</v>
          </cell>
          <cell r="G464" t="str">
            <v>30</v>
          </cell>
          <cell r="H464" t="str">
            <v>30</v>
          </cell>
          <cell r="I464" t="str">
            <v>จ.นครราชสีมา</v>
          </cell>
          <cell r="J464" t="str">
            <v>19</v>
          </cell>
          <cell r="K464" t="str">
            <v xml:space="preserve"> อ.ขามทะเลสอ</v>
          </cell>
          <cell r="L464" t="str">
            <v>01</v>
          </cell>
          <cell r="M464" t="str">
            <v xml:space="preserve"> 'ต.ขามทะเลสอ'</v>
          </cell>
          <cell r="N464" t="str">
            <v>07</v>
          </cell>
          <cell r="O464" t="str">
            <v xml:space="preserve"> หมู่ 7</v>
          </cell>
          <cell r="P464" t="str">
            <v>01</v>
          </cell>
          <cell r="Q464" t="str">
            <v>เปิดดำเนินการ</v>
          </cell>
          <cell r="R464" t="str">
            <v xml:space="preserve">197 </v>
          </cell>
          <cell r="V464" t="str">
            <v>21</v>
          </cell>
          <cell r="W464" t="str">
            <v>2.1 ทุติยภูมิระดับต้น</v>
          </cell>
          <cell r="AH464" t="str">
            <v>10888</v>
          </cell>
        </row>
        <row r="465">
          <cell r="A465" t="str">
            <v>001090600</v>
          </cell>
          <cell r="B465" t="str">
            <v>โรงพยาบาลปะคำ</v>
          </cell>
          <cell r="C465" t="str">
            <v>21002</v>
          </cell>
          <cell r="D465" t="str">
            <v>กระทรวงสาธารณสุข สำนักงานปลัดกระทรวงสาธารณสุข</v>
          </cell>
          <cell r="E465" t="str">
            <v>07</v>
          </cell>
          <cell r="F465" t="str">
            <v>โรงพยาบาลชุมชน</v>
          </cell>
          <cell r="G465" t="str">
            <v>30</v>
          </cell>
          <cell r="H465" t="str">
            <v>31</v>
          </cell>
          <cell r="I465" t="str">
            <v>จ.บุรีรัมย์</v>
          </cell>
          <cell r="J465" t="str">
            <v>12</v>
          </cell>
          <cell r="K465" t="str">
            <v xml:space="preserve"> อ.ปะคำ</v>
          </cell>
          <cell r="L465" t="str">
            <v>01</v>
          </cell>
          <cell r="M465" t="str">
            <v xml:space="preserve"> 'ต.ปะคำ'</v>
          </cell>
          <cell r="N465" t="str">
            <v>03</v>
          </cell>
          <cell r="O465" t="str">
            <v xml:space="preserve"> หมู่ 3</v>
          </cell>
          <cell r="P465" t="str">
            <v>01</v>
          </cell>
          <cell r="Q465" t="str">
            <v>เปิดดำเนินการ</v>
          </cell>
          <cell r="R465" t="str">
            <v xml:space="preserve">96  ถ.ปะคำ-นางรอง </v>
          </cell>
          <cell r="V465" t="str">
            <v>22</v>
          </cell>
          <cell r="W465" t="str">
            <v>2.2 ทุติยภูมิระดับกลาง</v>
          </cell>
          <cell r="AH465" t="str">
            <v>10906</v>
          </cell>
        </row>
        <row r="466">
          <cell r="A466" t="str">
            <v>001091700</v>
          </cell>
          <cell r="B466" t="str">
            <v>โรงพยาบาลจอมพระ</v>
          </cell>
          <cell r="C466" t="str">
            <v>21002</v>
          </cell>
          <cell r="D466" t="str">
            <v>กระทรวงสาธารณสุข สำนักงานปลัดกระทรวงสาธารณสุข</v>
          </cell>
          <cell r="E466" t="str">
            <v>07</v>
          </cell>
          <cell r="F466" t="str">
            <v>โรงพยาบาลชุมชน</v>
          </cell>
          <cell r="G466" t="str">
            <v>30</v>
          </cell>
          <cell r="H466" t="str">
            <v>32</v>
          </cell>
          <cell r="I466" t="str">
            <v>จ.สุรินทร์</v>
          </cell>
          <cell r="J466" t="str">
            <v>04</v>
          </cell>
          <cell r="K466" t="str">
            <v xml:space="preserve"> อ.จอมพระ</v>
          </cell>
          <cell r="L466" t="str">
            <v>01</v>
          </cell>
          <cell r="M466" t="str">
            <v xml:space="preserve"> 'ต.จอมพระ'</v>
          </cell>
          <cell r="N466" t="str">
            <v>06</v>
          </cell>
          <cell r="O466" t="str">
            <v xml:space="preserve"> หมู่ 6</v>
          </cell>
          <cell r="P466" t="str">
            <v>01</v>
          </cell>
          <cell r="Q466" t="str">
            <v>เปิดดำเนินการ</v>
          </cell>
          <cell r="R466" t="str">
            <v xml:space="preserve">19 </v>
          </cell>
          <cell r="V466" t="str">
            <v>21</v>
          </cell>
          <cell r="W466" t="str">
            <v>2.1 ทุติยภูมิระดับต้น</v>
          </cell>
          <cell r="AH466" t="str">
            <v>10917</v>
          </cell>
        </row>
        <row r="467">
          <cell r="A467" t="str">
            <v>001092000</v>
          </cell>
          <cell r="B467" t="str">
            <v>โรงพยาบาลรัตนบุรี</v>
          </cell>
          <cell r="C467" t="str">
            <v>21002</v>
          </cell>
          <cell r="D467" t="str">
            <v>กระทรวงสาธารณสุข สำนักงานปลัดกระทรวงสาธารณสุข</v>
          </cell>
          <cell r="E467" t="str">
            <v>07</v>
          </cell>
          <cell r="F467" t="str">
            <v>โรงพยาบาลชุมชน</v>
          </cell>
          <cell r="G467" t="str">
            <v>60</v>
          </cell>
          <cell r="H467" t="str">
            <v>32</v>
          </cell>
          <cell r="I467" t="str">
            <v>จ.สุรินทร์</v>
          </cell>
          <cell r="J467" t="str">
            <v>07</v>
          </cell>
          <cell r="K467" t="str">
            <v xml:space="preserve"> อ.รัตนบุรี</v>
          </cell>
          <cell r="L467" t="str">
            <v>01</v>
          </cell>
          <cell r="M467" t="str">
            <v xml:space="preserve"> 'ต.รัตนบุรี'</v>
          </cell>
          <cell r="N467" t="str">
            <v>08</v>
          </cell>
          <cell r="O467" t="str">
            <v xml:space="preserve"> หมู่ 8</v>
          </cell>
          <cell r="P467" t="str">
            <v>01</v>
          </cell>
          <cell r="Q467" t="str">
            <v>เปิดดำเนินการ</v>
          </cell>
          <cell r="R467" t="str">
            <v xml:space="preserve">150  ถ.ศรีรัตน์ </v>
          </cell>
          <cell r="V467" t="str">
            <v>22</v>
          </cell>
          <cell r="W467" t="str">
            <v>2.2 ทุติยภูมิระดับกลาง</v>
          </cell>
          <cell r="AH467" t="str">
            <v>10920</v>
          </cell>
        </row>
        <row r="468">
          <cell r="A468" t="str">
            <v>001092200</v>
          </cell>
          <cell r="B468" t="str">
            <v>โรงพยาบาลศีขรภูมิ</v>
          </cell>
          <cell r="C468" t="str">
            <v>21002</v>
          </cell>
          <cell r="D468" t="str">
            <v>กระทรวงสาธารณสุข สำนักงานปลัดกระทรวงสาธารณสุข</v>
          </cell>
          <cell r="E468" t="str">
            <v>07</v>
          </cell>
          <cell r="F468" t="str">
            <v>โรงพยาบาลชุมชน</v>
          </cell>
          <cell r="G468" t="str">
            <v>60</v>
          </cell>
          <cell r="H468" t="str">
            <v>32</v>
          </cell>
          <cell r="I468" t="str">
            <v>จ.สุรินทร์</v>
          </cell>
          <cell r="J468" t="str">
            <v>09</v>
          </cell>
          <cell r="K468" t="str">
            <v xml:space="preserve"> อ.ศีขรภูมิ</v>
          </cell>
          <cell r="L468" t="str">
            <v>01</v>
          </cell>
          <cell r="M468" t="str">
            <v xml:space="preserve"> 'ต.ระแงง'</v>
          </cell>
          <cell r="N468" t="str">
            <v>01</v>
          </cell>
          <cell r="O468" t="str">
            <v xml:space="preserve"> หมู่ 1</v>
          </cell>
          <cell r="P468" t="str">
            <v>01</v>
          </cell>
          <cell r="Q468" t="str">
            <v>เปิดดำเนินการ</v>
          </cell>
          <cell r="R468" t="str">
            <v xml:space="preserve"> ถ.สุรินทร์-ศรีสะเกษ </v>
          </cell>
          <cell r="V468" t="str">
            <v>22</v>
          </cell>
          <cell r="W468" t="str">
            <v>2.2 ทุติยภูมิระดับกลาง</v>
          </cell>
          <cell r="AH468" t="str">
            <v>10922</v>
          </cell>
        </row>
        <row r="469">
          <cell r="A469" t="str">
            <v>001092300</v>
          </cell>
          <cell r="B469" t="str">
            <v>โรงพยาบาลสังขะ</v>
          </cell>
          <cell r="C469" t="str">
            <v>21002</v>
          </cell>
          <cell r="D469" t="str">
            <v>กระทรวงสาธารณสุข สำนักงานปลัดกระทรวงสาธารณสุข</v>
          </cell>
          <cell r="E469" t="str">
            <v>07</v>
          </cell>
          <cell r="F469" t="str">
            <v>โรงพยาบาลชุมชน</v>
          </cell>
          <cell r="G469" t="str">
            <v>90</v>
          </cell>
          <cell r="H469" t="str">
            <v>32</v>
          </cell>
          <cell r="I469" t="str">
            <v>จ.สุรินทร์</v>
          </cell>
          <cell r="J469" t="str">
            <v>10</v>
          </cell>
          <cell r="K469" t="str">
            <v xml:space="preserve"> อ.สังขะ</v>
          </cell>
          <cell r="L469" t="str">
            <v>01</v>
          </cell>
          <cell r="M469" t="str">
            <v xml:space="preserve"> 'ต.สังขะ'</v>
          </cell>
          <cell r="N469" t="str">
            <v>01</v>
          </cell>
          <cell r="O469" t="str">
            <v xml:space="preserve"> หมู่ 1</v>
          </cell>
          <cell r="P469" t="str">
            <v>01</v>
          </cell>
          <cell r="Q469" t="str">
            <v>เปิดดำเนินการ</v>
          </cell>
          <cell r="R469" t="str">
            <v xml:space="preserve">700  ถ.สาธร </v>
          </cell>
          <cell r="V469" t="str">
            <v>22</v>
          </cell>
          <cell r="W469" t="str">
            <v>2.2 ทุติยภูมิระดับกลาง</v>
          </cell>
          <cell r="AH469" t="str">
            <v>10923</v>
          </cell>
        </row>
        <row r="470">
          <cell r="A470" t="str">
            <v>001095600</v>
          </cell>
          <cell r="B470" t="str">
            <v>โรงพยาบาลพิบูลมังสาหาร</v>
          </cell>
          <cell r="C470" t="str">
            <v>21002</v>
          </cell>
          <cell r="D470" t="str">
            <v>กระทรวงสาธารณสุข สำนักงานปลัดกระทรวงสาธารณสุข</v>
          </cell>
          <cell r="E470" t="str">
            <v>07</v>
          </cell>
          <cell r="F470" t="str">
            <v>โรงพยาบาลชุมชน</v>
          </cell>
          <cell r="G470" t="str">
            <v>60</v>
          </cell>
          <cell r="H470" t="str">
            <v>34</v>
          </cell>
          <cell r="I470" t="str">
            <v>จ.อุบลราชธานี</v>
          </cell>
          <cell r="J470" t="str">
            <v>19</v>
          </cell>
          <cell r="K470" t="str">
            <v xml:space="preserve"> อ.พิบูลมังสาหาร</v>
          </cell>
          <cell r="L470" t="str">
            <v>01</v>
          </cell>
          <cell r="M470" t="str">
            <v xml:space="preserve"> 'ต.พิบูล'</v>
          </cell>
          <cell r="N470" t="str">
            <v>00</v>
          </cell>
          <cell r="O470" t="str">
            <v xml:space="preserve"> หมู่ 0</v>
          </cell>
          <cell r="P470" t="str">
            <v>01</v>
          </cell>
          <cell r="Q470" t="str">
            <v>เปิดดำเนินการ</v>
          </cell>
          <cell r="R470" t="str">
            <v xml:space="preserve">20/6 ถ.เทศบาล 2 </v>
          </cell>
          <cell r="V470" t="str">
            <v>21</v>
          </cell>
          <cell r="W470" t="str">
            <v>2.1 ทุติยภูมิระดับต้น</v>
          </cell>
          <cell r="AH470" t="str">
            <v>10956</v>
          </cell>
        </row>
        <row r="471">
          <cell r="A471" t="str">
            <v>001095100</v>
          </cell>
          <cell r="B471" t="str">
            <v>โรงพยาบาลตระการพืชผล</v>
          </cell>
          <cell r="C471" t="str">
            <v>21002</v>
          </cell>
          <cell r="D471" t="str">
            <v>กระทรวงสาธารณสุข สำนักงานปลัดกระทรวงสาธารณสุข</v>
          </cell>
          <cell r="E471" t="str">
            <v>07</v>
          </cell>
          <cell r="F471" t="str">
            <v>โรงพยาบาลชุมชน</v>
          </cell>
          <cell r="G471" t="str">
            <v>60</v>
          </cell>
          <cell r="H471" t="str">
            <v>34</v>
          </cell>
          <cell r="I471" t="str">
            <v>จ.อุบลราชธานี</v>
          </cell>
          <cell r="J471" t="str">
            <v>11</v>
          </cell>
          <cell r="K471" t="str">
            <v xml:space="preserve"> อ.ตระการพืชผล</v>
          </cell>
          <cell r="L471" t="str">
            <v>01</v>
          </cell>
          <cell r="M471" t="str">
            <v xml:space="preserve"> 'ต.ขุหลุ'</v>
          </cell>
          <cell r="N471" t="str">
            <v>08</v>
          </cell>
          <cell r="O471" t="str">
            <v xml:space="preserve"> หมู่ 8</v>
          </cell>
          <cell r="P471" t="str">
            <v>01</v>
          </cell>
          <cell r="Q471" t="str">
            <v>เปิดดำเนินการ</v>
          </cell>
          <cell r="V471" t="str">
            <v>21</v>
          </cell>
          <cell r="W471" t="str">
            <v>2.1 ทุติยภูมิระดับต้น</v>
          </cell>
          <cell r="AH471" t="str">
            <v>10951</v>
          </cell>
        </row>
        <row r="472">
          <cell r="A472" t="str">
            <v>001095200</v>
          </cell>
          <cell r="B472" t="str">
            <v>โรงพยาบาลกุดข้าวปุ้น</v>
          </cell>
          <cell r="C472" t="str">
            <v>21002</v>
          </cell>
          <cell r="D472" t="str">
            <v>กระทรวงสาธารณสุข สำนักงานปลัดกระทรวงสาธารณสุข</v>
          </cell>
          <cell r="E472" t="str">
            <v>07</v>
          </cell>
          <cell r="F472" t="str">
            <v>โรงพยาบาลชุมชน</v>
          </cell>
          <cell r="G472" t="str">
            <v>30</v>
          </cell>
          <cell r="H472" t="str">
            <v>34</v>
          </cell>
          <cell r="I472" t="str">
            <v>จ.อุบลราชธานี</v>
          </cell>
          <cell r="J472" t="str">
            <v>12</v>
          </cell>
          <cell r="K472" t="str">
            <v xml:space="preserve"> อ.กุดข้าวปุ้น</v>
          </cell>
          <cell r="L472" t="str">
            <v>01</v>
          </cell>
          <cell r="M472" t="str">
            <v xml:space="preserve"> 'ต.ข้าวปุ้น'</v>
          </cell>
          <cell r="N472" t="str">
            <v>14</v>
          </cell>
          <cell r="O472" t="str">
            <v xml:space="preserve"> หมู่ 14</v>
          </cell>
          <cell r="P472" t="str">
            <v>01</v>
          </cell>
          <cell r="Q472" t="str">
            <v>เปิดดำเนินการ</v>
          </cell>
          <cell r="V472" t="str">
            <v>21</v>
          </cell>
          <cell r="W472" t="str">
            <v>2.1 ทุติยภูมิระดับต้น</v>
          </cell>
          <cell r="AH472" t="str">
            <v>10952</v>
          </cell>
        </row>
        <row r="473">
          <cell r="A473" t="str">
            <v>001093200</v>
          </cell>
          <cell r="B473" t="str">
            <v>โรงพยาบาลปรางค์กู่</v>
          </cell>
          <cell r="C473" t="str">
            <v>21002</v>
          </cell>
          <cell r="D473" t="str">
            <v>กระทรวงสาธารณสุข สำนักงานปลัดกระทรวงสาธารณสุข</v>
          </cell>
          <cell r="E473" t="str">
            <v>07</v>
          </cell>
          <cell r="F473" t="str">
            <v>โรงพยาบาลชุมชน</v>
          </cell>
          <cell r="G473" t="str">
            <v>30</v>
          </cell>
          <cell r="H473" t="str">
            <v>33</v>
          </cell>
          <cell r="I473" t="str">
            <v>จ.ศรีสะเกษ</v>
          </cell>
          <cell r="J473" t="str">
            <v>07</v>
          </cell>
          <cell r="K473" t="str">
            <v xml:space="preserve"> อ.ปรางค์กู่</v>
          </cell>
          <cell r="L473" t="str">
            <v>01</v>
          </cell>
          <cell r="M473" t="str">
            <v xml:space="preserve"> 'ต.พิมาย'</v>
          </cell>
          <cell r="N473" t="str">
            <v>01</v>
          </cell>
          <cell r="O473" t="str">
            <v xml:space="preserve"> หมู่ 1</v>
          </cell>
          <cell r="P473" t="str">
            <v>01</v>
          </cell>
          <cell r="Q473" t="str">
            <v>เปิดดำเนินการ</v>
          </cell>
          <cell r="R473" t="str">
            <v xml:space="preserve">87/2 </v>
          </cell>
          <cell r="S473" t="str">
            <v>33170</v>
          </cell>
          <cell r="T473" t="str">
            <v>045697167</v>
          </cell>
          <cell r="U473" t="str">
            <v>045697050</v>
          </cell>
          <cell r="V473" t="str">
            <v>21</v>
          </cell>
          <cell r="W473" t="str">
            <v>2.1 ทุติยภูมิระดับต้น</v>
          </cell>
          <cell r="X473" t="str">
            <v>S</v>
          </cell>
          <cell r="Y473" t="str">
            <v xml:space="preserve">บริการ  </v>
          </cell>
          <cell r="AH473" t="str">
            <v>10932</v>
          </cell>
        </row>
        <row r="474">
          <cell r="A474" t="str">
            <v>001090000</v>
          </cell>
          <cell r="B474" t="str">
            <v>โรงพยาบาลประโคนชัย</v>
          </cell>
          <cell r="C474" t="str">
            <v>21002</v>
          </cell>
          <cell r="D474" t="str">
            <v>กระทรวงสาธารณสุข สำนักงานปลัดกระทรวงสาธารณสุข</v>
          </cell>
          <cell r="E474" t="str">
            <v>07</v>
          </cell>
          <cell r="F474" t="str">
            <v>โรงพยาบาลชุมชน</v>
          </cell>
          <cell r="G474" t="str">
            <v>90</v>
          </cell>
          <cell r="H474" t="str">
            <v>31</v>
          </cell>
          <cell r="I474" t="str">
            <v>จ.บุรีรัมย์</v>
          </cell>
          <cell r="J474" t="str">
            <v>07</v>
          </cell>
          <cell r="K474" t="str">
            <v xml:space="preserve"> อ.ประโคนชัย</v>
          </cell>
          <cell r="L474" t="str">
            <v>01</v>
          </cell>
          <cell r="M474" t="str">
            <v xml:space="preserve"> 'ต.ประโคนชัย'</v>
          </cell>
          <cell r="N474" t="str">
            <v>03</v>
          </cell>
          <cell r="O474" t="str">
            <v xml:space="preserve"> หมู่ 3</v>
          </cell>
          <cell r="P474" t="str">
            <v>01</v>
          </cell>
          <cell r="Q474" t="str">
            <v>เปิดดำเนินการ</v>
          </cell>
          <cell r="R474" t="str">
            <v xml:space="preserve">90  ถ.โชคชัย-เดชอุดม </v>
          </cell>
          <cell r="V474" t="str">
            <v>22</v>
          </cell>
          <cell r="W474" t="str">
            <v>2.2 ทุติยภูมิระดับกลาง</v>
          </cell>
          <cell r="AH474" t="str">
            <v>10900</v>
          </cell>
        </row>
        <row r="475">
          <cell r="A475" t="str">
            <v>001090900</v>
          </cell>
          <cell r="B475" t="str">
            <v>โรงพยาบาลพลับพลาชัย</v>
          </cell>
          <cell r="C475" t="str">
            <v>21002</v>
          </cell>
          <cell r="D475" t="str">
            <v>กระทรวงสาธารณสุข สำนักงานปลัดกระทรวงสาธารณสุข</v>
          </cell>
          <cell r="E475" t="str">
            <v>07</v>
          </cell>
          <cell r="F475" t="str">
            <v>โรงพยาบาลชุมชน</v>
          </cell>
          <cell r="G475" t="str">
            <v>30</v>
          </cell>
          <cell r="H475" t="str">
            <v>31</v>
          </cell>
          <cell r="I475" t="str">
            <v>จ.บุรีรัมย์</v>
          </cell>
          <cell r="J475" t="str">
            <v>15</v>
          </cell>
          <cell r="K475" t="str">
            <v xml:space="preserve"> อ.พลับพลาชัย</v>
          </cell>
          <cell r="L475" t="str">
            <v>04</v>
          </cell>
          <cell r="M475" t="str">
            <v xml:space="preserve"> 'ต.สะเดา'</v>
          </cell>
          <cell r="N475" t="str">
            <v>01</v>
          </cell>
          <cell r="O475" t="str">
            <v xml:space="preserve"> หมู่ 1</v>
          </cell>
          <cell r="P475" t="str">
            <v>01</v>
          </cell>
          <cell r="Q475" t="str">
            <v>เปิดดำเนินการ</v>
          </cell>
          <cell r="R475" t="str">
            <v xml:space="preserve">99 </v>
          </cell>
          <cell r="V475" t="str">
            <v>22</v>
          </cell>
          <cell r="W475" t="str">
            <v>2.2 ทุติยภูมิระดับกลาง</v>
          </cell>
          <cell r="AH475" t="str">
            <v>10909</v>
          </cell>
        </row>
        <row r="476">
          <cell r="A476" t="str">
            <v>001091300</v>
          </cell>
          <cell r="B476" t="str">
            <v>โรงพยาบาลบ้านใหม่ไชยพจน์</v>
          </cell>
          <cell r="C476" t="str">
            <v>21002</v>
          </cell>
          <cell r="D476" t="str">
            <v>กระทรวงสาธารณสุข สำนักงานปลัดกระทรวงสาธารณสุข</v>
          </cell>
          <cell r="E476" t="str">
            <v>07</v>
          </cell>
          <cell r="F476" t="str">
            <v>โรงพยาบาลชุมชน</v>
          </cell>
          <cell r="G476" t="str">
            <v>30</v>
          </cell>
          <cell r="H476" t="str">
            <v>31</v>
          </cell>
          <cell r="I476" t="str">
            <v>จ.บุรีรัมย์</v>
          </cell>
          <cell r="J476" t="str">
            <v>19</v>
          </cell>
          <cell r="K476" t="str">
            <v xml:space="preserve"> อ.บ้านใหม่ไชยพจน์</v>
          </cell>
          <cell r="L476" t="str">
            <v>01</v>
          </cell>
          <cell r="M476" t="str">
            <v xml:space="preserve"> 'ต.หนองแวง'</v>
          </cell>
          <cell r="N476" t="str">
            <v>01</v>
          </cell>
          <cell r="O476" t="str">
            <v xml:space="preserve"> หมู่ 1</v>
          </cell>
          <cell r="P476" t="str">
            <v>01</v>
          </cell>
          <cell r="Q476" t="str">
            <v>เปิดดำเนินการ</v>
          </cell>
          <cell r="R476" t="str">
            <v xml:space="preserve">161 </v>
          </cell>
          <cell r="V476" t="str">
            <v>22</v>
          </cell>
          <cell r="W476" t="str">
            <v>2.2 ทุติยภูมิระดับกลาง</v>
          </cell>
          <cell r="AH476" t="str">
            <v>10913</v>
          </cell>
        </row>
        <row r="477">
          <cell r="A477" t="str">
            <v>001091100</v>
          </cell>
          <cell r="B477" t="str">
            <v>โรงพยาบาลโนนสุวรรณ</v>
          </cell>
          <cell r="C477" t="str">
            <v>21002</v>
          </cell>
          <cell r="D477" t="str">
            <v>กระทรวงสาธารณสุข สำนักงานปลัดกระทรวงสาธารณสุข</v>
          </cell>
          <cell r="E477" t="str">
            <v>07</v>
          </cell>
          <cell r="F477" t="str">
            <v>โรงพยาบาลชุมชน</v>
          </cell>
          <cell r="G477" t="str">
            <v>30</v>
          </cell>
          <cell r="H477" t="str">
            <v>31</v>
          </cell>
          <cell r="I477" t="str">
            <v>จ.บุรีรัมย์</v>
          </cell>
          <cell r="J477" t="str">
            <v>17</v>
          </cell>
          <cell r="K477" t="str">
            <v xml:space="preserve"> อ.โนนสุวรรณ</v>
          </cell>
          <cell r="L477" t="str">
            <v>01</v>
          </cell>
          <cell r="M477" t="str">
            <v xml:space="preserve"> 'ต.โนนสุวรรณ'</v>
          </cell>
          <cell r="N477" t="str">
            <v>10</v>
          </cell>
          <cell r="O477" t="str">
            <v xml:space="preserve"> หมู่ 10</v>
          </cell>
          <cell r="P477" t="str">
            <v>01</v>
          </cell>
          <cell r="Q477" t="str">
            <v>เปิดดำเนินการ</v>
          </cell>
          <cell r="V477" t="str">
            <v>22</v>
          </cell>
          <cell r="W477" t="str">
            <v>2.2 ทุติยภูมิระดับกลาง</v>
          </cell>
          <cell r="AH477" t="str">
            <v>10911</v>
          </cell>
        </row>
        <row r="478">
          <cell r="A478" t="str">
            <v>001091200</v>
          </cell>
          <cell r="B478" t="str">
            <v>โรงพยาบาลชำนิ</v>
          </cell>
          <cell r="C478" t="str">
            <v>21002</v>
          </cell>
          <cell r="D478" t="str">
            <v>กระทรวงสาธารณสุข สำนักงานปลัดกระทรวงสาธารณสุข</v>
          </cell>
          <cell r="E478" t="str">
            <v>07</v>
          </cell>
          <cell r="F478" t="str">
            <v>โรงพยาบาลชุมชน</v>
          </cell>
          <cell r="G478" t="str">
            <v>30</v>
          </cell>
          <cell r="H478" t="str">
            <v>31</v>
          </cell>
          <cell r="I478" t="str">
            <v>จ.บุรีรัมย์</v>
          </cell>
          <cell r="J478" t="str">
            <v>18</v>
          </cell>
          <cell r="K478" t="str">
            <v xml:space="preserve"> อ.ชำนิ</v>
          </cell>
          <cell r="L478" t="str">
            <v>01</v>
          </cell>
          <cell r="M478" t="str">
            <v xml:space="preserve"> 'ต.ชำนิ'</v>
          </cell>
          <cell r="N478" t="str">
            <v>08</v>
          </cell>
          <cell r="O478" t="str">
            <v xml:space="preserve"> หมู่ 8</v>
          </cell>
          <cell r="P478" t="str">
            <v>01</v>
          </cell>
          <cell r="Q478" t="str">
            <v>เปิดดำเนินการ</v>
          </cell>
          <cell r="R478" t="str">
            <v xml:space="preserve">105 </v>
          </cell>
          <cell r="V478" t="str">
            <v>22</v>
          </cell>
          <cell r="W478" t="str">
            <v>2.2 ทุติยภูมิระดับกลาง</v>
          </cell>
          <cell r="AH478" t="str">
            <v>10912</v>
          </cell>
        </row>
        <row r="479">
          <cell r="A479" t="str">
            <v>001091400</v>
          </cell>
          <cell r="B479" t="str">
            <v>โรงพยาบาลโนนดินแดง</v>
          </cell>
          <cell r="C479" t="str">
            <v>21002</v>
          </cell>
          <cell r="D479" t="str">
            <v>กระทรวงสาธารณสุข สำนักงานปลัดกระทรวงสาธารณสุข</v>
          </cell>
          <cell r="E479" t="str">
            <v>07</v>
          </cell>
          <cell r="F479" t="str">
            <v>โรงพยาบาลชุมชน</v>
          </cell>
          <cell r="G479" t="str">
            <v>30</v>
          </cell>
          <cell r="H479" t="str">
            <v>31</v>
          </cell>
          <cell r="I479" t="str">
            <v>จ.บุรีรัมย์</v>
          </cell>
          <cell r="J479" t="str">
            <v>20</v>
          </cell>
          <cell r="K479" t="str">
            <v xml:space="preserve"> อ.โนนดินแดง</v>
          </cell>
          <cell r="L479" t="str">
            <v>01</v>
          </cell>
          <cell r="M479" t="str">
            <v xml:space="preserve"> 'ต.โนนดินแดง'</v>
          </cell>
          <cell r="N479" t="str">
            <v>07</v>
          </cell>
          <cell r="O479" t="str">
            <v xml:space="preserve"> หมู่ 7</v>
          </cell>
          <cell r="P479" t="str">
            <v>01</v>
          </cell>
          <cell r="Q479" t="str">
            <v>เปิดดำเนินการ</v>
          </cell>
          <cell r="V479" t="str">
            <v>22</v>
          </cell>
          <cell r="W479" t="str">
            <v>2.2 ทุติยภูมิระดับกลาง</v>
          </cell>
          <cell r="AH479" t="str">
            <v>10914</v>
          </cell>
        </row>
        <row r="480">
          <cell r="A480" t="str">
            <v>001089800</v>
          </cell>
          <cell r="B480" t="str">
            <v>โรงพยาบาลหนองกี่</v>
          </cell>
          <cell r="C480" t="str">
            <v>21002</v>
          </cell>
          <cell r="D480" t="str">
            <v>กระทรวงสาธารณสุข สำนักงานปลัดกระทรวงสาธารณสุข</v>
          </cell>
          <cell r="E480" t="str">
            <v>07</v>
          </cell>
          <cell r="F480" t="str">
            <v>โรงพยาบาลชุมชน</v>
          </cell>
          <cell r="G480" t="str">
            <v>70</v>
          </cell>
          <cell r="H480" t="str">
            <v>31</v>
          </cell>
          <cell r="I480" t="str">
            <v>จ.บุรีรัมย์</v>
          </cell>
          <cell r="J480" t="str">
            <v>05</v>
          </cell>
          <cell r="K480" t="str">
            <v xml:space="preserve"> อ.หนองกี่</v>
          </cell>
          <cell r="L480" t="str">
            <v>06</v>
          </cell>
          <cell r="M480" t="str">
            <v xml:space="preserve"> 'ต.ทุ่งกระตาดพัฒนา'</v>
          </cell>
          <cell r="N480" t="str">
            <v>01</v>
          </cell>
          <cell r="O480" t="str">
            <v xml:space="preserve"> หมู่ 1</v>
          </cell>
          <cell r="P480" t="str">
            <v>01</v>
          </cell>
          <cell r="Q480" t="str">
            <v>เปิดดำเนินการ</v>
          </cell>
          <cell r="R480" t="str">
            <v xml:space="preserve">255  ถ.โชคชัย-เดชอุดม </v>
          </cell>
          <cell r="V480" t="str">
            <v>22</v>
          </cell>
          <cell r="W480" t="str">
            <v>2.2 ทุติยภูมิระดับกลาง</v>
          </cell>
          <cell r="AH480" t="str">
            <v>10898</v>
          </cell>
        </row>
        <row r="481">
          <cell r="A481" t="str">
            <v>001091800</v>
          </cell>
          <cell r="B481" t="str">
            <v>โรงพยาบาลปราสาท</v>
          </cell>
          <cell r="C481" t="str">
            <v>21002</v>
          </cell>
          <cell r="D481" t="str">
            <v>กระทรวงสาธารณสุข สำนักงานปลัดกระทรวงสาธารณสุข</v>
          </cell>
          <cell r="E481" t="str">
            <v>07</v>
          </cell>
          <cell r="F481" t="str">
            <v>โรงพยาบาลชุมชน</v>
          </cell>
          <cell r="G481" t="str">
            <v>60</v>
          </cell>
          <cell r="H481" t="str">
            <v>32</v>
          </cell>
          <cell r="I481" t="str">
            <v>จ.สุรินทร์</v>
          </cell>
          <cell r="J481" t="str">
            <v>05</v>
          </cell>
          <cell r="K481" t="str">
            <v xml:space="preserve"> อ.ปราสาท</v>
          </cell>
          <cell r="L481" t="str">
            <v>01</v>
          </cell>
          <cell r="M481" t="str">
            <v xml:space="preserve"> 'ต.กังแอน'</v>
          </cell>
          <cell r="N481" t="str">
            <v>02</v>
          </cell>
          <cell r="O481" t="str">
            <v xml:space="preserve"> หมู่ 2</v>
          </cell>
          <cell r="P481" t="str">
            <v>01</v>
          </cell>
          <cell r="Q481" t="str">
            <v>เปิดดำเนินการ</v>
          </cell>
          <cell r="R481" t="str">
            <v xml:space="preserve">602 ถ.โชคชัย-เดชอุดม </v>
          </cell>
          <cell r="V481" t="str">
            <v>22</v>
          </cell>
          <cell r="W481" t="str">
            <v>2.2 ทุติยภูมิระดับกลาง</v>
          </cell>
          <cell r="AH481" t="str">
            <v>10918</v>
          </cell>
        </row>
        <row r="482">
          <cell r="A482" t="str">
            <v>001091900</v>
          </cell>
          <cell r="B482" t="str">
            <v>โรงพยาบาลกาบเชิง</v>
          </cell>
          <cell r="C482" t="str">
            <v>21002</v>
          </cell>
          <cell r="D482" t="str">
            <v>กระทรวงสาธารณสุข สำนักงานปลัดกระทรวงสาธารณสุข</v>
          </cell>
          <cell r="E482" t="str">
            <v>07</v>
          </cell>
          <cell r="F482" t="str">
            <v>โรงพยาบาลชุมชน</v>
          </cell>
          <cell r="G482" t="str">
            <v>60</v>
          </cell>
          <cell r="H482" t="str">
            <v>32</v>
          </cell>
          <cell r="I482" t="str">
            <v>จ.สุรินทร์</v>
          </cell>
          <cell r="J482" t="str">
            <v>06</v>
          </cell>
          <cell r="K482" t="str">
            <v xml:space="preserve"> อ.กาบเชิง</v>
          </cell>
          <cell r="L482" t="str">
            <v>01</v>
          </cell>
          <cell r="M482" t="str">
            <v xml:space="preserve"> 'ต.กาบเชิง'</v>
          </cell>
          <cell r="N482" t="str">
            <v>01</v>
          </cell>
          <cell r="O482" t="str">
            <v xml:space="preserve"> หมู่ 1</v>
          </cell>
          <cell r="P482" t="str">
            <v>01</v>
          </cell>
          <cell r="Q482" t="str">
            <v>เปิดดำเนินการ</v>
          </cell>
          <cell r="V482" t="str">
            <v>21</v>
          </cell>
          <cell r="W482" t="str">
            <v>2.1 ทุติยภูมิระดับต้น</v>
          </cell>
          <cell r="AH482" t="str">
            <v>10919</v>
          </cell>
        </row>
        <row r="483">
          <cell r="A483" t="str">
            <v>001094400</v>
          </cell>
          <cell r="B483" t="str">
            <v>โรงพยาบาลศรีเมืองใหม่</v>
          </cell>
          <cell r="C483" t="str">
            <v>21002</v>
          </cell>
          <cell r="D483" t="str">
            <v>กระทรวงสาธารณสุข สำนักงานปลัดกระทรวงสาธารณสุข</v>
          </cell>
          <cell r="E483" t="str">
            <v>07</v>
          </cell>
          <cell r="F483" t="str">
            <v>โรงพยาบาลชุมชน</v>
          </cell>
          <cell r="G483" t="str">
            <v>60</v>
          </cell>
          <cell r="H483" t="str">
            <v>34</v>
          </cell>
          <cell r="I483" t="str">
            <v>จ.อุบลราชธานี</v>
          </cell>
          <cell r="J483" t="str">
            <v>02</v>
          </cell>
          <cell r="K483" t="str">
            <v xml:space="preserve"> อ.ศรีเมืองใหม่</v>
          </cell>
          <cell r="L483" t="str">
            <v>01</v>
          </cell>
          <cell r="M483" t="str">
            <v xml:space="preserve"> 'ต.นาคำ'</v>
          </cell>
          <cell r="N483" t="str">
            <v>15</v>
          </cell>
          <cell r="O483" t="str">
            <v xml:space="preserve"> หมู่ 15</v>
          </cell>
          <cell r="P483" t="str">
            <v>01</v>
          </cell>
          <cell r="Q483" t="str">
            <v>เปิดดำเนินการ</v>
          </cell>
          <cell r="V483" t="str">
            <v>21</v>
          </cell>
          <cell r="W483" t="str">
            <v>2.1 ทุติยภูมิระดับต้น</v>
          </cell>
          <cell r="AH483" t="str">
            <v>10944</v>
          </cell>
        </row>
        <row r="484">
          <cell r="A484" t="str">
            <v>001093400</v>
          </cell>
          <cell r="B484" t="str">
            <v>โรงพยาบาลราษีไศล</v>
          </cell>
          <cell r="C484" t="str">
            <v>21002</v>
          </cell>
          <cell r="D484" t="str">
            <v>กระทรวงสาธารณสุข สำนักงานปลัดกระทรวงสาธารณสุข</v>
          </cell>
          <cell r="E484" t="str">
            <v>07</v>
          </cell>
          <cell r="F484" t="str">
            <v>โรงพยาบาลชุมชน</v>
          </cell>
          <cell r="G484" t="str">
            <v>104</v>
          </cell>
          <cell r="H484" t="str">
            <v>33</v>
          </cell>
          <cell r="I484" t="str">
            <v>จ.ศรีสะเกษ</v>
          </cell>
          <cell r="J484" t="str">
            <v>09</v>
          </cell>
          <cell r="K484" t="str">
            <v xml:space="preserve"> อ.ราษีไศล</v>
          </cell>
          <cell r="L484" t="str">
            <v>01</v>
          </cell>
          <cell r="M484" t="str">
            <v xml:space="preserve"> 'ต.เมืองคง'</v>
          </cell>
          <cell r="N484" t="str">
            <v>02</v>
          </cell>
          <cell r="O484" t="str">
            <v xml:space="preserve"> หมู่ 2</v>
          </cell>
          <cell r="P484" t="str">
            <v>01</v>
          </cell>
          <cell r="Q484" t="str">
            <v>เปิดดำเนินการ</v>
          </cell>
          <cell r="R484" t="str">
            <v xml:space="preserve">164 </v>
          </cell>
          <cell r="S484" t="str">
            <v>33160</v>
          </cell>
          <cell r="T484" t="str">
            <v>045681107</v>
          </cell>
          <cell r="U484" t="str">
            <v>045681236</v>
          </cell>
          <cell r="V484" t="str">
            <v>22</v>
          </cell>
          <cell r="W484" t="str">
            <v>2.2 ทุติยภูมิระดับกลาง</v>
          </cell>
          <cell r="X484" t="str">
            <v>S</v>
          </cell>
          <cell r="Y484" t="str">
            <v xml:space="preserve">บริการ  </v>
          </cell>
          <cell r="AH484" t="str">
            <v>10934</v>
          </cell>
        </row>
        <row r="485">
          <cell r="A485" t="str">
            <v>001094200</v>
          </cell>
          <cell r="B485" t="str">
            <v>โรงพยาบาลภูสิงห์</v>
          </cell>
          <cell r="C485" t="str">
            <v>21002</v>
          </cell>
          <cell r="D485" t="str">
            <v>กระทรวงสาธารณสุข สำนักงานปลัดกระทรวงสาธารณสุข</v>
          </cell>
          <cell r="E485" t="str">
            <v>07</v>
          </cell>
          <cell r="F485" t="str">
            <v>โรงพยาบาลชุมชน</v>
          </cell>
          <cell r="G485" t="str">
            <v>30</v>
          </cell>
          <cell r="H485" t="str">
            <v>33</v>
          </cell>
          <cell r="I485" t="str">
            <v>จ.ศรีสะเกษ</v>
          </cell>
          <cell r="J485" t="str">
            <v>17</v>
          </cell>
          <cell r="K485" t="str">
            <v xml:space="preserve"> อ.ภูสิงห์</v>
          </cell>
          <cell r="L485" t="str">
            <v>03</v>
          </cell>
          <cell r="M485" t="str">
            <v xml:space="preserve"> 'ต.ห้วยตึ๊กชู'</v>
          </cell>
          <cell r="N485" t="str">
            <v>11</v>
          </cell>
          <cell r="O485" t="str">
            <v xml:space="preserve"> หมู่ 11</v>
          </cell>
          <cell r="P485" t="str">
            <v>01</v>
          </cell>
          <cell r="Q485" t="str">
            <v>เปิดดำเนินการ</v>
          </cell>
          <cell r="R485" t="str">
            <v xml:space="preserve">83/1 </v>
          </cell>
          <cell r="S485" t="str">
            <v>33140</v>
          </cell>
          <cell r="T485" t="str">
            <v>045608158-9</v>
          </cell>
          <cell r="U485" t="str">
            <v>045608159</v>
          </cell>
          <cell r="V485" t="str">
            <v>21</v>
          </cell>
          <cell r="W485" t="str">
            <v>2.1 ทุติยภูมิระดับต้น</v>
          </cell>
          <cell r="X485" t="str">
            <v>S</v>
          </cell>
          <cell r="Y485" t="str">
            <v xml:space="preserve">บริการ  </v>
          </cell>
          <cell r="AH485" t="str">
            <v>10942</v>
          </cell>
        </row>
        <row r="486">
          <cell r="A486" t="str">
            <v>001093500</v>
          </cell>
          <cell r="B486" t="str">
            <v>โรงพยาบาลอุทุมพรพิสัย</v>
          </cell>
          <cell r="C486" t="str">
            <v>21002</v>
          </cell>
          <cell r="D486" t="str">
            <v>กระทรวงสาธารณสุข สำนักงานปลัดกระทรวงสาธารณสุข</v>
          </cell>
          <cell r="E486" t="str">
            <v>07</v>
          </cell>
          <cell r="F486" t="str">
            <v>โรงพยาบาลชุมชน</v>
          </cell>
          <cell r="G486" t="str">
            <v>90</v>
          </cell>
          <cell r="H486" t="str">
            <v>33</v>
          </cell>
          <cell r="I486" t="str">
            <v>จ.ศรีสะเกษ</v>
          </cell>
          <cell r="J486" t="str">
            <v>10</v>
          </cell>
          <cell r="K486" t="str">
            <v xml:space="preserve"> อ.อุทุมพรพิสัย</v>
          </cell>
          <cell r="L486" t="str">
            <v>01</v>
          </cell>
          <cell r="M486" t="str">
            <v xml:space="preserve"> 'ต.กำแพง'</v>
          </cell>
          <cell r="N486" t="str">
            <v>07</v>
          </cell>
          <cell r="O486" t="str">
            <v xml:space="preserve"> หมู่ 7</v>
          </cell>
          <cell r="P486" t="str">
            <v>01</v>
          </cell>
          <cell r="Q486" t="str">
            <v>เปิดดำเนินการ</v>
          </cell>
          <cell r="R486" t="str">
            <v>83</v>
          </cell>
          <cell r="S486" t="str">
            <v>33120</v>
          </cell>
          <cell r="T486" t="str">
            <v>045691516</v>
          </cell>
          <cell r="U486" t="str">
            <v>045691518</v>
          </cell>
          <cell r="V486" t="str">
            <v>22</v>
          </cell>
          <cell r="W486" t="str">
            <v>2.2 ทุติยภูมิระดับกลาง</v>
          </cell>
          <cell r="X486" t="str">
            <v>S</v>
          </cell>
          <cell r="Y486" t="str">
            <v xml:space="preserve">บริการ  </v>
          </cell>
          <cell r="AH486" t="str">
            <v>10935</v>
          </cell>
        </row>
        <row r="487">
          <cell r="A487" t="str">
            <v>001093600</v>
          </cell>
          <cell r="B487" t="str">
            <v>โรงพยาบาลบึงบูรพ์</v>
          </cell>
          <cell r="C487" t="str">
            <v>21002</v>
          </cell>
          <cell r="D487" t="str">
            <v>กระทรวงสาธารณสุข สำนักงานปลัดกระทรวงสาธารณสุข</v>
          </cell>
          <cell r="E487" t="str">
            <v>07</v>
          </cell>
          <cell r="F487" t="str">
            <v>โรงพยาบาลชุมชน</v>
          </cell>
          <cell r="G487" t="str">
            <v>30</v>
          </cell>
          <cell r="H487" t="str">
            <v>33</v>
          </cell>
          <cell r="I487" t="str">
            <v>จ.ศรีสะเกษ</v>
          </cell>
          <cell r="J487" t="str">
            <v>11</v>
          </cell>
          <cell r="K487" t="str">
            <v xml:space="preserve"> อ.บึงบูรพ์</v>
          </cell>
          <cell r="L487" t="str">
            <v>02</v>
          </cell>
          <cell r="M487" t="str">
            <v xml:space="preserve"> 'ต.บึงบูรพ์'</v>
          </cell>
          <cell r="N487" t="str">
            <v>02</v>
          </cell>
          <cell r="O487" t="str">
            <v xml:space="preserve"> หมู่ 2</v>
          </cell>
          <cell r="P487" t="str">
            <v>01</v>
          </cell>
          <cell r="Q487" t="str">
            <v>เปิดดำเนินการ</v>
          </cell>
          <cell r="S487" t="str">
            <v>33220</v>
          </cell>
          <cell r="T487" t="str">
            <v>045689317</v>
          </cell>
          <cell r="U487" t="str">
            <v>045689670</v>
          </cell>
          <cell r="V487" t="str">
            <v>21</v>
          </cell>
          <cell r="W487" t="str">
            <v>2.1 ทุติยภูมิระดับต้น</v>
          </cell>
          <cell r="X487" t="str">
            <v>S</v>
          </cell>
          <cell r="Y487" t="str">
            <v xml:space="preserve">บริการ  </v>
          </cell>
          <cell r="AH487" t="str">
            <v>10936</v>
          </cell>
        </row>
        <row r="488">
          <cell r="A488" t="str">
            <v>001092700</v>
          </cell>
          <cell r="B488" t="str">
            <v>โรงพยาบาลยางชุมน้อย</v>
          </cell>
          <cell r="C488" t="str">
            <v>21002</v>
          </cell>
          <cell r="D488" t="str">
            <v>กระทรวงสาธารณสุข สำนักงานปลัดกระทรวงสาธารณสุข</v>
          </cell>
          <cell r="E488" t="str">
            <v>07</v>
          </cell>
          <cell r="F488" t="str">
            <v>โรงพยาบาลชุมชน</v>
          </cell>
          <cell r="G488" t="str">
            <v>82</v>
          </cell>
          <cell r="H488" t="str">
            <v>33</v>
          </cell>
          <cell r="I488" t="str">
            <v>จ.ศรีสะเกษ</v>
          </cell>
          <cell r="J488" t="str">
            <v>02</v>
          </cell>
          <cell r="K488" t="str">
            <v xml:space="preserve"> อ.ยางชุมน้อย</v>
          </cell>
          <cell r="L488" t="str">
            <v>01</v>
          </cell>
          <cell r="M488" t="str">
            <v xml:space="preserve"> 'ต.ยางชุมน้อย'</v>
          </cell>
          <cell r="N488" t="str">
            <v>07</v>
          </cell>
          <cell r="O488" t="str">
            <v xml:space="preserve"> หมู่ 7</v>
          </cell>
          <cell r="P488" t="str">
            <v>01</v>
          </cell>
          <cell r="Q488" t="str">
            <v>เปิดดำเนินการ</v>
          </cell>
          <cell r="S488" t="str">
            <v>33190</v>
          </cell>
          <cell r="T488" t="str">
            <v>045651019</v>
          </cell>
          <cell r="U488" t="str">
            <v>045651621</v>
          </cell>
          <cell r="V488" t="str">
            <v>21</v>
          </cell>
          <cell r="W488" t="str">
            <v>2.1 ทุติยภูมิระดับต้น</v>
          </cell>
          <cell r="X488" t="str">
            <v>S</v>
          </cell>
          <cell r="Y488" t="str">
            <v xml:space="preserve">บริการ  </v>
          </cell>
          <cell r="AH488" t="str">
            <v>10927</v>
          </cell>
        </row>
        <row r="489">
          <cell r="A489" t="str">
            <v>001092800</v>
          </cell>
          <cell r="B489" t="str">
            <v>โรงพยาบาลกันทรารมย์</v>
          </cell>
          <cell r="C489" t="str">
            <v>21002</v>
          </cell>
          <cell r="D489" t="str">
            <v>กระทรวงสาธารณสุข สำนักงานปลัดกระทรวงสาธารณสุข</v>
          </cell>
          <cell r="E489" t="str">
            <v>07</v>
          </cell>
          <cell r="F489" t="str">
            <v>โรงพยาบาลชุมชน</v>
          </cell>
          <cell r="G489" t="str">
            <v>90</v>
          </cell>
          <cell r="H489" t="str">
            <v>33</v>
          </cell>
          <cell r="I489" t="str">
            <v>จ.ศรีสะเกษ</v>
          </cell>
          <cell r="J489" t="str">
            <v>03</v>
          </cell>
          <cell r="K489" t="str">
            <v xml:space="preserve"> อ.กันทรารมย์</v>
          </cell>
          <cell r="L489" t="str">
            <v>01</v>
          </cell>
          <cell r="M489" t="str">
            <v xml:space="preserve"> 'ต.ดูน'</v>
          </cell>
          <cell r="N489" t="str">
            <v>05</v>
          </cell>
          <cell r="O489" t="str">
            <v xml:space="preserve"> หมู่ 5</v>
          </cell>
          <cell r="P489" t="str">
            <v>01</v>
          </cell>
          <cell r="Q489" t="str">
            <v>เปิดดำเนินการ</v>
          </cell>
          <cell r="R489" t="str">
            <v xml:space="preserve">183 </v>
          </cell>
          <cell r="S489" t="str">
            <v>33130</v>
          </cell>
          <cell r="T489" t="str">
            <v>045651019</v>
          </cell>
          <cell r="U489" t="str">
            <v>045651621</v>
          </cell>
          <cell r="V489" t="str">
            <v>22</v>
          </cell>
          <cell r="W489" t="str">
            <v>2.2 ทุติยภูมิระดับกลาง</v>
          </cell>
          <cell r="X489" t="str">
            <v>S</v>
          </cell>
          <cell r="Y489" t="str">
            <v xml:space="preserve">บริการ  </v>
          </cell>
          <cell r="AH489" t="str">
            <v>10928</v>
          </cell>
        </row>
        <row r="490">
          <cell r="A490" t="str">
            <v>001093900</v>
          </cell>
          <cell r="B490" t="str">
            <v>โรงพยาบาลศรีรัตนะ</v>
          </cell>
          <cell r="C490" t="str">
            <v>21002</v>
          </cell>
          <cell r="D490" t="str">
            <v>กระทรวงสาธารณสุข สำนักงานปลัดกระทรวงสาธารณสุข</v>
          </cell>
          <cell r="E490" t="str">
            <v>07</v>
          </cell>
          <cell r="F490" t="str">
            <v>โรงพยาบาลชุมชน</v>
          </cell>
          <cell r="G490" t="str">
            <v>30</v>
          </cell>
          <cell r="H490" t="str">
            <v>33</v>
          </cell>
          <cell r="I490" t="str">
            <v>จ.ศรีสะเกษ</v>
          </cell>
          <cell r="J490" t="str">
            <v>14</v>
          </cell>
          <cell r="K490" t="str">
            <v xml:space="preserve"> อ.ศรีรัตนะ</v>
          </cell>
          <cell r="L490" t="str">
            <v>01</v>
          </cell>
          <cell r="M490" t="str">
            <v xml:space="preserve"> 'ต.ศรีแก้ว'</v>
          </cell>
          <cell r="N490" t="str">
            <v>04</v>
          </cell>
          <cell r="O490" t="str">
            <v xml:space="preserve"> หมู่ 4</v>
          </cell>
          <cell r="P490" t="str">
            <v>01</v>
          </cell>
          <cell r="Q490" t="str">
            <v>เปิดดำเนินการ</v>
          </cell>
          <cell r="R490" t="str">
            <v xml:space="preserve">62 </v>
          </cell>
          <cell r="S490" t="str">
            <v>33240</v>
          </cell>
          <cell r="T490" t="str">
            <v>045677014</v>
          </cell>
          <cell r="U490" t="str">
            <v>045677140</v>
          </cell>
          <cell r="V490" t="str">
            <v>21</v>
          </cell>
          <cell r="W490" t="str">
            <v>2.1 ทุติยภูมิระดับต้น</v>
          </cell>
          <cell r="X490" t="str">
            <v>S</v>
          </cell>
          <cell r="Y490" t="str">
            <v xml:space="preserve">บริการ  </v>
          </cell>
          <cell r="AH490" t="str">
            <v>10939</v>
          </cell>
        </row>
        <row r="491">
          <cell r="A491" t="str">
            <v>001094000</v>
          </cell>
          <cell r="B491" t="str">
            <v>โรงพยาบาลวังหิน</v>
          </cell>
          <cell r="C491" t="str">
            <v>21002</v>
          </cell>
          <cell r="D491" t="str">
            <v>กระทรวงสาธารณสุข สำนักงานปลัดกระทรวงสาธารณสุข</v>
          </cell>
          <cell r="E491" t="str">
            <v>07</v>
          </cell>
          <cell r="F491" t="str">
            <v>โรงพยาบาลชุมชน</v>
          </cell>
          <cell r="G491" t="str">
            <v>30</v>
          </cell>
          <cell r="H491" t="str">
            <v>33</v>
          </cell>
          <cell r="I491" t="str">
            <v>จ.ศรีสะเกษ</v>
          </cell>
          <cell r="J491" t="str">
            <v>16</v>
          </cell>
          <cell r="K491" t="str">
            <v xml:space="preserve"> อ.วังหิน</v>
          </cell>
          <cell r="L491" t="str">
            <v>01</v>
          </cell>
          <cell r="M491" t="str">
            <v xml:space="preserve"> 'ต.บุสูง'</v>
          </cell>
          <cell r="N491" t="str">
            <v>04</v>
          </cell>
          <cell r="O491" t="str">
            <v xml:space="preserve"> หมู่ 4</v>
          </cell>
          <cell r="P491" t="str">
            <v>01</v>
          </cell>
          <cell r="Q491" t="str">
            <v>เปิดดำเนินการ</v>
          </cell>
          <cell r="S491" t="str">
            <v>33270</v>
          </cell>
          <cell r="T491" t="str">
            <v>045606088-9</v>
          </cell>
          <cell r="U491" t="str">
            <v>045606170</v>
          </cell>
          <cell r="V491" t="str">
            <v>21</v>
          </cell>
          <cell r="W491" t="str">
            <v>2.1 ทุติยภูมิระดับต้น</v>
          </cell>
          <cell r="X491" t="str">
            <v>S</v>
          </cell>
          <cell r="Y491" t="str">
            <v xml:space="preserve">บริการ  </v>
          </cell>
          <cell r="AH491" t="str">
            <v>10940</v>
          </cell>
        </row>
        <row r="492">
          <cell r="A492" t="str">
            <v>001094100</v>
          </cell>
          <cell r="B492" t="str">
            <v>โรงพยาบาลน้ำเกลี้ยง</v>
          </cell>
          <cell r="C492" t="str">
            <v>21002</v>
          </cell>
          <cell r="D492" t="str">
            <v>กระทรวงสาธารณสุข สำนักงานปลัดกระทรวงสาธารณสุข</v>
          </cell>
          <cell r="E492" t="str">
            <v>07</v>
          </cell>
          <cell r="F492" t="str">
            <v>โรงพยาบาลชุมชน</v>
          </cell>
          <cell r="G492" t="str">
            <v>30</v>
          </cell>
          <cell r="H492" t="str">
            <v>33</v>
          </cell>
          <cell r="I492" t="str">
            <v>จ.ศรีสะเกษ</v>
          </cell>
          <cell r="J492" t="str">
            <v>15</v>
          </cell>
          <cell r="K492" t="str">
            <v xml:space="preserve"> อ.น้ำเกลี้ยง</v>
          </cell>
          <cell r="L492" t="str">
            <v>01</v>
          </cell>
          <cell r="M492" t="str">
            <v xml:space="preserve"> 'ต.น้ำเกลี้ยง'</v>
          </cell>
          <cell r="N492" t="str">
            <v>05</v>
          </cell>
          <cell r="O492" t="str">
            <v xml:space="preserve"> หมู่ 5</v>
          </cell>
          <cell r="P492" t="str">
            <v>01</v>
          </cell>
          <cell r="Q492" t="str">
            <v>เปิดดำเนินการ</v>
          </cell>
          <cell r="S492" t="str">
            <v>33130</v>
          </cell>
          <cell r="T492" t="str">
            <v>045609055-6</v>
          </cell>
          <cell r="U492" t="str">
            <v>045609057</v>
          </cell>
          <cell r="V492" t="str">
            <v>21</v>
          </cell>
          <cell r="W492" t="str">
            <v>2.1 ทุติยภูมิระดับต้น</v>
          </cell>
          <cell r="X492" t="str">
            <v>S</v>
          </cell>
          <cell r="Y492" t="str">
            <v xml:space="preserve">บริการ  </v>
          </cell>
          <cell r="AH492" t="str">
            <v>10941</v>
          </cell>
        </row>
        <row r="493">
          <cell r="A493" t="str">
            <v>001094300</v>
          </cell>
          <cell r="B493" t="str">
            <v>โรงพยาบาลเมืองจันทร์</v>
          </cell>
          <cell r="C493" t="str">
            <v>21002</v>
          </cell>
          <cell r="D493" t="str">
            <v>กระทรวงสาธารณสุข สำนักงานปลัดกระทรวงสาธารณสุข</v>
          </cell>
          <cell r="E493" t="str">
            <v>07</v>
          </cell>
          <cell r="F493" t="str">
            <v>โรงพยาบาลชุมชน</v>
          </cell>
          <cell r="G493" t="str">
            <v>10</v>
          </cell>
          <cell r="H493" t="str">
            <v>33</v>
          </cell>
          <cell r="I493" t="str">
            <v>จ.ศรีสะเกษ</v>
          </cell>
          <cell r="J493" t="str">
            <v>18</v>
          </cell>
          <cell r="K493" t="str">
            <v xml:space="preserve"> อ.เมืองจันทร์</v>
          </cell>
          <cell r="L493" t="str">
            <v>03</v>
          </cell>
          <cell r="M493" t="str">
            <v xml:space="preserve"> 'ต.หนองใหญ่'</v>
          </cell>
          <cell r="N493" t="str">
            <v>04</v>
          </cell>
          <cell r="O493" t="str">
            <v xml:space="preserve"> หมู่ 4</v>
          </cell>
          <cell r="P493" t="str">
            <v>01</v>
          </cell>
          <cell r="Q493" t="str">
            <v>เปิดดำเนินการ</v>
          </cell>
          <cell r="S493" t="str">
            <v>33120</v>
          </cell>
          <cell r="T493" t="str">
            <v>045603053</v>
          </cell>
          <cell r="V493" t="str">
            <v>21</v>
          </cell>
          <cell r="W493" t="str">
            <v>2.1 ทุติยภูมิระดับต้น</v>
          </cell>
          <cell r="X493" t="str">
            <v>S</v>
          </cell>
          <cell r="Y493" t="str">
            <v xml:space="preserve">บริการ  </v>
          </cell>
          <cell r="AH493" t="str">
            <v>10943</v>
          </cell>
        </row>
        <row r="494">
          <cell r="A494" t="str">
            <v>001093300</v>
          </cell>
          <cell r="B494" t="str">
            <v>โรงพยาบาลขุนหาญ</v>
          </cell>
          <cell r="C494" t="str">
            <v>21002</v>
          </cell>
          <cell r="D494" t="str">
            <v>กระทรวงสาธารณสุข สำนักงานปลัดกระทรวงสาธารณสุข</v>
          </cell>
          <cell r="E494" t="str">
            <v>07</v>
          </cell>
          <cell r="F494" t="str">
            <v>โรงพยาบาลชุมชน</v>
          </cell>
          <cell r="G494" t="str">
            <v>93</v>
          </cell>
          <cell r="H494" t="str">
            <v>33</v>
          </cell>
          <cell r="I494" t="str">
            <v>จ.ศรีสะเกษ</v>
          </cell>
          <cell r="J494" t="str">
            <v>08</v>
          </cell>
          <cell r="K494" t="str">
            <v xml:space="preserve"> อ.ขุนหาญ</v>
          </cell>
          <cell r="L494" t="str">
            <v>01</v>
          </cell>
          <cell r="M494" t="str">
            <v xml:space="preserve"> 'ต.สิ'</v>
          </cell>
          <cell r="N494" t="str">
            <v>06</v>
          </cell>
          <cell r="O494" t="str">
            <v xml:space="preserve"> หมู่ 6</v>
          </cell>
          <cell r="P494" t="str">
            <v>01</v>
          </cell>
          <cell r="Q494" t="str">
            <v>เปิดดำเนินการ</v>
          </cell>
          <cell r="R494" t="str">
            <v xml:space="preserve">6 </v>
          </cell>
          <cell r="S494" t="str">
            <v>33150</v>
          </cell>
          <cell r="T494" t="str">
            <v>045637468</v>
          </cell>
          <cell r="U494" t="str">
            <v>045679016</v>
          </cell>
          <cell r="V494" t="str">
            <v>22</v>
          </cell>
          <cell r="W494" t="str">
            <v>2.2 ทุติยภูมิระดับกลาง</v>
          </cell>
          <cell r="X494" t="str">
            <v>S</v>
          </cell>
          <cell r="Y494" t="str">
            <v xml:space="preserve">บริการ  </v>
          </cell>
          <cell r="AH494" t="str">
            <v>10933</v>
          </cell>
        </row>
        <row r="495">
          <cell r="A495" t="str">
            <v>001094600</v>
          </cell>
          <cell r="B495" t="str">
            <v>โรงพยาบาลเขื่องใน</v>
          </cell>
          <cell r="C495" t="str">
            <v>21002</v>
          </cell>
          <cell r="D495" t="str">
            <v>กระทรวงสาธารณสุข สำนักงานปลัดกระทรวงสาธารณสุข</v>
          </cell>
          <cell r="E495" t="str">
            <v>07</v>
          </cell>
          <cell r="F495" t="str">
            <v>โรงพยาบาลชุมชน</v>
          </cell>
          <cell r="G495" t="str">
            <v>60</v>
          </cell>
          <cell r="H495" t="str">
            <v>34</v>
          </cell>
          <cell r="I495" t="str">
            <v>จ.อุบลราชธานี</v>
          </cell>
          <cell r="J495" t="str">
            <v>04</v>
          </cell>
          <cell r="K495" t="str">
            <v xml:space="preserve"> อ.เขื่องใน</v>
          </cell>
          <cell r="L495" t="str">
            <v>01</v>
          </cell>
          <cell r="M495" t="str">
            <v xml:space="preserve"> 'ต.เขื่องใน'</v>
          </cell>
          <cell r="N495" t="str">
            <v>06</v>
          </cell>
          <cell r="O495" t="str">
            <v xml:space="preserve"> หมู่ 6</v>
          </cell>
          <cell r="P495" t="str">
            <v>01</v>
          </cell>
          <cell r="Q495" t="str">
            <v>เปิดดำเนินการ</v>
          </cell>
          <cell r="R495" t="str">
            <v xml:space="preserve">83 </v>
          </cell>
          <cell r="V495" t="str">
            <v>21</v>
          </cell>
          <cell r="W495" t="str">
            <v>2.1 ทุติยภูมิระดับต้น</v>
          </cell>
          <cell r="AH495" t="str">
            <v>10946</v>
          </cell>
        </row>
        <row r="496">
          <cell r="A496" t="str">
            <v>001094900</v>
          </cell>
          <cell r="B496" t="str">
            <v>โรงพยาบาลน้ำยืน</v>
          </cell>
          <cell r="C496" t="str">
            <v>21002</v>
          </cell>
          <cell r="D496" t="str">
            <v>กระทรวงสาธารณสุข สำนักงานปลัดกระทรวงสาธารณสุข</v>
          </cell>
          <cell r="E496" t="str">
            <v>07</v>
          </cell>
          <cell r="F496" t="str">
            <v>โรงพยาบาลชุมชน</v>
          </cell>
          <cell r="G496" t="str">
            <v>30</v>
          </cell>
          <cell r="H496" t="str">
            <v>34</v>
          </cell>
          <cell r="I496" t="str">
            <v>จ.อุบลราชธานี</v>
          </cell>
          <cell r="J496" t="str">
            <v>09</v>
          </cell>
          <cell r="K496" t="str">
            <v xml:space="preserve"> อ.น้ำยืน</v>
          </cell>
          <cell r="L496" t="str">
            <v>07</v>
          </cell>
          <cell r="M496" t="str">
            <v xml:space="preserve"> 'ต.สีวิเชียร'</v>
          </cell>
          <cell r="N496" t="str">
            <v>12</v>
          </cell>
          <cell r="O496" t="str">
            <v xml:space="preserve"> หมู่ 12</v>
          </cell>
          <cell r="P496" t="str">
            <v>01</v>
          </cell>
          <cell r="Q496" t="str">
            <v>เปิดดำเนินการ</v>
          </cell>
          <cell r="V496" t="str">
            <v>21</v>
          </cell>
          <cell r="W496" t="str">
            <v>2.1 ทุติยภูมิระดับต้น</v>
          </cell>
          <cell r="AH496" t="str">
            <v>10949</v>
          </cell>
        </row>
        <row r="497">
          <cell r="A497" t="str">
            <v>001094500</v>
          </cell>
          <cell r="B497" t="str">
            <v>โรงพยาบาลโขงเจียม</v>
          </cell>
          <cell r="C497" t="str">
            <v>21002</v>
          </cell>
          <cell r="D497" t="str">
            <v>กระทรวงสาธารณสุข สำนักงานปลัดกระทรวงสาธารณสุข</v>
          </cell>
          <cell r="E497" t="str">
            <v>07</v>
          </cell>
          <cell r="F497" t="str">
            <v>โรงพยาบาลชุมชน</v>
          </cell>
          <cell r="G497" t="str">
            <v>30</v>
          </cell>
          <cell r="H497" t="str">
            <v>34</v>
          </cell>
          <cell r="I497" t="str">
            <v>จ.อุบลราชธานี</v>
          </cell>
          <cell r="J497" t="str">
            <v>03</v>
          </cell>
          <cell r="K497" t="str">
            <v xml:space="preserve"> อ.โขงเจียม</v>
          </cell>
          <cell r="L497" t="str">
            <v>01</v>
          </cell>
          <cell r="M497" t="str">
            <v xml:space="preserve"> 'ต.โขงเจียม'</v>
          </cell>
          <cell r="N497" t="str">
            <v>02</v>
          </cell>
          <cell r="O497" t="str">
            <v xml:space="preserve"> หมู่ 2</v>
          </cell>
          <cell r="P497" t="str">
            <v>01</v>
          </cell>
          <cell r="Q497" t="str">
            <v>เปิดดำเนินการ</v>
          </cell>
          <cell r="V497" t="str">
            <v>21</v>
          </cell>
          <cell r="W497" t="str">
            <v>2.1 ทุติยภูมิระดับต้น</v>
          </cell>
          <cell r="AH497" t="str">
            <v>10945</v>
          </cell>
        </row>
        <row r="498">
          <cell r="A498" t="str">
            <v>001095000</v>
          </cell>
          <cell r="B498" t="str">
            <v>โรงพยาบาลบุณฑริก</v>
          </cell>
          <cell r="C498" t="str">
            <v>21002</v>
          </cell>
          <cell r="D498" t="str">
            <v>กระทรวงสาธารณสุข สำนักงานปลัดกระทรวงสาธารณสุข</v>
          </cell>
          <cell r="E498" t="str">
            <v>07</v>
          </cell>
          <cell r="F498" t="str">
            <v>โรงพยาบาลชุมชน</v>
          </cell>
          <cell r="G498" t="str">
            <v>30</v>
          </cell>
          <cell r="H498" t="str">
            <v>34</v>
          </cell>
          <cell r="I498" t="str">
            <v>จ.อุบลราชธานี</v>
          </cell>
          <cell r="J498" t="str">
            <v>10</v>
          </cell>
          <cell r="K498" t="str">
            <v xml:space="preserve"> อ.บุณฑริก</v>
          </cell>
          <cell r="L498" t="str">
            <v>01</v>
          </cell>
          <cell r="M498" t="str">
            <v xml:space="preserve"> 'ต.โพนงาม'</v>
          </cell>
          <cell r="N498" t="str">
            <v>01</v>
          </cell>
          <cell r="O498" t="str">
            <v xml:space="preserve"> หมู่ 1</v>
          </cell>
          <cell r="P498" t="str">
            <v>01</v>
          </cell>
          <cell r="Q498" t="str">
            <v>เปิดดำเนินการ</v>
          </cell>
          <cell r="V498" t="str">
            <v>21</v>
          </cell>
          <cell r="W498" t="str">
            <v>2.1 ทุติยภูมิระดับต้น</v>
          </cell>
          <cell r="AH498" t="str">
            <v>10950</v>
          </cell>
        </row>
        <row r="499">
          <cell r="A499" t="str">
            <v>001095300</v>
          </cell>
          <cell r="B499" t="str">
            <v>โรงพยาบาลม่วงสามสิบ</v>
          </cell>
          <cell r="C499" t="str">
            <v>21002</v>
          </cell>
          <cell r="D499" t="str">
            <v>กระทรวงสาธารณสุข สำนักงานปลัดกระทรวงสาธารณสุข</v>
          </cell>
          <cell r="E499" t="str">
            <v>07</v>
          </cell>
          <cell r="F499" t="str">
            <v>โรงพยาบาลชุมชน</v>
          </cell>
          <cell r="G499" t="str">
            <v>30</v>
          </cell>
          <cell r="H499" t="str">
            <v>34</v>
          </cell>
          <cell r="I499" t="str">
            <v>จ.อุบลราชธานี</v>
          </cell>
          <cell r="J499" t="str">
            <v>14</v>
          </cell>
          <cell r="K499" t="str">
            <v xml:space="preserve"> อ.ม่วงสามสิบ</v>
          </cell>
          <cell r="L499" t="str">
            <v>01</v>
          </cell>
          <cell r="M499" t="str">
            <v xml:space="preserve"> 'ต.ม่วงสามสิบ'</v>
          </cell>
          <cell r="N499" t="str">
            <v>10</v>
          </cell>
          <cell r="O499" t="str">
            <v xml:space="preserve"> หมู่ 10</v>
          </cell>
          <cell r="P499" t="str">
            <v>01</v>
          </cell>
          <cell r="Q499" t="str">
            <v>เปิดดำเนินการ</v>
          </cell>
          <cell r="V499" t="str">
            <v>21</v>
          </cell>
          <cell r="W499" t="str">
            <v>2.1 ทุติยภูมิระดับต้น</v>
          </cell>
          <cell r="AH499" t="str">
            <v>10953</v>
          </cell>
        </row>
        <row r="500">
          <cell r="A500" t="str">
            <v>001090100</v>
          </cell>
          <cell r="B500" t="str">
            <v>โรงพยาบาลบ้านกรวด</v>
          </cell>
          <cell r="C500" t="str">
            <v>21002</v>
          </cell>
          <cell r="D500" t="str">
            <v>กระทรวงสาธารณสุข สำนักงานปลัดกระทรวงสาธารณสุข</v>
          </cell>
          <cell r="E500" t="str">
            <v>07</v>
          </cell>
          <cell r="F500" t="str">
            <v>โรงพยาบาลชุมชน</v>
          </cell>
          <cell r="G500" t="str">
            <v>60</v>
          </cell>
          <cell r="H500" t="str">
            <v>31</v>
          </cell>
          <cell r="I500" t="str">
            <v>จ.บุรีรัมย์</v>
          </cell>
          <cell r="J500" t="str">
            <v>08</v>
          </cell>
          <cell r="K500" t="str">
            <v xml:space="preserve"> อ.บ้านกรวด</v>
          </cell>
          <cell r="L500" t="str">
            <v>01</v>
          </cell>
          <cell r="M500" t="str">
            <v xml:space="preserve"> 'ต.บ้านกรวด'</v>
          </cell>
          <cell r="N500" t="str">
            <v>03</v>
          </cell>
          <cell r="O500" t="str">
            <v xml:space="preserve"> หมู่ 3</v>
          </cell>
          <cell r="P500" t="str">
            <v>01</v>
          </cell>
          <cell r="Q500" t="str">
            <v>เปิดดำเนินการ</v>
          </cell>
          <cell r="R500" t="str">
            <v xml:space="preserve">120  ถ.ไมยรัตน์ </v>
          </cell>
          <cell r="V500" t="str">
            <v>22</v>
          </cell>
          <cell r="W500" t="str">
            <v>2.2 ทุติยภูมิระดับกลาง</v>
          </cell>
          <cell r="AH500" t="str">
            <v>10901</v>
          </cell>
        </row>
        <row r="501">
          <cell r="A501" t="str">
            <v>001092100</v>
          </cell>
          <cell r="B501" t="str">
            <v>โรงพยาบาลสนม</v>
          </cell>
          <cell r="C501" t="str">
            <v>21002</v>
          </cell>
          <cell r="D501" t="str">
            <v>กระทรวงสาธารณสุข สำนักงานปลัดกระทรวงสาธารณสุข</v>
          </cell>
          <cell r="E501" t="str">
            <v>07</v>
          </cell>
          <cell r="F501" t="str">
            <v>โรงพยาบาลชุมชน</v>
          </cell>
          <cell r="G501" t="str">
            <v>30</v>
          </cell>
          <cell r="H501" t="str">
            <v>32</v>
          </cell>
          <cell r="I501" t="str">
            <v>จ.สุรินทร์</v>
          </cell>
          <cell r="J501" t="str">
            <v>08</v>
          </cell>
          <cell r="K501" t="str">
            <v xml:space="preserve"> อ.สนม</v>
          </cell>
          <cell r="L501" t="str">
            <v>01</v>
          </cell>
          <cell r="M501" t="str">
            <v xml:space="preserve"> 'ต.สนม'</v>
          </cell>
          <cell r="N501" t="str">
            <v>03</v>
          </cell>
          <cell r="O501" t="str">
            <v xml:space="preserve"> หมู่ 3</v>
          </cell>
          <cell r="P501" t="str">
            <v>01</v>
          </cell>
          <cell r="Q501" t="str">
            <v>เปิดดำเนินการ</v>
          </cell>
          <cell r="R501" t="str">
            <v xml:space="preserve">110  ถ.ศรีสนม </v>
          </cell>
          <cell r="V501" t="str">
            <v>21</v>
          </cell>
          <cell r="W501" t="str">
            <v>2.1 ทุติยภูมิระดับต้น</v>
          </cell>
          <cell r="AH501" t="str">
            <v>10921</v>
          </cell>
        </row>
        <row r="502">
          <cell r="A502" t="str">
            <v>001091600</v>
          </cell>
          <cell r="B502" t="str">
            <v>โรงพยาบาลท่าตูม</v>
          </cell>
          <cell r="C502" t="str">
            <v>21002</v>
          </cell>
          <cell r="D502" t="str">
            <v>กระทรวงสาธารณสุข สำนักงานปลัดกระทรวงสาธารณสุข</v>
          </cell>
          <cell r="E502" t="str">
            <v>07</v>
          </cell>
          <cell r="F502" t="str">
            <v>โรงพยาบาลชุมชน</v>
          </cell>
          <cell r="G502" t="str">
            <v>30</v>
          </cell>
          <cell r="H502" t="str">
            <v>32</v>
          </cell>
          <cell r="I502" t="str">
            <v>จ.สุรินทร์</v>
          </cell>
          <cell r="J502" t="str">
            <v>03</v>
          </cell>
          <cell r="K502" t="str">
            <v xml:space="preserve"> อ.ท่าตูม</v>
          </cell>
          <cell r="L502" t="str">
            <v>01</v>
          </cell>
          <cell r="M502" t="str">
            <v xml:space="preserve"> 'ต.ท่าตูม'</v>
          </cell>
          <cell r="N502" t="str">
            <v>07</v>
          </cell>
          <cell r="O502" t="str">
            <v xml:space="preserve"> หมู่ 7</v>
          </cell>
          <cell r="P502" t="str">
            <v>01</v>
          </cell>
          <cell r="Q502" t="str">
            <v>เปิดดำเนินการ</v>
          </cell>
          <cell r="R502" t="str">
            <v xml:space="preserve">406 </v>
          </cell>
          <cell r="S502" t="str">
            <v>32120</v>
          </cell>
          <cell r="T502" t="str">
            <v>044-591126</v>
          </cell>
          <cell r="U502" t="str">
            <v>044-591126</v>
          </cell>
          <cell r="V502" t="str">
            <v>22</v>
          </cell>
          <cell r="W502" t="str">
            <v>2.2 ทุติยภูมิระดับกลาง</v>
          </cell>
          <cell r="X502" t="str">
            <v>S</v>
          </cell>
          <cell r="Y502" t="str">
            <v xml:space="preserve">บริการ  </v>
          </cell>
          <cell r="AH502" t="str">
            <v>10916</v>
          </cell>
        </row>
        <row r="503">
          <cell r="A503" t="str">
            <v>001097800</v>
          </cell>
          <cell r="B503" t="str">
            <v>โรงพยาบาลภูเขียว</v>
          </cell>
          <cell r="C503" t="str">
            <v>21002</v>
          </cell>
          <cell r="D503" t="str">
            <v>กระทรวงสาธารณสุข สำนักงานปลัดกระทรวงสาธารณสุข</v>
          </cell>
          <cell r="E503" t="str">
            <v>07</v>
          </cell>
          <cell r="F503" t="str">
            <v>โรงพยาบาลชุมชน</v>
          </cell>
          <cell r="G503" t="str">
            <v>90</v>
          </cell>
          <cell r="H503" t="str">
            <v>36</v>
          </cell>
          <cell r="I503" t="str">
            <v>จ.ชัยภูมิ</v>
          </cell>
          <cell r="J503" t="str">
            <v>10</v>
          </cell>
          <cell r="K503" t="str">
            <v xml:space="preserve"> อ.ภูเขียว</v>
          </cell>
          <cell r="L503" t="str">
            <v>01</v>
          </cell>
          <cell r="M503" t="str">
            <v xml:space="preserve"> 'ต.ผักปัง'</v>
          </cell>
          <cell r="N503" t="str">
            <v>04</v>
          </cell>
          <cell r="O503" t="str">
            <v xml:space="preserve"> หมู่ 4</v>
          </cell>
          <cell r="P503" t="str">
            <v>01</v>
          </cell>
          <cell r="Q503" t="str">
            <v>เปิดดำเนินการ</v>
          </cell>
          <cell r="R503" t="str">
            <v xml:space="preserve">149 </v>
          </cell>
          <cell r="V503" t="str">
            <v>22</v>
          </cell>
          <cell r="W503" t="str">
            <v>2.2 ทุติยภูมิระดับกลาง</v>
          </cell>
          <cell r="AH503" t="str">
            <v>10978</v>
          </cell>
        </row>
        <row r="504">
          <cell r="A504" t="str">
            <v>001098000</v>
          </cell>
          <cell r="B504" t="str">
            <v>โรงพยาบาลแก้งคร้อ</v>
          </cell>
          <cell r="C504" t="str">
            <v>21002</v>
          </cell>
          <cell r="D504" t="str">
            <v>กระทรวงสาธารณสุข สำนักงานปลัดกระทรวงสาธารณสุข</v>
          </cell>
          <cell r="E504" t="str">
            <v>07</v>
          </cell>
          <cell r="F504" t="str">
            <v>โรงพยาบาลชุมชน</v>
          </cell>
          <cell r="G504" t="str">
            <v>60</v>
          </cell>
          <cell r="H504" t="str">
            <v>36</v>
          </cell>
          <cell r="I504" t="str">
            <v>จ.ชัยภูมิ</v>
          </cell>
          <cell r="J504" t="str">
            <v>12</v>
          </cell>
          <cell r="K504" t="str">
            <v xml:space="preserve"> อ.แก้งคร้อ</v>
          </cell>
          <cell r="L504" t="str">
            <v>01</v>
          </cell>
          <cell r="M504" t="str">
            <v xml:space="preserve"> 'ต.ช่องสามหมอ'</v>
          </cell>
          <cell r="N504" t="str">
            <v>01</v>
          </cell>
          <cell r="O504" t="str">
            <v xml:space="preserve"> หมู่ 1</v>
          </cell>
          <cell r="P504" t="str">
            <v>01</v>
          </cell>
          <cell r="Q504" t="str">
            <v>เปิดดำเนินการ</v>
          </cell>
          <cell r="R504" t="str">
            <v xml:space="preserve">1057 </v>
          </cell>
          <cell r="V504" t="str">
            <v>21</v>
          </cell>
          <cell r="W504" t="str">
            <v>2.1 ทุติยภูมิระดับต้น</v>
          </cell>
          <cell r="AH504" t="str">
            <v>10980</v>
          </cell>
        </row>
        <row r="505">
          <cell r="A505" t="str">
            <v>001098100</v>
          </cell>
          <cell r="B505" t="str">
            <v>โรงพยาบาลคอนสาร</v>
          </cell>
          <cell r="C505" t="str">
            <v>21002</v>
          </cell>
          <cell r="D505" t="str">
            <v>กระทรวงสาธารณสุข สำนักงานปลัดกระทรวงสาธารณสุข</v>
          </cell>
          <cell r="E505" t="str">
            <v>07</v>
          </cell>
          <cell r="F505" t="str">
            <v>โรงพยาบาลชุมชน</v>
          </cell>
          <cell r="G505" t="str">
            <v>30</v>
          </cell>
          <cell r="H505" t="str">
            <v>36</v>
          </cell>
          <cell r="I505" t="str">
            <v>จ.ชัยภูมิ</v>
          </cell>
          <cell r="J505" t="str">
            <v>13</v>
          </cell>
          <cell r="K505" t="str">
            <v xml:space="preserve"> อ.คอนสาร</v>
          </cell>
          <cell r="L505" t="str">
            <v>07</v>
          </cell>
          <cell r="M505" t="str">
            <v xml:space="preserve"> 'ต.ทุ่งนาเลา'</v>
          </cell>
          <cell r="N505" t="str">
            <v>05</v>
          </cell>
          <cell r="O505" t="str">
            <v xml:space="preserve"> หมู่ 5</v>
          </cell>
          <cell r="P505" t="str">
            <v>01</v>
          </cell>
          <cell r="Q505" t="str">
            <v>เปิดดำเนินการ</v>
          </cell>
          <cell r="R505" t="str">
            <v>137</v>
          </cell>
          <cell r="V505" t="str">
            <v>21</v>
          </cell>
          <cell r="W505" t="str">
            <v>2.1 ทุติยภูมิระดับต้น</v>
          </cell>
          <cell r="AH505" t="str">
            <v>10981</v>
          </cell>
        </row>
        <row r="506">
          <cell r="A506" t="str">
            <v>001099100</v>
          </cell>
          <cell r="B506" t="str">
            <v>โรงพยาบาลนากลาง</v>
          </cell>
          <cell r="C506" t="str">
            <v>21002</v>
          </cell>
          <cell r="D506" t="str">
            <v>กระทรวงสาธารณสุข สำนักงานปลัดกระทรวงสาธารณสุข</v>
          </cell>
          <cell r="E506" t="str">
            <v>07</v>
          </cell>
          <cell r="F506" t="str">
            <v>โรงพยาบาลชุมชน</v>
          </cell>
          <cell r="G506" t="str">
            <v>60</v>
          </cell>
          <cell r="H506" t="str">
            <v>39</v>
          </cell>
          <cell r="I506" t="str">
            <v>จ.หนองบัวลำภู</v>
          </cell>
          <cell r="J506" t="str">
            <v>02</v>
          </cell>
          <cell r="K506" t="str">
            <v xml:space="preserve"> อ.นากลาง</v>
          </cell>
          <cell r="L506" t="str">
            <v>01</v>
          </cell>
          <cell r="M506" t="str">
            <v xml:space="preserve"> 'ต.นากลาง'</v>
          </cell>
          <cell r="N506" t="str">
            <v>06</v>
          </cell>
          <cell r="O506" t="str">
            <v xml:space="preserve"> หมู่ 6</v>
          </cell>
          <cell r="P506" t="str">
            <v>01</v>
          </cell>
          <cell r="Q506" t="str">
            <v>เปิดดำเนินการ</v>
          </cell>
          <cell r="R506" t="str">
            <v xml:space="preserve">84  ถ.อุดร-เลย </v>
          </cell>
          <cell r="V506" t="str">
            <v>21</v>
          </cell>
          <cell r="W506" t="str">
            <v>2.1 ทุติยภูมิระดับต้น</v>
          </cell>
          <cell r="AH506" t="str">
            <v>10991</v>
          </cell>
        </row>
        <row r="507">
          <cell r="A507" t="str">
            <v>001100200</v>
          </cell>
          <cell r="B507" t="str">
            <v>โรงพยาบาลบ้านไผ่</v>
          </cell>
          <cell r="C507" t="str">
            <v>21002</v>
          </cell>
          <cell r="D507" t="str">
            <v>กระทรวงสาธารณสุข สำนักงานปลัดกระทรวงสาธารณสุข</v>
          </cell>
          <cell r="E507" t="str">
            <v>07</v>
          </cell>
          <cell r="F507" t="str">
            <v>โรงพยาบาลชุมชน</v>
          </cell>
          <cell r="G507" t="str">
            <v>90</v>
          </cell>
          <cell r="H507" t="str">
            <v>40</v>
          </cell>
          <cell r="I507" t="str">
            <v>จ.ขอนแก่น</v>
          </cell>
          <cell r="J507" t="str">
            <v>10</v>
          </cell>
          <cell r="K507" t="str">
            <v xml:space="preserve"> อ.บ้านไผ่</v>
          </cell>
          <cell r="L507" t="str">
            <v>02</v>
          </cell>
          <cell r="M507" t="str">
            <v xml:space="preserve"> 'ต.ในเมือง'</v>
          </cell>
          <cell r="N507" t="str">
            <v>03</v>
          </cell>
          <cell r="O507" t="str">
            <v xml:space="preserve"> หมู่ 3</v>
          </cell>
          <cell r="P507" t="str">
            <v>01</v>
          </cell>
          <cell r="Q507" t="str">
            <v>เปิดดำเนินการ</v>
          </cell>
          <cell r="R507" t="str">
            <v xml:space="preserve">718 ถ.แจ้งสนิท </v>
          </cell>
          <cell r="S507" t="str">
            <v>40110</v>
          </cell>
          <cell r="T507" t="str">
            <v>043272357</v>
          </cell>
          <cell r="V507" t="str">
            <v>22</v>
          </cell>
          <cell r="W507" t="str">
            <v>2.2 ทุติยภูมิระดับกลาง</v>
          </cell>
          <cell r="X507" t="str">
            <v>S</v>
          </cell>
          <cell r="Y507" t="str">
            <v xml:space="preserve">บริการ  </v>
          </cell>
          <cell r="AH507" t="str">
            <v>11002</v>
          </cell>
        </row>
        <row r="508">
          <cell r="A508" t="str">
            <v>001101800</v>
          </cell>
          <cell r="B508" t="str">
            <v>โรงพยาบาลหนองหาน</v>
          </cell>
          <cell r="C508" t="str">
            <v>21002</v>
          </cell>
          <cell r="D508" t="str">
            <v>กระทรวงสาธารณสุข สำนักงานปลัดกระทรวงสาธารณสุข</v>
          </cell>
          <cell r="E508" t="str">
            <v>07</v>
          </cell>
          <cell r="F508" t="str">
            <v>โรงพยาบาลชุมชน</v>
          </cell>
          <cell r="G508" t="str">
            <v>90</v>
          </cell>
          <cell r="H508" t="str">
            <v>41</v>
          </cell>
          <cell r="I508" t="str">
            <v>จ.อุดรธานี</v>
          </cell>
          <cell r="J508" t="str">
            <v>06</v>
          </cell>
          <cell r="K508" t="str">
            <v xml:space="preserve"> อ.หนองหาน</v>
          </cell>
          <cell r="L508" t="str">
            <v>01</v>
          </cell>
          <cell r="M508" t="str">
            <v xml:space="preserve"> 'ต.หนองหาน'</v>
          </cell>
          <cell r="N508" t="str">
            <v>06</v>
          </cell>
          <cell r="O508" t="str">
            <v xml:space="preserve"> หมู่ 6</v>
          </cell>
          <cell r="P508" t="str">
            <v>01</v>
          </cell>
          <cell r="Q508" t="str">
            <v>เปิดดำเนินการ</v>
          </cell>
          <cell r="S508" t="str">
            <v>41130</v>
          </cell>
          <cell r="V508" t="str">
            <v>22</v>
          </cell>
          <cell r="W508" t="str">
            <v>2.2 ทุติยภูมิระดับกลาง</v>
          </cell>
          <cell r="AH508" t="str">
            <v>11018</v>
          </cell>
        </row>
        <row r="509">
          <cell r="A509" t="str">
            <v>001100000</v>
          </cell>
          <cell r="B509" t="str">
            <v>โรงพยาบาลน้ำพอง</v>
          </cell>
          <cell r="C509" t="str">
            <v>21002</v>
          </cell>
          <cell r="D509" t="str">
            <v>กระทรวงสาธารณสุข สำนักงานปลัดกระทรวงสาธารณสุข</v>
          </cell>
          <cell r="E509" t="str">
            <v>07</v>
          </cell>
          <cell r="F509" t="str">
            <v>โรงพยาบาลชุมชน</v>
          </cell>
          <cell r="G509" t="str">
            <v>60</v>
          </cell>
          <cell r="H509" t="str">
            <v>40</v>
          </cell>
          <cell r="I509" t="str">
            <v>จ.ขอนแก่น</v>
          </cell>
          <cell r="J509" t="str">
            <v>07</v>
          </cell>
          <cell r="K509" t="str">
            <v xml:space="preserve"> อ.น้ำพอง</v>
          </cell>
          <cell r="L509" t="str">
            <v>01</v>
          </cell>
          <cell r="M509" t="str">
            <v xml:space="preserve"> 'ต.น้ำพอง'</v>
          </cell>
          <cell r="N509" t="str">
            <v>02</v>
          </cell>
          <cell r="O509" t="str">
            <v xml:space="preserve"> หมู่ 2</v>
          </cell>
          <cell r="P509" t="str">
            <v>01</v>
          </cell>
          <cell r="Q509" t="str">
            <v>เปิดดำเนินการ</v>
          </cell>
          <cell r="R509" t="str">
            <v xml:space="preserve">122/2 ถ.มิตรภาพ </v>
          </cell>
          <cell r="S509" t="str">
            <v>40140</v>
          </cell>
          <cell r="T509" t="str">
            <v>043441112</v>
          </cell>
          <cell r="V509" t="str">
            <v>21</v>
          </cell>
          <cell r="W509" t="str">
            <v>2.1 ทุติยภูมิระดับต้น</v>
          </cell>
          <cell r="X509" t="str">
            <v>S</v>
          </cell>
          <cell r="Y509" t="str">
            <v xml:space="preserve">บริการ  </v>
          </cell>
          <cell r="AH509" t="str">
            <v>11000</v>
          </cell>
        </row>
        <row r="510">
          <cell r="A510" t="str">
            <v>001101100</v>
          </cell>
          <cell r="B510" t="str">
            <v>โรงพยาบาลเขาสวนกวาง</v>
          </cell>
          <cell r="C510" t="str">
            <v>21002</v>
          </cell>
          <cell r="D510" t="str">
            <v>กระทรวงสาธารณสุข สำนักงานปลัดกระทรวงสาธารณสุข</v>
          </cell>
          <cell r="E510" t="str">
            <v>07</v>
          </cell>
          <cell r="F510" t="str">
            <v>โรงพยาบาลชุมชน</v>
          </cell>
          <cell r="G510" t="str">
            <v>30</v>
          </cell>
          <cell r="H510" t="str">
            <v>40</v>
          </cell>
          <cell r="I510" t="str">
            <v>จ.ขอนแก่น</v>
          </cell>
          <cell r="J510" t="str">
            <v>19</v>
          </cell>
          <cell r="K510" t="str">
            <v xml:space="preserve"> อ.เขาสวนกวาง</v>
          </cell>
          <cell r="L510" t="str">
            <v>05</v>
          </cell>
          <cell r="M510" t="str">
            <v xml:space="preserve"> 'ต.คำม่วง'</v>
          </cell>
          <cell r="N510" t="str">
            <v>10</v>
          </cell>
          <cell r="O510" t="str">
            <v xml:space="preserve"> หมู่ 10</v>
          </cell>
          <cell r="P510" t="str">
            <v>01</v>
          </cell>
          <cell r="Q510" t="str">
            <v>เปิดดำเนินการ</v>
          </cell>
          <cell r="R510" t="str">
            <v>198 ถ.มิตรภาพ</v>
          </cell>
          <cell r="S510" t="str">
            <v>40280</v>
          </cell>
          <cell r="T510" t="str">
            <v>043449095</v>
          </cell>
          <cell r="V510" t="str">
            <v>21</v>
          </cell>
          <cell r="W510" t="str">
            <v>2.1 ทุติยภูมิระดับต้น</v>
          </cell>
          <cell r="X510" t="str">
            <v>S</v>
          </cell>
          <cell r="Y510" t="str">
            <v xml:space="preserve">บริการ  </v>
          </cell>
          <cell r="AH510" t="str">
            <v>11011</v>
          </cell>
        </row>
        <row r="511">
          <cell r="A511" t="str">
            <v>001092900</v>
          </cell>
          <cell r="B511" t="str">
            <v>โรงพยาบาลกันทรลักษ์</v>
          </cell>
          <cell r="C511" t="str">
            <v>21002</v>
          </cell>
          <cell r="D511" t="str">
            <v>กระทรวงสาธารณสุข สำนักงานปลัดกระทรวงสาธารณสุข</v>
          </cell>
          <cell r="E511" t="str">
            <v>07</v>
          </cell>
          <cell r="F511" t="str">
            <v>โรงพยาบาลชุมชน</v>
          </cell>
          <cell r="G511" t="str">
            <v>120</v>
          </cell>
          <cell r="H511" t="str">
            <v>33</v>
          </cell>
          <cell r="I511" t="str">
            <v>จ.ศรีสะเกษ</v>
          </cell>
          <cell r="J511" t="str">
            <v>04</v>
          </cell>
          <cell r="K511" t="str">
            <v xml:space="preserve"> อ.กันทรลักษ์</v>
          </cell>
          <cell r="L511" t="str">
            <v>06</v>
          </cell>
          <cell r="M511" t="str">
            <v xml:space="preserve"> 'ต.น้ำอ้อม'</v>
          </cell>
          <cell r="N511" t="str">
            <v>05</v>
          </cell>
          <cell r="O511" t="str">
            <v xml:space="preserve"> หมู่ 5</v>
          </cell>
          <cell r="P511" t="str">
            <v>01</v>
          </cell>
          <cell r="Q511" t="str">
            <v>เปิดดำเนินการ</v>
          </cell>
          <cell r="S511" t="str">
            <v>33110</v>
          </cell>
          <cell r="T511" t="str">
            <v>045635758-61</v>
          </cell>
          <cell r="U511" t="str">
            <v>045661164</v>
          </cell>
          <cell r="V511" t="str">
            <v>23</v>
          </cell>
          <cell r="W511" t="str">
            <v>2.3 ทุติยภูมิระดับสูง</v>
          </cell>
          <cell r="X511" t="str">
            <v>S</v>
          </cell>
          <cell r="Y511" t="str">
            <v xml:space="preserve">บริการ  </v>
          </cell>
          <cell r="Z511" t="str">
            <v>04</v>
          </cell>
          <cell r="AA511" t="str">
            <v>แก้ไข/เปลี่ยนแปลงที่ตั้ง</v>
          </cell>
          <cell r="AB511" t="str">
            <v>แก้ไขจำนวนเตียง 142 เป็น 120</v>
          </cell>
          <cell r="AH511" t="str">
            <v>10929</v>
          </cell>
        </row>
        <row r="512">
          <cell r="A512" t="str">
            <v>001100900</v>
          </cell>
          <cell r="B512" t="str">
            <v>โรงพยาบาลมัญจาคีรี</v>
          </cell>
          <cell r="C512" t="str">
            <v>21002</v>
          </cell>
          <cell r="D512" t="str">
            <v>กระทรวงสาธารณสุข สำนักงานปลัดกระทรวงสาธารณสุข</v>
          </cell>
          <cell r="E512" t="str">
            <v>07</v>
          </cell>
          <cell r="F512" t="str">
            <v>โรงพยาบาลชุมชน</v>
          </cell>
          <cell r="G512" t="str">
            <v>60</v>
          </cell>
          <cell r="H512" t="str">
            <v>40</v>
          </cell>
          <cell r="I512" t="str">
            <v>จ.ขอนแก่น</v>
          </cell>
          <cell r="J512" t="str">
            <v>17</v>
          </cell>
          <cell r="K512" t="str">
            <v xml:space="preserve"> อ.มัญจาคีรี</v>
          </cell>
          <cell r="L512" t="str">
            <v>01</v>
          </cell>
          <cell r="M512" t="str">
            <v xml:space="preserve"> 'ต.กุดเค้า'</v>
          </cell>
          <cell r="N512" t="str">
            <v>14</v>
          </cell>
          <cell r="O512" t="str">
            <v xml:space="preserve"> หมู่ 14</v>
          </cell>
          <cell r="P512" t="str">
            <v>01</v>
          </cell>
          <cell r="Q512" t="str">
            <v>เปิดดำเนินการ</v>
          </cell>
          <cell r="R512" t="str">
            <v xml:space="preserve">316 </v>
          </cell>
          <cell r="S512" t="str">
            <v>40160</v>
          </cell>
          <cell r="T512" t="str">
            <v>043289100</v>
          </cell>
          <cell r="V512" t="str">
            <v>21</v>
          </cell>
          <cell r="W512" t="str">
            <v>2.1 ทุติยภูมิระดับต้น</v>
          </cell>
          <cell r="X512" t="str">
            <v>S</v>
          </cell>
          <cell r="Y512" t="str">
            <v xml:space="preserve">บริการ  </v>
          </cell>
          <cell r="AH512" t="str">
            <v>11009</v>
          </cell>
        </row>
        <row r="513">
          <cell r="A513" t="str">
            <v>001096300</v>
          </cell>
          <cell r="B513" t="str">
            <v>โรงพยาบาลทรายมูล</v>
          </cell>
          <cell r="C513" t="str">
            <v>21002</v>
          </cell>
          <cell r="D513" t="str">
            <v>กระทรวงสาธารณสุข สำนักงานปลัดกระทรวงสาธารณสุข</v>
          </cell>
          <cell r="E513" t="str">
            <v>07</v>
          </cell>
          <cell r="F513" t="str">
            <v>โรงพยาบาลชุมชน</v>
          </cell>
          <cell r="G513" t="str">
            <v>30</v>
          </cell>
          <cell r="H513" t="str">
            <v>35</v>
          </cell>
          <cell r="I513" t="str">
            <v>จ.ยโสธร</v>
          </cell>
          <cell r="J513" t="str">
            <v>02</v>
          </cell>
          <cell r="K513" t="str">
            <v xml:space="preserve"> อ.ทรายมูล</v>
          </cell>
          <cell r="L513" t="str">
            <v>01</v>
          </cell>
          <cell r="M513" t="str">
            <v xml:space="preserve"> 'ต.ทรายมูล'</v>
          </cell>
          <cell r="N513" t="str">
            <v>00</v>
          </cell>
          <cell r="O513" t="str">
            <v xml:space="preserve"> หมู่ 0</v>
          </cell>
          <cell r="P513" t="str">
            <v>01</v>
          </cell>
          <cell r="Q513" t="str">
            <v>เปิดดำเนินการ</v>
          </cell>
          <cell r="R513" t="str">
            <v xml:space="preserve">100 </v>
          </cell>
          <cell r="S513" t="str">
            <v>35170</v>
          </cell>
          <cell r="V513" t="str">
            <v>21</v>
          </cell>
          <cell r="W513" t="str">
            <v>2.1 ทุติยภูมิระดับต้น</v>
          </cell>
          <cell r="AH513" t="str">
            <v>10963</v>
          </cell>
        </row>
        <row r="514">
          <cell r="A514" t="str">
            <v>001095900</v>
          </cell>
          <cell r="B514" t="str">
            <v>โรงพยาบาลสำโรง</v>
          </cell>
          <cell r="C514" t="str">
            <v>21002</v>
          </cell>
          <cell r="D514" t="str">
            <v>กระทรวงสาธารณสุข สำนักงานปลัดกระทรวงสาธารณสุข</v>
          </cell>
          <cell r="E514" t="str">
            <v>07</v>
          </cell>
          <cell r="F514" t="str">
            <v>โรงพยาบาลชุมชน</v>
          </cell>
          <cell r="G514" t="str">
            <v>30</v>
          </cell>
          <cell r="H514" t="str">
            <v>34</v>
          </cell>
          <cell r="I514" t="str">
            <v>จ.อุบลราชธานี</v>
          </cell>
          <cell r="J514" t="str">
            <v>22</v>
          </cell>
          <cell r="K514" t="str">
            <v xml:space="preserve"> อ.สำโรง</v>
          </cell>
          <cell r="L514" t="str">
            <v>01</v>
          </cell>
          <cell r="M514" t="str">
            <v xml:space="preserve"> 'ต.สำโรง'</v>
          </cell>
          <cell r="N514" t="str">
            <v>08</v>
          </cell>
          <cell r="O514" t="str">
            <v xml:space="preserve"> หมู่ 8</v>
          </cell>
          <cell r="P514" t="str">
            <v>01</v>
          </cell>
          <cell r="Q514" t="str">
            <v>เปิดดำเนินการ</v>
          </cell>
          <cell r="V514" t="str">
            <v>21</v>
          </cell>
          <cell r="W514" t="str">
            <v>2.1 ทุติยภูมิระดับต้น</v>
          </cell>
          <cell r="AH514" t="str">
            <v>10959</v>
          </cell>
        </row>
        <row r="515">
          <cell r="A515" t="str">
            <v>001093000</v>
          </cell>
          <cell r="B515" t="str">
            <v>โรงพยาบาลขุขันธ์</v>
          </cell>
          <cell r="C515" t="str">
            <v>21002</v>
          </cell>
          <cell r="D515" t="str">
            <v>กระทรวงสาธารณสุข สำนักงานปลัดกระทรวงสาธารณสุข</v>
          </cell>
          <cell r="E515" t="str">
            <v>07</v>
          </cell>
          <cell r="F515" t="str">
            <v>โรงพยาบาลชุมชน</v>
          </cell>
          <cell r="G515" t="str">
            <v>90</v>
          </cell>
          <cell r="H515" t="str">
            <v>33</v>
          </cell>
          <cell r="I515" t="str">
            <v>จ.ศรีสะเกษ</v>
          </cell>
          <cell r="J515" t="str">
            <v>05</v>
          </cell>
          <cell r="K515" t="str">
            <v xml:space="preserve"> อ.ขุขันธ์</v>
          </cell>
          <cell r="L515" t="str">
            <v>09</v>
          </cell>
          <cell r="M515" t="str">
            <v xml:space="preserve"> 'ต.ห้วยเหนือ'</v>
          </cell>
          <cell r="N515" t="str">
            <v>06</v>
          </cell>
          <cell r="O515" t="str">
            <v xml:space="preserve"> หมู่ 6</v>
          </cell>
          <cell r="P515" t="str">
            <v>01</v>
          </cell>
          <cell r="Q515" t="str">
            <v>เปิดดำเนินการ</v>
          </cell>
          <cell r="S515" t="str">
            <v>33140</v>
          </cell>
          <cell r="T515" t="str">
            <v>04563481-3</v>
          </cell>
          <cell r="U515" t="str">
            <v>045671015'</v>
          </cell>
          <cell r="V515" t="str">
            <v>045630484</v>
          </cell>
          <cell r="W515" t="str">
            <v>045671015'</v>
          </cell>
          <cell r="X515" t="str">
            <v>21</v>
          </cell>
          <cell r="Y515" t="str">
            <v>2.1 ทุติยภูมิระดับต้น</v>
          </cell>
          <cell r="Z515" t="str">
            <v>S</v>
          </cell>
          <cell r="AA515" t="str">
            <v xml:space="preserve">บริการ  </v>
          </cell>
          <cell r="AH515" t="str">
            <v>10930</v>
          </cell>
        </row>
        <row r="516">
          <cell r="A516" t="str">
            <v>001104600</v>
          </cell>
          <cell r="B516" t="str">
            <v>โรงพยาบาลเซกา</v>
          </cell>
          <cell r="C516" t="str">
            <v>21002</v>
          </cell>
          <cell r="D516" t="str">
            <v>กระทรวงสาธารณสุข สำนักงานปลัดกระทรวงสาธารณสุข</v>
          </cell>
          <cell r="E516" t="str">
            <v>07</v>
          </cell>
          <cell r="F516" t="str">
            <v>โรงพยาบาลชุมชน</v>
          </cell>
          <cell r="G516" t="str">
            <v>30</v>
          </cell>
          <cell r="H516" t="str">
            <v>38</v>
          </cell>
          <cell r="I516" t="str">
            <v>จ.บึงกาฬ</v>
          </cell>
          <cell r="J516" t="str">
            <v>04</v>
          </cell>
          <cell r="K516" t="str">
            <v xml:space="preserve"> อ.เซกา</v>
          </cell>
          <cell r="L516" t="str">
            <v>01</v>
          </cell>
          <cell r="M516" t="str">
            <v xml:space="preserve"> 'ต.เซกา'</v>
          </cell>
          <cell r="N516" t="str">
            <v>01</v>
          </cell>
          <cell r="O516" t="str">
            <v xml:space="preserve"> หมู่ 1</v>
          </cell>
          <cell r="P516" t="str">
            <v>01</v>
          </cell>
          <cell r="Q516" t="str">
            <v>เปิดดำเนินการ</v>
          </cell>
          <cell r="R516" t="str">
            <v xml:space="preserve">62  </v>
          </cell>
          <cell r="S516" t="str">
            <v>43150</v>
          </cell>
          <cell r="T516" t="str">
            <v>042489099</v>
          </cell>
          <cell r="U516" t="str">
            <v>042489099</v>
          </cell>
          <cell r="V516" t="str">
            <v>22</v>
          </cell>
          <cell r="W516" t="str">
            <v>2.2 ทุติยภูมิระดับกลาง</v>
          </cell>
          <cell r="X516" t="str">
            <v>S</v>
          </cell>
          <cell r="Y516" t="str">
            <v xml:space="preserve">บริการ  </v>
          </cell>
          <cell r="Z516" t="str">
            <v>01</v>
          </cell>
          <cell r="AA516" t="str">
            <v>ตั้งใหม่</v>
          </cell>
          <cell r="AH516" t="str">
            <v>11046</v>
          </cell>
        </row>
        <row r="517">
          <cell r="A517" t="str">
            <v>001100100</v>
          </cell>
          <cell r="B517" t="str">
            <v>โรงพยาบาลอุบลรัตน์</v>
          </cell>
          <cell r="C517" t="str">
            <v>21002</v>
          </cell>
          <cell r="D517" t="str">
            <v>กระทรวงสาธารณสุข สำนักงานปลัดกระทรวงสาธารณสุข</v>
          </cell>
          <cell r="E517" t="str">
            <v>07</v>
          </cell>
          <cell r="F517" t="str">
            <v>โรงพยาบาลชุมชน</v>
          </cell>
          <cell r="G517" t="str">
            <v>30</v>
          </cell>
          <cell r="H517" t="str">
            <v>40</v>
          </cell>
          <cell r="I517" t="str">
            <v>จ.ขอนแก่น</v>
          </cell>
          <cell r="J517" t="str">
            <v>08</v>
          </cell>
          <cell r="K517" t="str">
            <v xml:space="preserve"> อ.อุบลรัตน์</v>
          </cell>
          <cell r="L517" t="str">
            <v>03</v>
          </cell>
          <cell r="M517" t="str">
            <v xml:space="preserve"> 'ต.เขื่อนอุบลรัตน์'</v>
          </cell>
          <cell r="N517" t="str">
            <v>02</v>
          </cell>
          <cell r="O517" t="str">
            <v xml:space="preserve"> หมู่ 2</v>
          </cell>
          <cell r="P517" t="str">
            <v>01</v>
          </cell>
          <cell r="Q517" t="str">
            <v>เปิดดำเนินการ</v>
          </cell>
          <cell r="R517" t="str">
            <v xml:space="preserve">175 ถ.สุขาภิบาล 1 </v>
          </cell>
          <cell r="S517" t="str">
            <v>40250</v>
          </cell>
          <cell r="T517" t="str">
            <v>043446112</v>
          </cell>
          <cell r="V517" t="str">
            <v>21</v>
          </cell>
          <cell r="W517" t="str">
            <v>2.1 ทุติยภูมิระดับต้น</v>
          </cell>
          <cell r="X517" t="str">
            <v>S</v>
          </cell>
          <cell r="Y517" t="str">
            <v xml:space="preserve">บริการ  </v>
          </cell>
          <cell r="AH517" t="str">
            <v>11001</v>
          </cell>
        </row>
        <row r="518">
          <cell r="A518" t="str">
            <v>001101000</v>
          </cell>
          <cell r="B518" t="str">
            <v>โรงพยาบาลชนบท</v>
          </cell>
          <cell r="C518" t="str">
            <v>21002</v>
          </cell>
          <cell r="D518" t="str">
            <v>กระทรวงสาธารณสุข สำนักงานปลัดกระทรวงสาธารณสุข</v>
          </cell>
          <cell r="E518" t="str">
            <v>07</v>
          </cell>
          <cell r="F518" t="str">
            <v>โรงพยาบาลชุมชน</v>
          </cell>
          <cell r="G518" t="str">
            <v>30</v>
          </cell>
          <cell r="H518" t="str">
            <v>40</v>
          </cell>
          <cell r="I518" t="str">
            <v>จ.ขอนแก่น</v>
          </cell>
          <cell r="J518" t="str">
            <v>18</v>
          </cell>
          <cell r="K518" t="str">
            <v xml:space="preserve"> อ.ชนบท</v>
          </cell>
          <cell r="L518" t="str">
            <v>01</v>
          </cell>
          <cell r="M518" t="str">
            <v xml:space="preserve"> 'ต.ชนบท'</v>
          </cell>
          <cell r="N518" t="str">
            <v>11</v>
          </cell>
          <cell r="O518" t="str">
            <v xml:space="preserve"> หมู่ 11</v>
          </cell>
          <cell r="P518" t="str">
            <v>01</v>
          </cell>
          <cell r="Q518" t="str">
            <v>เปิดดำเนินการ</v>
          </cell>
          <cell r="R518" t="str">
            <v xml:space="preserve">231 </v>
          </cell>
          <cell r="S518" t="str">
            <v>40180</v>
          </cell>
          <cell r="T518" t="str">
            <v>043286084</v>
          </cell>
          <cell r="V518" t="str">
            <v>21</v>
          </cell>
          <cell r="W518" t="str">
            <v>2.1 ทุติยภูมิระดับต้น</v>
          </cell>
          <cell r="X518" t="str">
            <v>S</v>
          </cell>
          <cell r="Y518" t="str">
            <v xml:space="preserve">บริการ  </v>
          </cell>
          <cell r="AH518" t="str">
            <v>11010</v>
          </cell>
        </row>
        <row r="519">
          <cell r="A519" t="str">
            <v>001100800</v>
          </cell>
          <cell r="B519" t="str">
            <v>โรงพยาบาลภูเวียง</v>
          </cell>
          <cell r="C519" t="str">
            <v>21002</v>
          </cell>
          <cell r="D519" t="str">
            <v>กระทรวงสาธารณสุข สำนักงานปลัดกระทรวงสาธารณสุข</v>
          </cell>
          <cell r="E519" t="str">
            <v>07</v>
          </cell>
          <cell r="F519" t="str">
            <v>โรงพยาบาลชุมชน</v>
          </cell>
          <cell r="G519" t="str">
            <v>60</v>
          </cell>
          <cell r="H519" t="str">
            <v>40</v>
          </cell>
          <cell r="I519" t="str">
            <v>จ.ขอนแก่น</v>
          </cell>
          <cell r="J519" t="str">
            <v>16</v>
          </cell>
          <cell r="K519" t="str">
            <v xml:space="preserve"> อ.ภูเวียง</v>
          </cell>
          <cell r="L519" t="str">
            <v>17</v>
          </cell>
          <cell r="M519" t="str">
            <v xml:space="preserve"> 'ต.ภูเวียง'</v>
          </cell>
          <cell r="N519" t="str">
            <v>03</v>
          </cell>
          <cell r="O519" t="str">
            <v xml:space="preserve"> หมู่ 3</v>
          </cell>
          <cell r="P519" t="str">
            <v>01</v>
          </cell>
          <cell r="Q519" t="str">
            <v>เปิดดำเนินการ</v>
          </cell>
          <cell r="R519" t="str">
            <v xml:space="preserve">136 </v>
          </cell>
          <cell r="S519" t="str">
            <v>40150</v>
          </cell>
          <cell r="T519" t="str">
            <v>043291194</v>
          </cell>
          <cell r="V519" t="str">
            <v>21</v>
          </cell>
          <cell r="W519" t="str">
            <v>2.1 ทุติยภูมิระดับต้น</v>
          </cell>
          <cell r="X519" t="str">
            <v>S</v>
          </cell>
          <cell r="Y519" t="str">
            <v xml:space="preserve">บริการ  </v>
          </cell>
          <cell r="AH519" t="str">
            <v>11008</v>
          </cell>
        </row>
        <row r="520">
          <cell r="A520" t="str">
            <v>001096400</v>
          </cell>
          <cell r="B520" t="str">
            <v>โรงพยาบาลกุดชุม</v>
          </cell>
          <cell r="C520" t="str">
            <v>21002</v>
          </cell>
          <cell r="D520" t="str">
            <v>กระทรวงสาธารณสุข สำนักงานปลัดกระทรวงสาธารณสุข</v>
          </cell>
          <cell r="E520" t="str">
            <v>07</v>
          </cell>
          <cell r="F520" t="str">
            <v>โรงพยาบาลชุมชน</v>
          </cell>
          <cell r="G520" t="str">
            <v>30</v>
          </cell>
          <cell r="H520" t="str">
            <v>35</v>
          </cell>
          <cell r="I520" t="str">
            <v>จ.ยโสธร</v>
          </cell>
          <cell r="J520" t="str">
            <v>03</v>
          </cell>
          <cell r="K520" t="str">
            <v xml:space="preserve"> อ.กุดชุม</v>
          </cell>
          <cell r="L520" t="str">
            <v>01</v>
          </cell>
          <cell r="M520" t="str">
            <v xml:space="preserve"> 'ต.กุดชุม'</v>
          </cell>
          <cell r="N520" t="str">
            <v>14</v>
          </cell>
          <cell r="O520" t="str">
            <v xml:space="preserve"> หมู่ 14</v>
          </cell>
          <cell r="P520" t="str">
            <v>01</v>
          </cell>
          <cell r="Q520" t="str">
            <v>เปิดดำเนินการ</v>
          </cell>
          <cell r="R520" t="str">
            <v xml:space="preserve">100 </v>
          </cell>
          <cell r="S520" t="str">
            <v>35170</v>
          </cell>
          <cell r="V520" t="str">
            <v>21</v>
          </cell>
          <cell r="W520" t="str">
            <v>2.1 ทุติยภูมิระดับต้น</v>
          </cell>
          <cell r="AH520" t="str">
            <v>10964</v>
          </cell>
        </row>
        <row r="521">
          <cell r="A521" t="str">
            <v>001096500</v>
          </cell>
          <cell r="B521" t="str">
            <v>โรงพยาบาลคำเขื่อนแก้ว</v>
          </cell>
          <cell r="C521" t="str">
            <v>21002</v>
          </cell>
          <cell r="D521" t="str">
            <v>กระทรวงสาธารณสุข สำนักงานปลัดกระทรวงสาธารณสุข</v>
          </cell>
          <cell r="E521" t="str">
            <v>07</v>
          </cell>
          <cell r="F521" t="str">
            <v>โรงพยาบาลชุมชน</v>
          </cell>
          <cell r="G521" t="str">
            <v>60</v>
          </cell>
          <cell r="H521" t="str">
            <v>35</v>
          </cell>
          <cell r="I521" t="str">
            <v>จ.ยโสธร</v>
          </cell>
          <cell r="J521" t="str">
            <v>04</v>
          </cell>
          <cell r="K521" t="str">
            <v xml:space="preserve"> อ.คำเขื่อนแก้ว</v>
          </cell>
          <cell r="L521" t="str">
            <v>01</v>
          </cell>
          <cell r="M521" t="str">
            <v xml:space="preserve"> 'ต.ลุมพุก'</v>
          </cell>
          <cell r="N521" t="str">
            <v>02</v>
          </cell>
          <cell r="O521" t="str">
            <v xml:space="preserve"> หมู่ 2</v>
          </cell>
          <cell r="P521" t="str">
            <v>01</v>
          </cell>
          <cell r="Q521" t="str">
            <v>เปิดดำเนินการ</v>
          </cell>
          <cell r="S521" t="str">
            <v>35110</v>
          </cell>
          <cell r="V521" t="str">
            <v>21</v>
          </cell>
          <cell r="W521" t="str">
            <v>2.1 ทุติยภูมิระดับต้น</v>
          </cell>
          <cell r="AH521" t="str">
            <v>10965</v>
          </cell>
        </row>
        <row r="522">
          <cell r="A522" t="str">
            <v>001096900</v>
          </cell>
          <cell r="B522" t="str">
            <v>โรงพยาบาลไทยเจริญ</v>
          </cell>
          <cell r="C522" t="str">
            <v>21002</v>
          </cell>
          <cell r="D522" t="str">
            <v>กระทรวงสาธารณสุข สำนักงานปลัดกระทรวงสาธารณสุข</v>
          </cell>
          <cell r="E522" t="str">
            <v>07</v>
          </cell>
          <cell r="F522" t="str">
            <v>โรงพยาบาลชุมชน</v>
          </cell>
          <cell r="G522" t="str">
            <v>10</v>
          </cell>
          <cell r="H522" t="str">
            <v>35</v>
          </cell>
          <cell r="I522" t="str">
            <v>จ.ยโสธร</v>
          </cell>
          <cell r="J522" t="str">
            <v>09</v>
          </cell>
          <cell r="K522" t="str">
            <v xml:space="preserve"> อ.ไทยเจริญ</v>
          </cell>
          <cell r="L522" t="str">
            <v>01</v>
          </cell>
          <cell r="M522" t="str">
            <v xml:space="preserve"> 'ต.ไทยเจริญ'</v>
          </cell>
          <cell r="N522" t="str">
            <v>01</v>
          </cell>
          <cell r="O522" t="str">
            <v xml:space="preserve"> หมู่ 1</v>
          </cell>
          <cell r="P522" t="str">
            <v>01</v>
          </cell>
          <cell r="Q522" t="str">
            <v>เปิดดำเนินการ</v>
          </cell>
          <cell r="S522" t="str">
            <v>35110</v>
          </cell>
          <cell r="V522" t="str">
            <v>21</v>
          </cell>
          <cell r="W522" t="str">
            <v>2.1 ทุติยภูมิระดับต้น</v>
          </cell>
          <cell r="AH522" t="str">
            <v>10969</v>
          </cell>
        </row>
        <row r="523">
          <cell r="A523" t="str">
            <v>001093100</v>
          </cell>
          <cell r="B523" t="str">
            <v>โรงพยาบาลไพรบึง</v>
          </cell>
          <cell r="C523" t="str">
            <v>21002</v>
          </cell>
          <cell r="D523" t="str">
            <v>กระทรวงสาธารณสุข สำนักงานปลัดกระทรวงสาธารณสุข</v>
          </cell>
          <cell r="E523" t="str">
            <v>07</v>
          </cell>
          <cell r="F523" t="str">
            <v>โรงพยาบาลชุมชน</v>
          </cell>
          <cell r="G523" t="str">
            <v>30</v>
          </cell>
          <cell r="H523" t="str">
            <v>33</v>
          </cell>
          <cell r="I523" t="str">
            <v>จ.ศรีสะเกษ</v>
          </cell>
          <cell r="J523" t="str">
            <v>06</v>
          </cell>
          <cell r="K523" t="str">
            <v xml:space="preserve"> อ.ไพรบึง</v>
          </cell>
          <cell r="L523" t="str">
            <v>01</v>
          </cell>
          <cell r="M523" t="str">
            <v xml:space="preserve"> 'ต.ไพรบึง'</v>
          </cell>
          <cell r="N523" t="str">
            <v>20</v>
          </cell>
          <cell r="O523" t="str">
            <v xml:space="preserve"> หมู่ 20</v>
          </cell>
          <cell r="P523" t="str">
            <v>01</v>
          </cell>
          <cell r="Q523" t="str">
            <v>เปิดดำเนินการ</v>
          </cell>
          <cell r="R523" t="str">
            <v xml:space="preserve">56 </v>
          </cell>
          <cell r="S523" t="str">
            <v>33180</v>
          </cell>
          <cell r="T523" t="str">
            <v>045675067</v>
          </cell>
          <cell r="U523" t="str">
            <v>0456750131</v>
          </cell>
          <cell r="V523" t="str">
            <v>21</v>
          </cell>
          <cell r="W523" t="str">
            <v>2.1 ทุติยภูมิระดับต้น</v>
          </cell>
          <cell r="X523" t="str">
            <v>S</v>
          </cell>
          <cell r="Y523" t="str">
            <v xml:space="preserve">บริการ  </v>
          </cell>
          <cell r="AH523" t="str">
            <v>10931</v>
          </cell>
        </row>
        <row r="524">
          <cell r="A524" t="str">
            <v>001093700</v>
          </cell>
          <cell r="B524" t="str">
            <v>โรงพยาบาลห้วยทับทัน</v>
          </cell>
          <cell r="C524" t="str">
            <v>21002</v>
          </cell>
          <cell r="D524" t="str">
            <v>กระทรวงสาธารณสุข สำนักงานปลัดกระทรวงสาธารณสุข</v>
          </cell>
          <cell r="E524" t="str">
            <v>07</v>
          </cell>
          <cell r="F524" t="str">
            <v>โรงพยาบาลชุมชน</v>
          </cell>
          <cell r="G524" t="str">
            <v>30</v>
          </cell>
          <cell r="H524" t="str">
            <v>33</v>
          </cell>
          <cell r="I524" t="str">
            <v>จ.ศรีสะเกษ</v>
          </cell>
          <cell r="J524" t="str">
            <v>12</v>
          </cell>
          <cell r="K524" t="str">
            <v xml:space="preserve"> อ.ห้วยทับทัน</v>
          </cell>
          <cell r="L524" t="str">
            <v>01</v>
          </cell>
          <cell r="M524" t="str">
            <v xml:space="preserve"> 'ต.ห้วยทับทัน'</v>
          </cell>
          <cell r="N524" t="str">
            <v>11</v>
          </cell>
          <cell r="O524" t="str">
            <v xml:space="preserve"> หมู่ 11</v>
          </cell>
          <cell r="P524" t="str">
            <v>01</v>
          </cell>
          <cell r="Q524" t="str">
            <v>เปิดดำเนินการ</v>
          </cell>
          <cell r="R524" t="str">
            <v xml:space="preserve">66 </v>
          </cell>
          <cell r="S524" t="str">
            <v>33210</v>
          </cell>
          <cell r="T524" t="str">
            <v>045699045</v>
          </cell>
          <cell r="U524" t="str">
            <v>045699128</v>
          </cell>
          <cell r="V524" t="str">
            <v>21</v>
          </cell>
          <cell r="W524" t="str">
            <v>2.1 ทุติยภูมิระดับต้น</v>
          </cell>
          <cell r="X524" t="str">
            <v>S</v>
          </cell>
          <cell r="Y524" t="str">
            <v xml:space="preserve">บริการ  </v>
          </cell>
          <cell r="AH524" t="str">
            <v>10937</v>
          </cell>
        </row>
        <row r="525">
          <cell r="A525" t="str">
            <v>001093800</v>
          </cell>
          <cell r="B525" t="str">
            <v>โรงพยาบาลโนนคูณ</v>
          </cell>
          <cell r="C525" t="str">
            <v>21002</v>
          </cell>
          <cell r="D525" t="str">
            <v>กระทรวงสาธารณสุข สำนักงานปลัดกระทรวงสาธารณสุข</v>
          </cell>
          <cell r="E525" t="str">
            <v>07</v>
          </cell>
          <cell r="F525" t="str">
            <v>โรงพยาบาลชุมชน</v>
          </cell>
          <cell r="G525" t="str">
            <v>30</v>
          </cell>
          <cell r="H525" t="str">
            <v>33</v>
          </cell>
          <cell r="I525" t="str">
            <v>จ.ศรีสะเกษ</v>
          </cell>
          <cell r="J525" t="str">
            <v>13</v>
          </cell>
          <cell r="K525" t="str">
            <v xml:space="preserve"> อ.โนนคูณ</v>
          </cell>
          <cell r="L525" t="str">
            <v>01</v>
          </cell>
          <cell r="M525" t="str">
            <v xml:space="preserve"> 'ต.โนนค้อ'</v>
          </cell>
          <cell r="N525" t="str">
            <v>04</v>
          </cell>
          <cell r="O525" t="str">
            <v xml:space="preserve"> หมู่ 4</v>
          </cell>
          <cell r="P525" t="str">
            <v>01</v>
          </cell>
          <cell r="Q525" t="str">
            <v>เปิดดำเนินการ</v>
          </cell>
          <cell r="R525" t="str">
            <v xml:space="preserve">182 </v>
          </cell>
          <cell r="S525" t="str">
            <v>33250</v>
          </cell>
          <cell r="T525" t="str">
            <v>045659044</v>
          </cell>
          <cell r="U525" t="str">
            <v>045659088</v>
          </cell>
          <cell r="V525" t="str">
            <v>21</v>
          </cell>
          <cell r="W525" t="str">
            <v>2.1 ทุติยภูมิระดับต้น</v>
          </cell>
          <cell r="X525" t="str">
            <v>S</v>
          </cell>
          <cell r="Y525" t="str">
            <v xml:space="preserve">บริการ  </v>
          </cell>
          <cell r="AH525" t="str">
            <v>10938</v>
          </cell>
        </row>
        <row r="526">
          <cell r="A526" t="str">
            <v>001098500</v>
          </cell>
          <cell r="B526" t="str">
            <v>โรงพยาบาลชานุมาน</v>
          </cell>
          <cell r="C526" t="str">
            <v>21002</v>
          </cell>
          <cell r="D526" t="str">
            <v>กระทรวงสาธารณสุข สำนักงานปลัดกระทรวงสาธารณสุข</v>
          </cell>
          <cell r="E526" t="str">
            <v>07</v>
          </cell>
          <cell r="F526" t="str">
            <v>โรงพยาบาลชุมชน</v>
          </cell>
          <cell r="G526" t="str">
            <v>30</v>
          </cell>
          <cell r="H526" t="str">
            <v>37</v>
          </cell>
          <cell r="I526" t="str">
            <v>จ.อำนาจเจริญ</v>
          </cell>
          <cell r="J526" t="str">
            <v>02</v>
          </cell>
          <cell r="K526" t="str">
            <v xml:space="preserve"> อ.ชานุมาน</v>
          </cell>
          <cell r="L526" t="str">
            <v>01</v>
          </cell>
          <cell r="M526" t="str">
            <v xml:space="preserve"> 'ต.ชานุมาน'</v>
          </cell>
          <cell r="N526" t="str">
            <v>08</v>
          </cell>
          <cell r="O526" t="str">
            <v xml:space="preserve"> หมู่ 8</v>
          </cell>
          <cell r="P526" t="str">
            <v>01</v>
          </cell>
          <cell r="Q526" t="str">
            <v>เปิดดำเนินการ</v>
          </cell>
          <cell r="R526" t="str">
            <v xml:space="preserve">176 </v>
          </cell>
          <cell r="S526" t="str">
            <v>37240</v>
          </cell>
          <cell r="V526" t="str">
            <v>22</v>
          </cell>
          <cell r="W526" t="str">
            <v>2.2 ทุติยภูมิระดับกลาง</v>
          </cell>
          <cell r="AH526" t="str">
            <v>10985</v>
          </cell>
        </row>
        <row r="527">
          <cell r="A527" t="str">
            <v>001098600</v>
          </cell>
          <cell r="B527" t="str">
            <v>โรงพยาบาลปทุมราชวงศา</v>
          </cell>
          <cell r="C527" t="str">
            <v>21002</v>
          </cell>
          <cell r="D527" t="str">
            <v>กระทรวงสาธารณสุข สำนักงานปลัดกระทรวงสาธารณสุข</v>
          </cell>
          <cell r="E527" t="str">
            <v>07</v>
          </cell>
          <cell r="F527" t="str">
            <v>โรงพยาบาลชุมชน</v>
          </cell>
          <cell r="G527" t="str">
            <v>10</v>
          </cell>
          <cell r="H527" t="str">
            <v>37</v>
          </cell>
          <cell r="I527" t="str">
            <v>จ.อำนาจเจริญ</v>
          </cell>
          <cell r="J527" t="str">
            <v>03</v>
          </cell>
          <cell r="K527" t="str">
            <v xml:space="preserve"> อ.ปทุมราชวงศา</v>
          </cell>
          <cell r="L527" t="str">
            <v>03</v>
          </cell>
          <cell r="M527" t="str">
            <v xml:space="preserve"> 'ต.นาหว้า'</v>
          </cell>
          <cell r="N527" t="str">
            <v>08</v>
          </cell>
          <cell r="O527" t="str">
            <v xml:space="preserve"> หมู่ 8</v>
          </cell>
          <cell r="P527" t="str">
            <v>01</v>
          </cell>
          <cell r="Q527" t="str">
            <v>เปิดดำเนินการ</v>
          </cell>
          <cell r="S527" t="str">
            <v>37110</v>
          </cell>
          <cell r="V527" t="str">
            <v>21</v>
          </cell>
          <cell r="W527" t="str">
            <v>2.1 ทุติยภูมิระดับต้น</v>
          </cell>
          <cell r="AH527" t="str">
            <v>10986</v>
          </cell>
        </row>
        <row r="528">
          <cell r="A528" t="str">
            <v>001095700</v>
          </cell>
          <cell r="B528" t="str">
            <v>โรงพยาบาลตาลสุม</v>
          </cell>
          <cell r="C528" t="str">
            <v>21002</v>
          </cell>
          <cell r="D528" t="str">
            <v>กระทรวงสาธารณสุข สำนักงานปลัดกระทรวงสาธารณสุข</v>
          </cell>
          <cell r="E528" t="str">
            <v>07</v>
          </cell>
          <cell r="F528" t="str">
            <v>โรงพยาบาลชุมชน</v>
          </cell>
          <cell r="G528" t="str">
            <v>30</v>
          </cell>
          <cell r="H528" t="str">
            <v>34</v>
          </cell>
          <cell r="I528" t="str">
            <v>จ.อุบลราชธานี</v>
          </cell>
          <cell r="J528" t="str">
            <v>20</v>
          </cell>
          <cell r="K528" t="str">
            <v xml:space="preserve"> อ.ตาลสุม</v>
          </cell>
          <cell r="L528" t="str">
            <v>01</v>
          </cell>
          <cell r="M528" t="str">
            <v xml:space="preserve"> 'ต.ตาลสุม'</v>
          </cell>
          <cell r="N528" t="str">
            <v>02</v>
          </cell>
          <cell r="O528" t="str">
            <v xml:space="preserve"> หมู่ 2</v>
          </cell>
          <cell r="P528" t="str">
            <v>01</v>
          </cell>
          <cell r="Q528" t="str">
            <v>เปิดดำเนินการ</v>
          </cell>
          <cell r="V528" t="str">
            <v>21</v>
          </cell>
          <cell r="W528" t="str">
            <v>2.1 ทุติยภูมิระดับต้น</v>
          </cell>
          <cell r="AH528" t="str">
            <v>10957</v>
          </cell>
        </row>
        <row r="529">
          <cell r="A529" t="str">
            <v>001095800</v>
          </cell>
          <cell r="B529" t="str">
            <v>โรงพยาบาลโพธิ์ไทร</v>
          </cell>
          <cell r="C529" t="str">
            <v>21002</v>
          </cell>
          <cell r="D529" t="str">
            <v>กระทรวงสาธารณสุข สำนักงานปลัดกระทรวงสาธารณสุข</v>
          </cell>
          <cell r="E529" t="str">
            <v>07</v>
          </cell>
          <cell r="F529" t="str">
            <v>โรงพยาบาลชุมชน</v>
          </cell>
          <cell r="G529" t="str">
            <v>30</v>
          </cell>
          <cell r="H529" t="str">
            <v>34</v>
          </cell>
          <cell r="I529" t="str">
            <v>จ.อุบลราชธานี</v>
          </cell>
          <cell r="J529" t="str">
            <v>21</v>
          </cell>
          <cell r="K529" t="str">
            <v xml:space="preserve"> อ.โพธิ์ไทร</v>
          </cell>
          <cell r="L529" t="str">
            <v>01</v>
          </cell>
          <cell r="M529" t="str">
            <v xml:space="preserve"> 'ต.โพธิ์ไทร'</v>
          </cell>
          <cell r="N529" t="str">
            <v>11</v>
          </cell>
          <cell r="O529" t="str">
            <v xml:space="preserve"> หมู่ 11</v>
          </cell>
          <cell r="P529" t="str">
            <v>01</v>
          </cell>
          <cell r="Q529" t="str">
            <v>เปิดดำเนินการ</v>
          </cell>
          <cell r="V529" t="str">
            <v>21</v>
          </cell>
          <cell r="W529" t="str">
            <v>2.1 ทุติยภูมิระดับต้น</v>
          </cell>
          <cell r="AH529" t="str">
            <v>10958</v>
          </cell>
        </row>
        <row r="530">
          <cell r="A530" t="str">
            <v>001096000</v>
          </cell>
          <cell r="B530" t="str">
            <v>โรงพยาบาลดอนมดแดง</v>
          </cell>
          <cell r="C530" t="str">
            <v>21002</v>
          </cell>
          <cell r="D530" t="str">
            <v>กระทรวงสาธารณสุข สำนักงานปลัดกระทรวงสาธารณสุข</v>
          </cell>
          <cell r="E530" t="str">
            <v>07</v>
          </cell>
          <cell r="F530" t="str">
            <v>โรงพยาบาลชุมชน</v>
          </cell>
          <cell r="G530" t="str">
            <v>30</v>
          </cell>
          <cell r="H530" t="str">
            <v>34</v>
          </cell>
          <cell r="I530" t="str">
            <v>จ.อุบลราชธานี</v>
          </cell>
          <cell r="J530" t="str">
            <v>24</v>
          </cell>
          <cell r="K530" t="str">
            <v xml:space="preserve"> อ.ดอนมดแดง</v>
          </cell>
          <cell r="L530" t="str">
            <v>02</v>
          </cell>
          <cell r="M530" t="str">
            <v xml:space="preserve"> 'ต.เหล่าแดง'</v>
          </cell>
          <cell r="N530" t="str">
            <v>12</v>
          </cell>
          <cell r="O530" t="str">
            <v xml:space="preserve"> หมู่ 12</v>
          </cell>
          <cell r="P530" t="str">
            <v>01</v>
          </cell>
          <cell r="Q530" t="str">
            <v>เปิดดำเนินการ</v>
          </cell>
          <cell r="V530" t="str">
            <v>21</v>
          </cell>
          <cell r="W530" t="str">
            <v>2.1 ทุติยภูมิระดับต้น</v>
          </cell>
          <cell r="AH530" t="str">
            <v>10960</v>
          </cell>
        </row>
        <row r="531">
          <cell r="A531" t="str">
            <v>001096100</v>
          </cell>
          <cell r="B531" t="str">
            <v>โรงพยาบาลสิรินธร</v>
          </cell>
          <cell r="C531" t="str">
            <v>21002</v>
          </cell>
          <cell r="D531" t="str">
            <v>กระทรวงสาธารณสุข สำนักงานปลัดกระทรวงสาธารณสุข</v>
          </cell>
          <cell r="E531" t="str">
            <v>07</v>
          </cell>
          <cell r="F531" t="str">
            <v>โรงพยาบาลชุมชน</v>
          </cell>
          <cell r="G531" t="str">
            <v>30</v>
          </cell>
          <cell r="H531" t="str">
            <v>34</v>
          </cell>
          <cell r="I531" t="str">
            <v>จ.อุบลราชธานี</v>
          </cell>
          <cell r="J531" t="str">
            <v>25</v>
          </cell>
          <cell r="K531" t="str">
            <v xml:space="preserve"> อ.สิรินธร</v>
          </cell>
          <cell r="L531" t="str">
            <v>04</v>
          </cell>
          <cell r="M531" t="str">
            <v xml:space="preserve"> 'ต.นิคมลำโดมน้อย'</v>
          </cell>
          <cell r="N531" t="str">
            <v>10</v>
          </cell>
          <cell r="O531" t="str">
            <v xml:space="preserve"> หมู่ 10</v>
          </cell>
          <cell r="P531" t="str">
            <v>01</v>
          </cell>
          <cell r="Q531" t="str">
            <v>เปิดดำเนินการ</v>
          </cell>
          <cell r="V531" t="str">
            <v>21</v>
          </cell>
          <cell r="W531" t="str">
            <v>2.1 ทุติยภูมิระดับต้น</v>
          </cell>
          <cell r="AH531" t="str">
            <v>10961</v>
          </cell>
        </row>
        <row r="532">
          <cell r="A532" t="str">
            <v>001096200</v>
          </cell>
          <cell r="B532" t="str">
            <v>โรงพยาบาลทุ่งศรีอุดม</v>
          </cell>
          <cell r="C532" t="str">
            <v>21002</v>
          </cell>
          <cell r="D532" t="str">
            <v>กระทรวงสาธารณสุข สำนักงานปลัดกระทรวงสาธารณสุข</v>
          </cell>
          <cell r="E532" t="str">
            <v>07</v>
          </cell>
          <cell r="F532" t="str">
            <v>โรงพยาบาลชุมชน</v>
          </cell>
          <cell r="G532" t="str">
            <v>10</v>
          </cell>
          <cell r="H532" t="str">
            <v>34</v>
          </cell>
          <cell r="I532" t="str">
            <v>จ.อุบลราชธานี</v>
          </cell>
          <cell r="J532" t="str">
            <v>26</v>
          </cell>
          <cell r="K532" t="str">
            <v xml:space="preserve"> อ.ทุ่งศรีอุดม</v>
          </cell>
          <cell r="L532" t="str">
            <v>03</v>
          </cell>
          <cell r="M532" t="str">
            <v xml:space="preserve"> 'ต.นาเกษม'</v>
          </cell>
          <cell r="N532" t="str">
            <v>03</v>
          </cell>
          <cell r="O532" t="str">
            <v xml:space="preserve"> หมู่ 3</v>
          </cell>
          <cell r="P532" t="str">
            <v>01</v>
          </cell>
          <cell r="Q532" t="str">
            <v>เปิดดำเนินการ</v>
          </cell>
          <cell r="V532" t="str">
            <v>21</v>
          </cell>
          <cell r="W532" t="str">
            <v>2.1 ทุติยภูมิระดับต้น</v>
          </cell>
          <cell r="AH532" t="str">
            <v>10962</v>
          </cell>
        </row>
        <row r="533">
          <cell r="A533" t="str">
            <v>001097500</v>
          </cell>
          <cell r="B533" t="str">
            <v>โรงพยาบาลบำเหน็จณรงค์</v>
          </cell>
          <cell r="C533" t="str">
            <v>21002</v>
          </cell>
          <cell r="D533" t="str">
            <v>กระทรวงสาธารณสุข สำนักงานปลัดกระทรวงสาธารณสุข</v>
          </cell>
          <cell r="E533" t="str">
            <v>07</v>
          </cell>
          <cell r="F533" t="str">
            <v>โรงพยาบาลชุมชน</v>
          </cell>
          <cell r="G533" t="str">
            <v>60</v>
          </cell>
          <cell r="H533" t="str">
            <v>36</v>
          </cell>
          <cell r="I533" t="str">
            <v>จ.ชัยภูมิ</v>
          </cell>
          <cell r="J533" t="str">
            <v>07</v>
          </cell>
          <cell r="K533" t="str">
            <v xml:space="preserve"> อ.บำเหน็จณรงค์</v>
          </cell>
          <cell r="L533" t="str">
            <v>02</v>
          </cell>
          <cell r="M533" t="str">
            <v xml:space="preserve"> 'ต.บ้านเพชร'</v>
          </cell>
          <cell r="N533" t="str">
            <v>01</v>
          </cell>
          <cell r="O533" t="str">
            <v xml:space="preserve"> หมู่ 1</v>
          </cell>
          <cell r="P533" t="str">
            <v>01</v>
          </cell>
          <cell r="Q533" t="str">
            <v>เปิดดำเนินการ</v>
          </cell>
          <cell r="R533" t="str">
            <v xml:space="preserve">217 </v>
          </cell>
          <cell r="V533" t="str">
            <v>22</v>
          </cell>
          <cell r="W533" t="str">
            <v>2.2 ทุติยภูมิระดับกลาง</v>
          </cell>
          <cell r="AH533" t="str">
            <v>10975</v>
          </cell>
        </row>
        <row r="534">
          <cell r="A534" t="str">
            <v>001097200</v>
          </cell>
          <cell r="B534" t="str">
            <v>โรงพยาบาลเกษตรสมบูรณ์</v>
          </cell>
          <cell r="C534" t="str">
            <v>21002</v>
          </cell>
          <cell r="D534" t="str">
            <v>กระทรวงสาธารณสุข สำนักงานปลัดกระทรวงสาธารณสุข</v>
          </cell>
          <cell r="E534" t="str">
            <v>07</v>
          </cell>
          <cell r="F534" t="str">
            <v>โรงพยาบาลชุมชน</v>
          </cell>
          <cell r="G534" t="str">
            <v>30</v>
          </cell>
          <cell r="H534" t="str">
            <v>36</v>
          </cell>
          <cell r="I534" t="str">
            <v>จ.ชัยภูมิ</v>
          </cell>
          <cell r="J534" t="str">
            <v>04</v>
          </cell>
          <cell r="K534" t="str">
            <v xml:space="preserve"> อ.เกษตรสมบูรณ์</v>
          </cell>
          <cell r="L534" t="str">
            <v>01</v>
          </cell>
          <cell r="M534" t="str">
            <v xml:space="preserve"> 'ต.บ้านยาง'</v>
          </cell>
          <cell r="N534" t="str">
            <v>01</v>
          </cell>
          <cell r="O534" t="str">
            <v xml:space="preserve"> หมู่ 1</v>
          </cell>
          <cell r="P534" t="str">
            <v>01</v>
          </cell>
          <cell r="Q534" t="str">
            <v>เปิดดำเนินการ</v>
          </cell>
          <cell r="R534" t="str">
            <v xml:space="preserve">55 </v>
          </cell>
          <cell r="V534" t="str">
            <v>21</v>
          </cell>
          <cell r="W534" t="str">
            <v>2.1 ทุติยภูมิระดับต้น</v>
          </cell>
          <cell r="AH534" t="str">
            <v>10972</v>
          </cell>
        </row>
        <row r="535">
          <cell r="A535" t="str">
            <v>001097400</v>
          </cell>
          <cell r="B535" t="str">
            <v>โรงพยาบาลจัตุรัส</v>
          </cell>
          <cell r="C535" t="str">
            <v>21002</v>
          </cell>
          <cell r="D535" t="str">
            <v>กระทรวงสาธารณสุข สำนักงานปลัดกระทรวงสาธารณสุข</v>
          </cell>
          <cell r="E535" t="str">
            <v>07</v>
          </cell>
          <cell r="F535" t="str">
            <v>โรงพยาบาลชุมชน</v>
          </cell>
          <cell r="G535" t="str">
            <v>30</v>
          </cell>
          <cell r="H535" t="str">
            <v>36</v>
          </cell>
          <cell r="I535" t="str">
            <v>จ.ชัยภูมิ</v>
          </cell>
          <cell r="J535" t="str">
            <v>06</v>
          </cell>
          <cell r="K535" t="str">
            <v xml:space="preserve"> อ.จัตุรัส</v>
          </cell>
          <cell r="L535" t="str">
            <v>10</v>
          </cell>
          <cell r="M535" t="str">
            <v xml:space="preserve"> 'ต.หนองบัวใหญ่'</v>
          </cell>
          <cell r="N535" t="str">
            <v>01</v>
          </cell>
          <cell r="O535" t="str">
            <v xml:space="preserve"> หมู่ 1</v>
          </cell>
          <cell r="P535" t="str">
            <v>01</v>
          </cell>
          <cell r="Q535" t="str">
            <v>เปิดดำเนินการ</v>
          </cell>
          <cell r="R535" t="str">
            <v xml:space="preserve">9 </v>
          </cell>
          <cell r="V535" t="str">
            <v>21</v>
          </cell>
          <cell r="W535" t="str">
            <v>2.1 ทุติยภูมิระดับต้น</v>
          </cell>
          <cell r="AH535" t="str">
            <v>10974</v>
          </cell>
        </row>
        <row r="536">
          <cell r="A536" t="str">
            <v>001097600</v>
          </cell>
          <cell r="B536" t="str">
            <v>โรงพยาบาลหนองบัวระเหว</v>
          </cell>
          <cell r="C536" t="str">
            <v>21002</v>
          </cell>
          <cell r="D536" t="str">
            <v>กระทรวงสาธารณสุข สำนักงานปลัดกระทรวงสาธารณสุข</v>
          </cell>
          <cell r="E536" t="str">
            <v>07</v>
          </cell>
          <cell r="F536" t="str">
            <v>โรงพยาบาลชุมชน</v>
          </cell>
          <cell r="G536" t="str">
            <v>30</v>
          </cell>
          <cell r="H536" t="str">
            <v>36</v>
          </cell>
          <cell r="I536" t="str">
            <v>จ.ชัยภูมิ</v>
          </cell>
          <cell r="J536" t="str">
            <v>08</v>
          </cell>
          <cell r="K536" t="str">
            <v xml:space="preserve"> อ.หนองบัวระเหว</v>
          </cell>
          <cell r="L536" t="str">
            <v>01</v>
          </cell>
          <cell r="M536" t="str">
            <v xml:space="preserve"> 'ต.หนองบัวระเหว'</v>
          </cell>
          <cell r="N536" t="str">
            <v>01</v>
          </cell>
          <cell r="O536" t="str">
            <v xml:space="preserve"> หมู่ 1</v>
          </cell>
          <cell r="P536" t="str">
            <v>01</v>
          </cell>
          <cell r="Q536" t="str">
            <v>เปิดดำเนินการ</v>
          </cell>
          <cell r="R536" t="str">
            <v xml:space="preserve">301 </v>
          </cell>
          <cell r="V536" t="str">
            <v>21</v>
          </cell>
          <cell r="W536" t="str">
            <v>2.1 ทุติยภูมิระดับต้น</v>
          </cell>
          <cell r="AH536" t="str">
            <v>10976</v>
          </cell>
        </row>
        <row r="537">
          <cell r="A537" t="str">
            <v>001097700</v>
          </cell>
          <cell r="B537" t="str">
            <v>โรงพยาบาลเทพสถิต</v>
          </cell>
          <cell r="C537" t="str">
            <v>21002</v>
          </cell>
          <cell r="D537" t="str">
            <v>กระทรวงสาธารณสุข สำนักงานปลัดกระทรวงสาธารณสุข</v>
          </cell>
          <cell r="E537" t="str">
            <v>07</v>
          </cell>
          <cell r="F537" t="str">
            <v>โรงพยาบาลชุมชน</v>
          </cell>
          <cell r="G537" t="str">
            <v>30</v>
          </cell>
          <cell r="H537" t="str">
            <v>36</v>
          </cell>
          <cell r="I537" t="str">
            <v>จ.ชัยภูมิ</v>
          </cell>
          <cell r="J537" t="str">
            <v>09</v>
          </cell>
          <cell r="K537" t="str">
            <v xml:space="preserve"> อ.เทพสถิต</v>
          </cell>
          <cell r="L537" t="str">
            <v>01</v>
          </cell>
          <cell r="M537" t="str">
            <v xml:space="preserve"> 'ต.วะตะแบก'</v>
          </cell>
          <cell r="N537" t="str">
            <v>01</v>
          </cell>
          <cell r="O537" t="str">
            <v xml:space="preserve"> หมู่ 1</v>
          </cell>
          <cell r="P537" t="str">
            <v>01</v>
          </cell>
          <cell r="Q537" t="str">
            <v>เปิดดำเนินการ</v>
          </cell>
          <cell r="R537" t="str">
            <v xml:space="preserve">864 ถ.สุรนารายณ์ </v>
          </cell>
          <cell r="V537" t="str">
            <v>21</v>
          </cell>
          <cell r="W537" t="str">
            <v>2.1 ทุติยภูมิระดับต้น</v>
          </cell>
          <cell r="AH537" t="str">
            <v>10977</v>
          </cell>
        </row>
        <row r="538">
          <cell r="A538" t="str">
            <v>001097900</v>
          </cell>
          <cell r="B538" t="str">
            <v>โรงพยาบาลบ้านแท่น</v>
          </cell>
          <cell r="C538" t="str">
            <v>21002</v>
          </cell>
          <cell r="D538" t="str">
            <v>กระทรวงสาธารณสุข สำนักงานปลัดกระทรวงสาธารณสุข</v>
          </cell>
          <cell r="E538" t="str">
            <v>07</v>
          </cell>
          <cell r="F538" t="str">
            <v>โรงพยาบาลชุมชน</v>
          </cell>
          <cell r="G538" t="str">
            <v>30</v>
          </cell>
          <cell r="H538" t="str">
            <v>36</v>
          </cell>
          <cell r="I538" t="str">
            <v>จ.ชัยภูมิ</v>
          </cell>
          <cell r="J538" t="str">
            <v>11</v>
          </cell>
          <cell r="K538" t="str">
            <v xml:space="preserve"> อ.บ้านแท่น</v>
          </cell>
          <cell r="L538" t="str">
            <v>01</v>
          </cell>
          <cell r="M538" t="str">
            <v xml:space="preserve"> 'ต.บ้านแท่น'</v>
          </cell>
          <cell r="N538" t="str">
            <v>03</v>
          </cell>
          <cell r="O538" t="str">
            <v xml:space="preserve"> หมู่ 3</v>
          </cell>
          <cell r="P538" t="str">
            <v>01</v>
          </cell>
          <cell r="Q538" t="str">
            <v>เปิดดำเนินการ</v>
          </cell>
          <cell r="R538" t="str">
            <v xml:space="preserve">249 </v>
          </cell>
          <cell r="V538" t="str">
            <v>21</v>
          </cell>
          <cell r="W538" t="str">
            <v>2.1 ทุติยภูมิระดับต้น</v>
          </cell>
          <cell r="AH538" t="str">
            <v>10979</v>
          </cell>
        </row>
        <row r="539">
          <cell r="A539" t="str">
            <v>001098200</v>
          </cell>
          <cell r="B539" t="str">
            <v>โรงพยาบาลภักดีชุมพล</v>
          </cell>
          <cell r="C539" t="str">
            <v>21002</v>
          </cell>
          <cell r="D539" t="str">
            <v>กระทรวงสาธารณสุข สำนักงานปลัดกระทรวงสาธารณสุข</v>
          </cell>
          <cell r="E539" t="str">
            <v>07</v>
          </cell>
          <cell r="F539" t="str">
            <v>โรงพยาบาลชุมชน</v>
          </cell>
          <cell r="G539" t="str">
            <v>30</v>
          </cell>
          <cell r="H539" t="str">
            <v>36</v>
          </cell>
          <cell r="I539" t="str">
            <v>จ.ชัยภูมิ</v>
          </cell>
          <cell r="J539" t="str">
            <v>14</v>
          </cell>
          <cell r="K539" t="str">
            <v xml:space="preserve"> อ.ภักดีชุมพล</v>
          </cell>
          <cell r="L539" t="str">
            <v>02</v>
          </cell>
          <cell r="M539" t="str">
            <v xml:space="preserve"> 'ต.เจาทอง'</v>
          </cell>
          <cell r="N539" t="str">
            <v>03</v>
          </cell>
          <cell r="O539" t="str">
            <v xml:space="preserve"> หมู่ 3</v>
          </cell>
          <cell r="P539" t="str">
            <v>01</v>
          </cell>
          <cell r="Q539" t="str">
            <v>เปิดดำเนินการ</v>
          </cell>
          <cell r="R539" t="str">
            <v xml:space="preserve">160 </v>
          </cell>
          <cell r="V539" t="str">
            <v>21</v>
          </cell>
          <cell r="W539" t="str">
            <v>2.1 ทุติยภูมิระดับต้น</v>
          </cell>
          <cell r="AH539" t="str">
            <v>10982</v>
          </cell>
        </row>
        <row r="540">
          <cell r="A540" t="str">
            <v>001107000</v>
          </cell>
          <cell r="B540" t="str">
            <v>โรงพยาบาลสุวรรณภูมิ</v>
          </cell>
          <cell r="C540" t="str">
            <v>21002</v>
          </cell>
          <cell r="D540" t="str">
            <v>กระทรวงสาธารณสุข สำนักงานปลัดกระทรวงสาธารณสุข</v>
          </cell>
          <cell r="E540" t="str">
            <v>07</v>
          </cell>
          <cell r="F540" t="str">
            <v>โรงพยาบาลชุมชน</v>
          </cell>
          <cell r="G540" t="str">
            <v>60</v>
          </cell>
          <cell r="H540" t="str">
            <v>45</v>
          </cell>
          <cell r="I540" t="str">
            <v>จ.ร้อยเอ็ด</v>
          </cell>
          <cell r="J540" t="str">
            <v>11</v>
          </cell>
          <cell r="K540" t="str">
            <v xml:space="preserve"> อ.สุวรรณภูมิ</v>
          </cell>
          <cell r="L540" t="str">
            <v>01</v>
          </cell>
          <cell r="M540" t="str">
            <v xml:space="preserve"> 'ต.สระคู'</v>
          </cell>
          <cell r="N540" t="str">
            <v>01</v>
          </cell>
          <cell r="O540" t="str">
            <v xml:space="preserve"> หมู่ 1</v>
          </cell>
          <cell r="P540" t="str">
            <v>01</v>
          </cell>
          <cell r="Q540" t="str">
            <v>เปิดดำเนินการ</v>
          </cell>
          <cell r="R540" t="str">
            <v xml:space="preserve">ม.1 ถ.ปัทมานนท์ </v>
          </cell>
          <cell r="S540" t="str">
            <v>45130</v>
          </cell>
          <cell r="V540" t="str">
            <v>22</v>
          </cell>
          <cell r="W540" t="str">
            <v>2.2 ทุติยภูมิระดับกลาง</v>
          </cell>
          <cell r="AH540" t="str">
            <v>11070</v>
          </cell>
        </row>
        <row r="541">
          <cell r="A541" t="str">
            <v>001104700</v>
          </cell>
          <cell r="B541" t="str">
            <v>โรงพยาบาลปากคาด</v>
          </cell>
          <cell r="C541" t="str">
            <v>21002</v>
          </cell>
          <cell r="D541" t="str">
            <v>กระทรวงสาธารณสุข สำนักงานปลัดกระทรวงสาธารณสุข</v>
          </cell>
          <cell r="E541" t="str">
            <v>07</v>
          </cell>
          <cell r="F541" t="str">
            <v>โรงพยาบาลชุมชน</v>
          </cell>
          <cell r="G541" t="str">
            <v>30</v>
          </cell>
          <cell r="H541" t="str">
            <v>38</v>
          </cell>
          <cell r="I541" t="str">
            <v>จ.บึงกาฬ</v>
          </cell>
          <cell r="J541" t="str">
            <v>05</v>
          </cell>
          <cell r="K541" t="str">
            <v xml:space="preserve"> อ.ปากคาด</v>
          </cell>
          <cell r="L541" t="str">
            <v>04</v>
          </cell>
          <cell r="M541" t="str">
            <v xml:space="preserve"> 'ต.โนนศิลา'</v>
          </cell>
          <cell r="N541" t="str">
            <v>04</v>
          </cell>
          <cell r="O541" t="str">
            <v xml:space="preserve"> หมู่ 4</v>
          </cell>
          <cell r="P541" t="str">
            <v>01</v>
          </cell>
          <cell r="Q541" t="str">
            <v>เปิดดำเนินการ</v>
          </cell>
          <cell r="R541" t="str">
            <v xml:space="preserve">106  </v>
          </cell>
          <cell r="T541" t="str">
            <v>042481099</v>
          </cell>
          <cell r="U541" t="str">
            <v>042481101</v>
          </cell>
          <cell r="V541" t="str">
            <v>21</v>
          </cell>
          <cell r="W541" t="str">
            <v>2.1 ทุติยภูมิระดับต้น</v>
          </cell>
          <cell r="X541" t="str">
            <v>S</v>
          </cell>
          <cell r="Y541" t="str">
            <v xml:space="preserve">บริการ  </v>
          </cell>
          <cell r="Z541" t="str">
            <v>01</v>
          </cell>
          <cell r="AA541" t="str">
            <v>ตั้งใหม่</v>
          </cell>
          <cell r="AH541" t="str">
            <v>11047</v>
          </cell>
        </row>
        <row r="542">
          <cell r="A542" t="str">
            <v>001104800</v>
          </cell>
          <cell r="B542" t="str">
            <v>โรงพยาบาลบึงโขงหลง</v>
          </cell>
          <cell r="C542" t="str">
            <v>21002</v>
          </cell>
          <cell r="D542" t="str">
            <v>กระทรวงสาธารณสุข สำนักงานปลัดกระทรวงสาธารณสุข</v>
          </cell>
          <cell r="E542" t="str">
            <v>07</v>
          </cell>
          <cell r="F542" t="str">
            <v>โรงพยาบาลชุมชน</v>
          </cell>
          <cell r="G542" t="str">
            <v>30</v>
          </cell>
          <cell r="H542" t="str">
            <v>38</v>
          </cell>
          <cell r="I542" t="str">
            <v>จ.บึงกาฬ</v>
          </cell>
          <cell r="J542" t="str">
            <v>06</v>
          </cell>
          <cell r="K542" t="str">
            <v xml:space="preserve"> อ.บึงโขงหลง</v>
          </cell>
          <cell r="L542" t="str">
            <v>01</v>
          </cell>
          <cell r="M542" t="str">
            <v xml:space="preserve"> 'ต.บึงโขงหลง'</v>
          </cell>
          <cell r="N542" t="str">
            <v>11</v>
          </cell>
          <cell r="O542" t="str">
            <v xml:space="preserve"> หมู่ 11</v>
          </cell>
          <cell r="P542" t="str">
            <v>01</v>
          </cell>
          <cell r="Q542" t="str">
            <v>เปิดดำเนินการ</v>
          </cell>
          <cell r="R542" t="str">
            <v xml:space="preserve">428  </v>
          </cell>
          <cell r="T542" t="str">
            <v>042416181</v>
          </cell>
          <cell r="U542" t="str">
            <v>042416180</v>
          </cell>
          <cell r="V542" t="str">
            <v>21</v>
          </cell>
          <cell r="W542" t="str">
            <v>2.1 ทุติยภูมิระดับต้น</v>
          </cell>
          <cell r="X542" t="str">
            <v>S</v>
          </cell>
          <cell r="Y542" t="str">
            <v xml:space="preserve">บริการ  </v>
          </cell>
          <cell r="Z542" t="str">
            <v>01</v>
          </cell>
          <cell r="AA542" t="str">
            <v>ตั้งใหม่</v>
          </cell>
          <cell r="AH542" t="str">
            <v>11048</v>
          </cell>
        </row>
        <row r="543">
          <cell r="A543" t="str">
            <v>001104900</v>
          </cell>
          <cell r="B543" t="str">
            <v>โรงพยาบาลศรีวิไล</v>
          </cell>
          <cell r="C543" t="str">
            <v>21002</v>
          </cell>
          <cell r="D543" t="str">
            <v>กระทรวงสาธารณสุข สำนักงานปลัดกระทรวงสาธารณสุข</v>
          </cell>
          <cell r="E543" t="str">
            <v>07</v>
          </cell>
          <cell r="F543" t="str">
            <v>โรงพยาบาลชุมชน</v>
          </cell>
          <cell r="G543" t="str">
            <v>30</v>
          </cell>
          <cell r="H543" t="str">
            <v>38</v>
          </cell>
          <cell r="I543" t="str">
            <v>จ.บึงกาฬ</v>
          </cell>
          <cell r="J543" t="str">
            <v>07</v>
          </cell>
          <cell r="K543" t="str">
            <v xml:space="preserve"> อ.ศรีวิไล</v>
          </cell>
          <cell r="L543" t="str">
            <v>01</v>
          </cell>
          <cell r="M543" t="str">
            <v xml:space="preserve"> 'ต.ศรีวิไล'</v>
          </cell>
          <cell r="N543" t="str">
            <v>11</v>
          </cell>
          <cell r="O543" t="str">
            <v xml:space="preserve"> หมู่ 11</v>
          </cell>
          <cell r="P543" t="str">
            <v>01</v>
          </cell>
          <cell r="Q543" t="str">
            <v>เปิดดำเนินการ</v>
          </cell>
          <cell r="R543" t="str">
            <v xml:space="preserve">300  </v>
          </cell>
          <cell r="T543" t="str">
            <v>042497099</v>
          </cell>
          <cell r="U543" t="str">
            <v>042497099</v>
          </cell>
          <cell r="V543" t="str">
            <v>21</v>
          </cell>
          <cell r="W543" t="str">
            <v>2.1 ทุติยภูมิระดับต้น</v>
          </cell>
          <cell r="X543" t="str">
            <v>S</v>
          </cell>
          <cell r="Y543" t="str">
            <v xml:space="preserve">บริการ  </v>
          </cell>
          <cell r="Z543" t="str">
            <v>01</v>
          </cell>
          <cell r="AA543" t="str">
            <v>ตั้งใหม่</v>
          </cell>
          <cell r="AH543" t="str">
            <v>11049</v>
          </cell>
        </row>
        <row r="544">
          <cell r="A544" t="str">
            <v>001103400</v>
          </cell>
          <cell r="B544" t="str">
            <v>โรงพยาบาลภูเรือ</v>
          </cell>
          <cell r="C544" t="str">
            <v>21002</v>
          </cell>
          <cell r="D544" t="str">
            <v>กระทรวงสาธารณสุข สำนักงานปลัดกระทรวงสาธารณสุข</v>
          </cell>
          <cell r="E544" t="str">
            <v>07</v>
          </cell>
          <cell r="F544" t="str">
            <v>โรงพยาบาลชุมชน</v>
          </cell>
          <cell r="G544" t="str">
            <v>30</v>
          </cell>
          <cell r="H544" t="str">
            <v>42</v>
          </cell>
          <cell r="I544" t="str">
            <v>จ.เลย</v>
          </cell>
          <cell r="J544" t="str">
            <v>07</v>
          </cell>
          <cell r="K544" t="str">
            <v xml:space="preserve"> อ.ภูเรือ</v>
          </cell>
          <cell r="L544" t="str">
            <v>01</v>
          </cell>
          <cell r="M544" t="str">
            <v xml:space="preserve"> 'ต.หนองบัว'</v>
          </cell>
          <cell r="N544" t="str">
            <v>06</v>
          </cell>
          <cell r="O544" t="str">
            <v xml:space="preserve"> หมู่ 6</v>
          </cell>
          <cell r="P544" t="str">
            <v>01</v>
          </cell>
          <cell r="Q544" t="str">
            <v>เปิดดำเนินการ</v>
          </cell>
          <cell r="R544" t="str">
            <v>ถ.เลย-หล่มสัก</v>
          </cell>
          <cell r="S544" t="str">
            <v>42160</v>
          </cell>
          <cell r="T544" t="str">
            <v>042899094</v>
          </cell>
          <cell r="U544" t="str">
            <v>042899072</v>
          </cell>
          <cell r="V544" t="str">
            <v>21</v>
          </cell>
          <cell r="W544" t="str">
            <v>2.1 ทุติยภูมิระดับต้น</v>
          </cell>
          <cell r="X544" t="str">
            <v>S</v>
          </cell>
          <cell r="Y544" t="str">
            <v xml:space="preserve">บริการ  </v>
          </cell>
          <cell r="AH544" t="str">
            <v>11034</v>
          </cell>
        </row>
        <row r="545">
          <cell r="A545" t="str">
            <v>001100400</v>
          </cell>
          <cell r="B545" t="str">
            <v>โรงพยาบาลพล</v>
          </cell>
          <cell r="C545" t="str">
            <v>21002</v>
          </cell>
          <cell r="D545" t="str">
            <v>กระทรวงสาธารณสุข สำนักงานปลัดกระทรวงสาธารณสุข</v>
          </cell>
          <cell r="E545" t="str">
            <v>07</v>
          </cell>
          <cell r="F545" t="str">
            <v>โรงพยาบาลชุมชน</v>
          </cell>
          <cell r="G545" t="str">
            <v>60</v>
          </cell>
          <cell r="H545" t="str">
            <v>40</v>
          </cell>
          <cell r="I545" t="str">
            <v>จ.ขอนแก่น</v>
          </cell>
          <cell r="J545" t="str">
            <v>12</v>
          </cell>
          <cell r="K545" t="str">
            <v xml:space="preserve"> อ.พล</v>
          </cell>
          <cell r="L545" t="str">
            <v>01</v>
          </cell>
          <cell r="M545" t="str">
            <v xml:space="preserve"> 'ต.เมืองพล'</v>
          </cell>
          <cell r="N545" t="str">
            <v>01</v>
          </cell>
          <cell r="O545" t="str">
            <v xml:space="preserve"> หมู่ 1</v>
          </cell>
          <cell r="P545" t="str">
            <v>01</v>
          </cell>
          <cell r="Q545" t="str">
            <v>เปิดดำเนินการ</v>
          </cell>
          <cell r="R545" t="str">
            <v xml:space="preserve">215 ถ.มิตรภาพ </v>
          </cell>
          <cell r="S545" t="str">
            <v>40120</v>
          </cell>
          <cell r="T545" t="str">
            <v>043414710</v>
          </cell>
          <cell r="V545" t="str">
            <v>22</v>
          </cell>
          <cell r="W545" t="str">
            <v>2.2 ทุติยภูมิระดับกลาง</v>
          </cell>
          <cell r="X545" t="str">
            <v>S</v>
          </cell>
          <cell r="Y545" t="str">
            <v xml:space="preserve">บริการ  </v>
          </cell>
          <cell r="AH545" t="str">
            <v>11004</v>
          </cell>
        </row>
        <row r="546">
          <cell r="A546" t="str">
            <v>001103300</v>
          </cell>
          <cell r="B546" t="str">
            <v>โรงพยาบาลนาแห้ว</v>
          </cell>
          <cell r="C546" t="str">
            <v>21002</v>
          </cell>
          <cell r="D546" t="str">
            <v>กระทรวงสาธารณสุข สำนักงานปลัดกระทรวงสาธารณสุข</v>
          </cell>
          <cell r="E546" t="str">
            <v>07</v>
          </cell>
          <cell r="F546" t="str">
            <v>โรงพยาบาลชุมชน</v>
          </cell>
          <cell r="G546" t="str">
            <v>30</v>
          </cell>
          <cell r="H546" t="str">
            <v>42</v>
          </cell>
          <cell r="I546" t="str">
            <v>จ.เลย</v>
          </cell>
          <cell r="J546" t="str">
            <v>06</v>
          </cell>
          <cell r="K546" t="str">
            <v xml:space="preserve"> อ.นาแห้ว</v>
          </cell>
          <cell r="L546" t="str">
            <v>01</v>
          </cell>
          <cell r="M546" t="str">
            <v xml:space="preserve"> 'ต.นาแห้ว'</v>
          </cell>
          <cell r="N546" t="str">
            <v>05</v>
          </cell>
          <cell r="O546" t="str">
            <v xml:space="preserve"> หมู่ 5</v>
          </cell>
          <cell r="P546" t="str">
            <v>01</v>
          </cell>
          <cell r="Q546" t="str">
            <v>เปิดดำเนินการ</v>
          </cell>
          <cell r="R546" t="str">
            <v xml:space="preserve">80 ถ.ด่านซ้าย - นาแห้ว </v>
          </cell>
          <cell r="S546" t="str">
            <v>42170</v>
          </cell>
          <cell r="T546" t="str">
            <v>042897037</v>
          </cell>
          <cell r="U546" t="str">
            <v>042897054</v>
          </cell>
          <cell r="V546" t="str">
            <v>21</v>
          </cell>
          <cell r="W546" t="str">
            <v>2.1 ทุติยภูมิระดับต้น</v>
          </cell>
          <cell r="X546" t="str">
            <v>S</v>
          </cell>
          <cell r="Y546" t="str">
            <v xml:space="preserve">บริการ  </v>
          </cell>
          <cell r="AH546" t="str">
            <v>11033</v>
          </cell>
        </row>
        <row r="547">
          <cell r="A547" t="str">
            <v>001103700</v>
          </cell>
          <cell r="B547" t="str">
            <v>โรงพยาบาลภูกระดึง</v>
          </cell>
          <cell r="C547" t="str">
            <v>21002</v>
          </cell>
          <cell r="D547" t="str">
            <v>กระทรวงสาธารณสุข สำนักงานปลัดกระทรวงสาธารณสุข</v>
          </cell>
          <cell r="E547" t="str">
            <v>07</v>
          </cell>
          <cell r="F547" t="str">
            <v>โรงพยาบาลชุมชน</v>
          </cell>
          <cell r="G547" t="str">
            <v>60</v>
          </cell>
          <cell r="H547" t="str">
            <v>42</v>
          </cell>
          <cell r="I547" t="str">
            <v>จ.เลย</v>
          </cell>
          <cell r="J547" t="str">
            <v>10</v>
          </cell>
          <cell r="K547" t="str">
            <v xml:space="preserve"> อ.ภูกระดึง</v>
          </cell>
          <cell r="L547" t="str">
            <v>07</v>
          </cell>
          <cell r="M547" t="str">
            <v xml:space="preserve"> 'ต.ภูกระดึง'</v>
          </cell>
          <cell r="N547" t="str">
            <v>08</v>
          </cell>
          <cell r="O547" t="str">
            <v xml:space="preserve"> หมู่ 8</v>
          </cell>
          <cell r="P547" t="str">
            <v>01</v>
          </cell>
          <cell r="Q547" t="str">
            <v>เปิดดำเนินการ</v>
          </cell>
          <cell r="R547" t="str">
            <v xml:space="preserve">149 </v>
          </cell>
          <cell r="S547" t="str">
            <v>42180</v>
          </cell>
          <cell r="T547" t="str">
            <v>042871017</v>
          </cell>
          <cell r="U547" t="str">
            <v>042871016</v>
          </cell>
          <cell r="V547" t="str">
            <v>21</v>
          </cell>
          <cell r="W547" t="str">
            <v>2.1 ทุติยภูมิระดับต้น</v>
          </cell>
          <cell r="X547" t="str">
            <v>S</v>
          </cell>
          <cell r="Y547" t="str">
            <v xml:space="preserve">บริการ  </v>
          </cell>
          <cell r="AH547" t="str">
            <v>11037</v>
          </cell>
        </row>
        <row r="548">
          <cell r="A548" t="str">
            <v>001104400</v>
          </cell>
          <cell r="B548" t="str">
            <v>โรงพยาบาลศรีเชียงใหม่</v>
          </cell>
          <cell r="C548" t="str">
            <v>21002</v>
          </cell>
          <cell r="D548" t="str">
            <v>กระทรวงสาธารณสุข สำนักงานปลัดกระทรวงสาธารณสุข</v>
          </cell>
          <cell r="E548" t="str">
            <v>07</v>
          </cell>
          <cell r="F548" t="str">
            <v>โรงพยาบาลชุมชน</v>
          </cell>
          <cell r="G548" t="str">
            <v>30</v>
          </cell>
          <cell r="H548" t="str">
            <v>43</v>
          </cell>
          <cell r="I548" t="str">
            <v>จ.หนองคาย</v>
          </cell>
          <cell r="J548" t="str">
            <v>07</v>
          </cell>
          <cell r="K548" t="str">
            <v xml:space="preserve"> อ.ศรีเชียงใหม่</v>
          </cell>
          <cell r="L548" t="str">
            <v>01</v>
          </cell>
          <cell r="M548" t="str">
            <v xml:space="preserve"> 'ต.พานพร้าว'</v>
          </cell>
          <cell r="N548" t="str">
            <v>01</v>
          </cell>
          <cell r="O548" t="str">
            <v xml:space="preserve"> หมู่ 1</v>
          </cell>
          <cell r="P548" t="str">
            <v>01</v>
          </cell>
          <cell r="Q548" t="str">
            <v>เปิดดำเนินการ</v>
          </cell>
          <cell r="R548" t="str">
            <v xml:space="preserve">476 </v>
          </cell>
          <cell r="S548" t="str">
            <v>43130</v>
          </cell>
          <cell r="T548" t="str">
            <v>04251125</v>
          </cell>
          <cell r="U548" t="str">
            <v>042452247</v>
          </cell>
          <cell r="V548" t="str">
            <v>21</v>
          </cell>
          <cell r="W548" t="str">
            <v>2.1 ทุติยภูมิระดับต้น</v>
          </cell>
          <cell r="X548" t="str">
            <v>S</v>
          </cell>
          <cell r="Y548" t="str">
            <v xml:space="preserve">บริการ  </v>
          </cell>
          <cell r="AH548" t="str">
            <v>11044</v>
          </cell>
        </row>
        <row r="549">
          <cell r="A549" t="str">
            <v>001104500</v>
          </cell>
          <cell r="B549" t="str">
            <v>โรงพยาบาลสังคม</v>
          </cell>
          <cell r="C549" t="str">
            <v>21002</v>
          </cell>
          <cell r="D549" t="str">
            <v>กระทรวงสาธารณสุข สำนักงานปลัดกระทรวงสาธารณสุข</v>
          </cell>
          <cell r="E549" t="str">
            <v>07</v>
          </cell>
          <cell r="F549" t="str">
            <v>โรงพยาบาลชุมชน</v>
          </cell>
          <cell r="G549" t="str">
            <v>30</v>
          </cell>
          <cell r="H549" t="str">
            <v>43</v>
          </cell>
          <cell r="I549" t="str">
            <v>จ.หนองคาย</v>
          </cell>
          <cell r="J549" t="str">
            <v>08</v>
          </cell>
          <cell r="K549" t="str">
            <v xml:space="preserve"> อ.สังคม</v>
          </cell>
          <cell r="L549" t="str">
            <v>02</v>
          </cell>
          <cell r="M549" t="str">
            <v xml:space="preserve"> 'ต.ผาตั้ง'</v>
          </cell>
          <cell r="N549" t="str">
            <v>03</v>
          </cell>
          <cell r="O549" t="str">
            <v xml:space="preserve"> หมู่ 3</v>
          </cell>
          <cell r="P549" t="str">
            <v>01</v>
          </cell>
          <cell r="Q549" t="str">
            <v>เปิดดำเนินการ</v>
          </cell>
          <cell r="R549" t="str">
            <v xml:space="preserve">72 </v>
          </cell>
          <cell r="S549" t="str">
            <v>43160</v>
          </cell>
          <cell r="T549" t="str">
            <v>042441029</v>
          </cell>
          <cell r="U549" t="str">
            <v>042441413</v>
          </cell>
          <cell r="V549" t="str">
            <v>21</v>
          </cell>
          <cell r="W549" t="str">
            <v>2.1 ทุติยภูมิระดับต้น</v>
          </cell>
          <cell r="X549" t="str">
            <v>S</v>
          </cell>
          <cell r="Y549" t="str">
            <v xml:space="preserve">บริการ  </v>
          </cell>
          <cell r="AH549" t="str">
            <v>11045</v>
          </cell>
        </row>
        <row r="550">
          <cell r="A550" t="str">
            <v>001101300</v>
          </cell>
          <cell r="B550" t="str">
            <v>โรงพยาบาลกุดจับ</v>
          </cell>
          <cell r="C550" t="str">
            <v>21002</v>
          </cell>
          <cell r="D550" t="str">
            <v>กระทรวงสาธารณสุข สำนักงานปลัดกระทรวงสาธารณสุข</v>
          </cell>
          <cell r="E550" t="str">
            <v>07</v>
          </cell>
          <cell r="F550" t="str">
            <v>โรงพยาบาลชุมชน</v>
          </cell>
          <cell r="G550" t="str">
            <v>30</v>
          </cell>
          <cell r="H550" t="str">
            <v>41</v>
          </cell>
          <cell r="I550" t="str">
            <v>จ.อุดรธานี</v>
          </cell>
          <cell r="J550" t="str">
            <v>02</v>
          </cell>
          <cell r="K550" t="str">
            <v xml:space="preserve"> อ.กุดจับ</v>
          </cell>
          <cell r="L550" t="str">
            <v>06</v>
          </cell>
          <cell r="M550" t="str">
            <v xml:space="preserve"> 'ต.เมืองเพีย'</v>
          </cell>
          <cell r="N550" t="str">
            <v>03</v>
          </cell>
          <cell r="O550" t="str">
            <v xml:space="preserve"> หมู่ 3</v>
          </cell>
          <cell r="P550" t="str">
            <v>01</v>
          </cell>
          <cell r="Q550" t="str">
            <v>เปิดดำเนินการ</v>
          </cell>
          <cell r="R550" t="str">
            <v xml:space="preserve">72 ม.3 ถ.กุดจับ-หนองวัวซอ </v>
          </cell>
          <cell r="S550" t="str">
            <v>41250</v>
          </cell>
          <cell r="V550" t="str">
            <v>21</v>
          </cell>
          <cell r="W550" t="str">
            <v>2.1 ทุติยภูมิระดับต้น</v>
          </cell>
          <cell r="AH550" t="str">
            <v>11013</v>
          </cell>
        </row>
        <row r="551">
          <cell r="A551" t="str">
            <v>001100300</v>
          </cell>
          <cell r="B551" t="str">
            <v>โรงพยาบาลเปือยน้อย</v>
          </cell>
          <cell r="C551" t="str">
            <v>21002</v>
          </cell>
          <cell r="D551" t="str">
            <v>กระทรวงสาธารณสุข สำนักงานปลัดกระทรวงสาธารณสุข</v>
          </cell>
          <cell r="E551" t="str">
            <v>07</v>
          </cell>
          <cell r="F551" t="str">
            <v>โรงพยาบาลชุมชน</v>
          </cell>
          <cell r="G551" t="str">
            <v>30</v>
          </cell>
          <cell r="H551" t="str">
            <v>40</v>
          </cell>
          <cell r="I551" t="str">
            <v>จ.ขอนแก่น</v>
          </cell>
          <cell r="J551" t="str">
            <v>11</v>
          </cell>
          <cell r="K551" t="str">
            <v xml:space="preserve"> อ.เปือยน้อย</v>
          </cell>
          <cell r="L551" t="str">
            <v>01</v>
          </cell>
          <cell r="M551" t="str">
            <v xml:space="preserve"> 'ต.เปือยน้อย'</v>
          </cell>
          <cell r="N551" t="str">
            <v>07</v>
          </cell>
          <cell r="O551" t="str">
            <v xml:space="preserve"> หมู่ 7</v>
          </cell>
          <cell r="P551" t="str">
            <v>01</v>
          </cell>
          <cell r="Q551" t="str">
            <v>เปิดดำเนินการ</v>
          </cell>
          <cell r="R551" t="str">
            <v xml:space="preserve">177 </v>
          </cell>
          <cell r="S551" t="str">
            <v>40340</v>
          </cell>
          <cell r="T551" t="str">
            <v>043494003</v>
          </cell>
          <cell r="V551" t="str">
            <v>21</v>
          </cell>
          <cell r="W551" t="str">
            <v>2.1 ทุติยภูมิระดับต้น</v>
          </cell>
          <cell r="X551" t="str">
            <v>S</v>
          </cell>
          <cell r="Y551" t="str">
            <v xml:space="preserve">บริการ  </v>
          </cell>
          <cell r="AH551" t="str">
            <v>11003</v>
          </cell>
        </row>
        <row r="552">
          <cell r="A552" t="str">
            <v>001104300</v>
          </cell>
          <cell r="B552" t="str">
            <v>โรงพยาบาลโซ่พิสัย</v>
          </cell>
          <cell r="C552" t="str">
            <v>21002</v>
          </cell>
          <cell r="D552" t="str">
            <v>กระทรวงสาธารณสุข สำนักงานปลัดกระทรวงสาธารณสุข</v>
          </cell>
          <cell r="E552" t="str">
            <v>07</v>
          </cell>
          <cell r="F552" t="str">
            <v>โรงพยาบาลชุมชน</v>
          </cell>
          <cell r="G552" t="str">
            <v>30</v>
          </cell>
          <cell r="H552" t="str">
            <v>38</v>
          </cell>
          <cell r="I552" t="str">
            <v>จ.บึงกาฬ</v>
          </cell>
          <cell r="J552" t="str">
            <v>03</v>
          </cell>
          <cell r="K552" t="str">
            <v xml:space="preserve"> อ.โซ่พิสัย</v>
          </cell>
          <cell r="L552" t="str">
            <v>01</v>
          </cell>
          <cell r="M552" t="str">
            <v xml:space="preserve"> 'ต.โซ่'</v>
          </cell>
          <cell r="N552" t="str">
            <v>02</v>
          </cell>
          <cell r="O552" t="str">
            <v xml:space="preserve"> หมู่ 2</v>
          </cell>
          <cell r="P552" t="str">
            <v>01</v>
          </cell>
          <cell r="Q552" t="str">
            <v>เปิดดำเนินการ</v>
          </cell>
          <cell r="R552" t="str">
            <v xml:space="preserve">143 </v>
          </cell>
          <cell r="T552" t="str">
            <v>042485099</v>
          </cell>
          <cell r="U552" t="str">
            <v>042485202</v>
          </cell>
          <cell r="V552" t="str">
            <v>21</v>
          </cell>
          <cell r="W552" t="str">
            <v>2.1 ทุติยภูมิระดับต้น</v>
          </cell>
          <cell r="X552" t="str">
            <v>S</v>
          </cell>
          <cell r="Y552" t="str">
            <v xml:space="preserve">บริการ  </v>
          </cell>
          <cell r="Z552" t="str">
            <v>01</v>
          </cell>
          <cell r="AA552" t="str">
            <v>ตั้งใหม่</v>
          </cell>
          <cell r="AH552" t="str">
            <v>11043</v>
          </cell>
        </row>
        <row r="553">
          <cell r="A553" t="str">
            <v>001100600</v>
          </cell>
          <cell r="B553" t="str">
            <v>โรงพยาบาลแวงน้อย</v>
          </cell>
          <cell r="C553" t="str">
            <v>21002</v>
          </cell>
          <cell r="D553" t="str">
            <v>กระทรวงสาธารณสุข สำนักงานปลัดกระทรวงสาธารณสุข</v>
          </cell>
          <cell r="E553" t="str">
            <v>07</v>
          </cell>
          <cell r="F553" t="str">
            <v>โรงพยาบาลชุมชน</v>
          </cell>
          <cell r="G553" t="str">
            <v>30</v>
          </cell>
          <cell r="H553" t="str">
            <v>40</v>
          </cell>
          <cell r="I553" t="str">
            <v>จ.ขอนแก่น</v>
          </cell>
          <cell r="J553" t="str">
            <v>14</v>
          </cell>
          <cell r="K553" t="str">
            <v xml:space="preserve"> อ.แวงน้อย</v>
          </cell>
          <cell r="L553" t="str">
            <v>04</v>
          </cell>
          <cell r="M553" t="str">
            <v xml:space="preserve"> 'ต.ละหานนา'</v>
          </cell>
          <cell r="N553" t="str">
            <v>07</v>
          </cell>
          <cell r="O553" t="str">
            <v xml:space="preserve"> หมู่ 7</v>
          </cell>
          <cell r="P553" t="str">
            <v>01</v>
          </cell>
          <cell r="Q553" t="str">
            <v>เปิดดำเนินการ</v>
          </cell>
          <cell r="R553" t="str">
            <v>148</v>
          </cell>
          <cell r="S553" t="str">
            <v>40230</v>
          </cell>
          <cell r="T553" t="str">
            <v>043499046</v>
          </cell>
          <cell r="V553" t="str">
            <v>21</v>
          </cell>
          <cell r="W553" t="str">
            <v>2.1 ทุติยภูมิระดับต้น</v>
          </cell>
          <cell r="X553" t="str">
            <v>S</v>
          </cell>
          <cell r="Y553" t="str">
            <v xml:space="preserve">บริการ  </v>
          </cell>
          <cell r="AH553" t="str">
            <v>11006</v>
          </cell>
        </row>
        <row r="554">
          <cell r="A554" t="str">
            <v>001106000</v>
          </cell>
          <cell r="B554" t="str">
            <v>โรงพยาบาลยางสีสุราช</v>
          </cell>
          <cell r="C554" t="str">
            <v>21002</v>
          </cell>
          <cell r="D554" t="str">
            <v>กระทรวงสาธารณสุข สำนักงานปลัดกระทรวงสาธารณสุข</v>
          </cell>
          <cell r="E554" t="str">
            <v>07</v>
          </cell>
          <cell r="F554" t="str">
            <v>โรงพยาบาลชุมชน</v>
          </cell>
          <cell r="G554" t="str">
            <v>30</v>
          </cell>
          <cell r="H554" t="str">
            <v>44</v>
          </cell>
          <cell r="I554" t="str">
            <v>จ.มหาสารคาม</v>
          </cell>
          <cell r="J554" t="str">
            <v>11</v>
          </cell>
          <cell r="K554" t="str">
            <v xml:space="preserve"> อ.ยางสีสุราช</v>
          </cell>
          <cell r="L554" t="str">
            <v>01</v>
          </cell>
          <cell r="M554" t="str">
            <v xml:space="preserve"> 'ต.ยางสีสุราช'</v>
          </cell>
          <cell r="N554" t="str">
            <v>02</v>
          </cell>
          <cell r="O554" t="str">
            <v xml:space="preserve"> หมู่ 2</v>
          </cell>
          <cell r="P554" t="str">
            <v>01</v>
          </cell>
          <cell r="Q554" t="str">
            <v>เปิดดำเนินการ</v>
          </cell>
          <cell r="R554" t="str">
            <v xml:space="preserve">162 </v>
          </cell>
          <cell r="V554" t="str">
            <v>21</v>
          </cell>
          <cell r="W554" t="str">
            <v>2.1 ทุติยภูมิระดับต้น</v>
          </cell>
          <cell r="AH554" t="str">
            <v>11060</v>
          </cell>
        </row>
        <row r="555">
          <cell r="A555" t="str">
            <v>001105000</v>
          </cell>
          <cell r="B555" t="str">
            <v>โรงพยาบาลบุ่งคล้า</v>
          </cell>
          <cell r="C555" t="str">
            <v>21002</v>
          </cell>
          <cell r="D555" t="str">
            <v>กระทรวงสาธารณสุข สำนักงานปลัดกระทรวงสาธารณสุข</v>
          </cell>
          <cell r="E555" t="str">
            <v>07</v>
          </cell>
          <cell r="F555" t="str">
            <v>โรงพยาบาลชุมชน</v>
          </cell>
          <cell r="G555" t="str">
            <v>10</v>
          </cell>
          <cell r="H555" t="str">
            <v>38</v>
          </cell>
          <cell r="I555" t="str">
            <v>จ.บึงกาฬ</v>
          </cell>
          <cell r="J555" t="str">
            <v>08</v>
          </cell>
          <cell r="K555" t="str">
            <v xml:space="preserve"> อ.บุ่งคล้า</v>
          </cell>
          <cell r="L555" t="str">
            <v>01</v>
          </cell>
          <cell r="M555" t="str">
            <v xml:space="preserve"> 'ต.บุ่งคล้า'</v>
          </cell>
          <cell r="N555" t="str">
            <v>02</v>
          </cell>
          <cell r="O555" t="str">
            <v xml:space="preserve"> หมู่ 2</v>
          </cell>
          <cell r="P555" t="str">
            <v>01</v>
          </cell>
          <cell r="Q555" t="str">
            <v>เปิดดำเนินการ</v>
          </cell>
          <cell r="T555" t="str">
            <v>042499106</v>
          </cell>
          <cell r="U555" t="str">
            <v>042499105</v>
          </cell>
          <cell r="V555" t="str">
            <v>21</v>
          </cell>
          <cell r="W555" t="str">
            <v>2.1 ทุติยภูมิระดับต้น</v>
          </cell>
          <cell r="X555" t="str">
            <v>S</v>
          </cell>
          <cell r="Y555" t="str">
            <v xml:space="preserve">บริการ  </v>
          </cell>
          <cell r="Z555" t="str">
            <v>01</v>
          </cell>
          <cell r="AA555" t="str">
            <v>ตั้งใหม่</v>
          </cell>
          <cell r="AH555" t="str">
            <v>11050</v>
          </cell>
        </row>
        <row r="556">
          <cell r="A556" t="str">
            <v>001103500</v>
          </cell>
          <cell r="B556" t="str">
            <v>โรงพยาบาลท่าลี่</v>
          </cell>
          <cell r="C556" t="str">
            <v>21002</v>
          </cell>
          <cell r="D556" t="str">
            <v>กระทรวงสาธารณสุข สำนักงานปลัดกระทรวงสาธารณสุข</v>
          </cell>
          <cell r="E556" t="str">
            <v>07</v>
          </cell>
          <cell r="F556" t="str">
            <v>โรงพยาบาลชุมชน</v>
          </cell>
          <cell r="G556" t="str">
            <v>30</v>
          </cell>
          <cell r="H556" t="str">
            <v>42</v>
          </cell>
          <cell r="I556" t="str">
            <v>จ.เลย</v>
          </cell>
          <cell r="J556" t="str">
            <v>08</v>
          </cell>
          <cell r="K556" t="str">
            <v xml:space="preserve"> อ.ท่าลี่</v>
          </cell>
          <cell r="L556" t="str">
            <v>01</v>
          </cell>
          <cell r="M556" t="str">
            <v xml:space="preserve"> 'ต.ท่าลี่'</v>
          </cell>
          <cell r="N556" t="str">
            <v>01</v>
          </cell>
          <cell r="O556" t="str">
            <v xml:space="preserve"> หมู่ 1</v>
          </cell>
          <cell r="P556" t="str">
            <v>01</v>
          </cell>
          <cell r="Q556" t="str">
            <v>เปิดดำเนินการ</v>
          </cell>
          <cell r="R556" t="str">
            <v xml:space="preserve">52 </v>
          </cell>
          <cell r="S556" t="str">
            <v>42140</v>
          </cell>
          <cell r="T556" t="str">
            <v>042889012</v>
          </cell>
          <cell r="U556" t="str">
            <v>042889012</v>
          </cell>
          <cell r="V556" t="str">
            <v>21</v>
          </cell>
          <cell r="W556" t="str">
            <v>2.1 ทุติยภูมิระดับต้น</v>
          </cell>
          <cell r="X556" t="str">
            <v>S</v>
          </cell>
          <cell r="Y556" t="str">
            <v xml:space="preserve">บริการ  </v>
          </cell>
          <cell r="AH556" t="str">
            <v>11035</v>
          </cell>
        </row>
        <row r="557">
          <cell r="A557" t="str">
            <v>001103600</v>
          </cell>
          <cell r="B557" t="str">
            <v>โรงพยาบาลวังสะพุง</v>
          </cell>
          <cell r="C557" t="str">
            <v>21002</v>
          </cell>
          <cell r="D557" t="str">
            <v>กระทรวงสาธารณสุข สำนักงานปลัดกระทรวงสาธารณสุข</v>
          </cell>
          <cell r="E557" t="str">
            <v>07</v>
          </cell>
          <cell r="F557" t="str">
            <v>โรงพยาบาลชุมชน</v>
          </cell>
          <cell r="G557" t="str">
            <v>60</v>
          </cell>
          <cell r="H557" t="str">
            <v>42</v>
          </cell>
          <cell r="I557" t="str">
            <v>จ.เลย</v>
          </cell>
          <cell r="J557" t="str">
            <v>09</v>
          </cell>
          <cell r="K557" t="str">
            <v xml:space="preserve"> อ.วังสะพุง</v>
          </cell>
          <cell r="L557" t="str">
            <v>01</v>
          </cell>
          <cell r="M557" t="str">
            <v xml:space="preserve"> 'ต.วังสะพุง'</v>
          </cell>
          <cell r="N557" t="str">
            <v>03</v>
          </cell>
          <cell r="O557" t="str">
            <v xml:space="preserve"> หมู่ 3</v>
          </cell>
          <cell r="P557" t="str">
            <v>01</v>
          </cell>
          <cell r="Q557" t="str">
            <v>เปิดดำเนินการ</v>
          </cell>
          <cell r="S557" t="str">
            <v>42130</v>
          </cell>
          <cell r="T557" t="str">
            <v>042841101</v>
          </cell>
          <cell r="U557" t="str">
            <v>042841101</v>
          </cell>
          <cell r="V557" t="str">
            <v>21</v>
          </cell>
          <cell r="W557" t="str">
            <v>2.1 ทุติยภูมิระดับต้น</v>
          </cell>
          <cell r="X557" t="str">
            <v>S</v>
          </cell>
          <cell r="Y557" t="str">
            <v xml:space="preserve">บริการ  </v>
          </cell>
          <cell r="AH557" t="str">
            <v>11036</v>
          </cell>
        </row>
        <row r="558">
          <cell r="A558" t="str">
            <v>001103800</v>
          </cell>
          <cell r="B558" t="str">
            <v>โรงพยาบาลภูหลวง</v>
          </cell>
          <cell r="C558" t="str">
            <v>21002</v>
          </cell>
          <cell r="D558" t="str">
            <v>กระทรวงสาธารณสุข สำนักงานปลัดกระทรวงสาธารณสุข</v>
          </cell>
          <cell r="E558" t="str">
            <v>07</v>
          </cell>
          <cell r="F558" t="str">
            <v>โรงพยาบาลชุมชน</v>
          </cell>
          <cell r="G558" t="str">
            <v>30</v>
          </cell>
          <cell r="H558" t="str">
            <v>42</v>
          </cell>
          <cell r="I558" t="str">
            <v>จ.เลย</v>
          </cell>
          <cell r="J558" t="str">
            <v>11</v>
          </cell>
          <cell r="K558" t="str">
            <v xml:space="preserve"> อ.ภูหลวง</v>
          </cell>
          <cell r="L558" t="str">
            <v>02</v>
          </cell>
          <cell r="M558" t="str">
            <v xml:space="preserve"> 'ต.หนองคัน'</v>
          </cell>
          <cell r="N558" t="str">
            <v>03</v>
          </cell>
          <cell r="O558" t="str">
            <v xml:space="preserve"> หมู่ 3</v>
          </cell>
          <cell r="P558" t="str">
            <v>01</v>
          </cell>
          <cell r="Q558" t="str">
            <v>เปิดดำเนินการ</v>
          </cell>
          <cell r="S558" t="str">
            <v>42230</v>
          </cell>
          <cell r="T558" t="str">
            <v>042879101</v>
          </cell>
          <cell r="U558" t="str">
            <v>042879064</v>
          </cell>
          <cell r="V558" t="str">
            <v>21</v>
          </cell>
          <cell r="W558" t="str">
            <v>2.1 ทุติยภูมิระดับต้น</v>
          </cell>
          <cell r="X558" t="str">
            <v>S</v>
          </cell>
          <cell r="Y558" t="str">
            <v xml:space="preserve">บริการ  </v>
          </cell>
          <cell r="AH558" t="str">
            <v>11038</v>
          </cell>
        </row>
        <row r="559">
          <cell r="A559" t="str">
            <v>001103200</v>
          </cell>
          <cell r="B559" t="str">
            <v>โรงพยาบาลปากชม</v>
          </cell>
          <cell r="C559" t="str">
            <v>21002</v>
          </cell>
          <cell r="D559" t="str">
            <v>กระทรวงสาธารณสุข สำนักงานปลัดกระทรวงสาธารณสุข</v>
          </cell>
          <cell r="E559" t="str">
            <v>07</v>
          </cell>
          <cell r="F559" t="str">
            <v>โรงพยาบาลชุมชน</v>
          </cell>
          <cell r="G559" t="str">
            <v>30</v>
          </cell>
          <cell r="H559" t="str">
            <v>42</v>
          </cell>
          <cell r="I559" t="str">
            <v>จ.เลย</v>
          </cell>
          <cell r="J559" t="str">
            <v>04</v>
          </cell>
          <cell r="K559" t="str">
            <v xml:space="preserve"> อ.ปากชม</v>
          </cell>
          <cell r="L559" t="str">
            <v>01</v>
          </cell>
          <cell r="M559" t="str">
            <v xml:space="preserve"> 'ต.ปากชม'</v>
          </cell>
          <cell r="N559" t="str">
            <v>01</v>
          </cell>
          <cell r="O559" t="str">
            <v xml:space="preserve"> หมู่ 1</v>
          </cell>
          <cell r="P559" t="str">
            <v>01</v>
          </cell>
          <cell r="Q559" t="str">
            <v>เปิดดำเนินการ</v>
          </cell>
          <cell r="S559" t="str">
            <v>42150</v>
          </cell>
          <cell r="T559" t="str">
            <v>042881060</v>
          </cell>
          <cell r="U559" t="str">
            <v>042881080</v>
          </cell>
          <cell r="V559" t="str">
            <v>21</v>
          </cell>
          <cell r="W559" t="str">
            <v>2.1 ทุติยภูมิระดับต้น</v>
          </cell>
          <cell r="X559" t="str">
            <v>S</v>
          </cell>
          <cell r="Y559" t="str">
            <v xml:space="preserve">บริการ  </v>
          </cell>
          <cell r="AH559" t="str">
            <v>11032</v>
          </cell>
        </row>
        <row r="560">
          <cell r="A560" t="str">
            <v>001103900</v>
          </cell>
          <cell r="B560" t="str">
            <v>โรงพยาบาลผาขาว</v>
          </cell>
          <cell r="C560" t="str">
            <v>21002</v>
          </cell>
          <cell r="D560" t="str">
            <v>กระทรวงสาธารณสุข สำนักงานปลัดกระทรวงสาธารณสุข</v>
          </cell>
          <cell r="E560" t="str">
            <v>07</v>
          </cell>
          <cell r="F560" t="str">
            <v>โรงพยาบาลชุมชน</v>
          </cell>
          <cell r="G560" t="str">
            <v>30</v>
          </cell>
          <cell r="H560" t="str">
            <v>42</v>
          </cell>
          <cell r="I560" t="str">
            <v>จ.เลย</v>
          </cell>
          <cell r="J560" t="str">
            <v>12</v>
          </cell>
          <cell r="K560" t="str">
            <v xml:space="preserve"> อ.ผาขาว</v>
          </cell>
          <cell r="L560" t="str">
            <v>03</v>
          </cell>
          <cell r="M560" t="str">
            <v xml:space="preserve"> 'ต.โนนปอแดง'</v>
          </cell>
          <cell r="N560" t="str">
            <v>08</v>
          </cell>
          <cell r="O560" t="str">
            <v xml:space="preserve"> หมู่ 8</v>
          </cell>
          <cell r="P560" t="str">
            <v>01</v>
          </cell>
          <cell r="Q560" t="str">
            <v>เปิดดำเนินการ</v>
          </cell>
          <cell r="R560" t="str">
            <v xml:space="preserve">155 </v>
          </cell>
          <cell r="S560" t="str">
            <v>42240</v>
          </cell>
          <cell r="T560" t="str">
            <v>042818101</v>
          </cell>
          <cell r="U560" t="str">
            <v>042818101</v>
          </cell>
          <cell r="V560" t="str">
            <v>21</v>
          </cell>
          <cell r="W560" t="str">
            <v>2.1 ทุติยภูมิระดับต้น</v>
          </cell>
          <cell r="AH560" t="str">
            <v>11039</v>
          </cell>
        </row>
        <row r="561">
          <cell r="A561" t="str">
            <v>001103000</v>
          </cell>
          <cell r="B561" t="str">
            <v>โรงพยาบาลนาด้วง</v>
          </cell>
          <cell r="C561" t="str">
            <v>21002</v>
          </cell>
          <cell r="D561" t="str">
            <v>กระทรวงสาธารณสุข สำนักงานปลัดกระทรวงสาธารณสุข</v>
          </cell>
          <cell r="E561" t="str">
            <v>07</v>
          </cell>
          <cell r="F561" t="str">
            <v>โรงพยาบาลชุมชน</v>
          </cell>
          <cell r="G561" t="str">
            <v>30</v>
          </cell>
          <cell r="H561" t="str">
            <v>42</v>
          </cell>
          <cell r="I561" t="str">
            <v>จ.เลย</v>
          </cell>
          <cell r="J561" t="str">
            <v>02</v>
          </cell>
          <cell r="K561" t="str">
            <v xml:space="preserve"> อ.นาด้วง</v>
          </cell>
          <cell r="L561" t="str">
            <v>01</v>
          </cell>
          <cell r="M561" t="str">
            <v xml:space="preserve"> 'ต.นาด้วง'</v>
          </cell>
          <cell r="N561" t="str">
            <v>06</v>
          </cell>
          <cell r="O561" t="str">
            <v xml:space="preserve"> หมู่ 6</v>
          </cell>
          <cell r="P561" t="str">
            <v>01</v>
          </cell>
          <cell r="Q561" t="str">
            <v>เปิดดำเนินการ</v>
          </cell>
          <cell r="R561" t="str">
            <v xml:space="preserve">155 </v>
          </cell>
          <cell r="S561" t="str">
            <v>42210</v>
          </cell>
          <cell r="T561" t="str">
            <v>042887094</v>
          </cell>
          <cell r="U561" t="str">
            <v>042887152</v>
          </cell>
          <cell r="V561" t="str">
            <v>21</v>
          </cell>
          <cell r="W561" t="str">
            <v>2.1 ทุติยภูมิระดับต้น</v>
          </cell>
          <cell r="X561" t="str">
            <v>S</v>
          </cell>
          <cell r="Y561" t="str">
            <v xml:space="preserve">บริการ  </v>
          </cell>
          <cell r="AH561" t="str">
            <v>11030</v>
          </cell>
        </row>
        <row r="562">
          <cell r="A562" t="str">
            <v>001101400</v>
          </cell>
          <cell r="B562" t="str">
            <v>โรงพยาบาลหนองวัวซอ</v>
          </cell>
          <cell r="C562" t="str">
            <v>21002</v>
          </cell>
          <cell r="D562" t="str">
            <v>กระทรวงสาธารณสุข สำนักงานปลัดกระทรวงสาธารณสุข</v>
          </cell>
          <cell r="E562" t="str">
            <v>07</v>
          </cell>
          <cell r="F562" t="str">
            <v>โรงพยาบาลชุมชน</v>
          </cell>
          <cell r="G562" t="str">
            <v>30</v>
          </cell>
          <cell r="H562" t="str">
            <v>41</v>
          </cell>
          <cell r="I562" t="str">
            <v>จ.อุดรธานี</v>
          </cell>
          <cell r="J562" t="str">
            <v>03</v>
          </cell>
          <cell r="K562" t="str">
            <v xml:space="preserve"> อ.หนองวัวซอ</v>
          </cell>
          <cell r="L562" t="str">
            <v>01</v>
          </cell>
          <cell r="M562" t="str">
            <v xml:space="preserve"> 'ต.หมากหญ้า'</v>
          </cell>
          <cell r="N562" t="str">
            <v>05</v>
          </cell>
          <cell r="O562" t="str">
            <v xml:space="preserve"> หมู่ 5</v>
          </cell>
          <cell r="P562" t="str">
            <v>01</v>
          </cell>
          <cell r="Q562" t="str">
            <v>เปิดดำเนินการ</v>
          </cell>
          <cell r="R562" t="str">
            <v xml:space="preserve">200 </v>
          </cell>
          <cell r="S562" t="str">
            <v>41220</v>
          </cell>
          <cell r="V562" t="str">
            <v>21</v>
          </cell>
          <cell r="W562" t="str">
            <v>2.1 ทุติยภูมิระดับต้น</v>
          </cell>
          <cell r="AH562" t="str">
            <v>11014</v>
          </cell>
        </row>
        <row r="563">
          <cell r="A563" t="str">
            <v>001102600</v>
          </cell>
          <cell r="B563" t="str">
            <v>โรงพยาบาลสร้างคอม</v>
          </cell>
          <cell r="C563" t="str">
            <v>21002</v>
          </cell>
          <cell r="D563" t="str">
            <v>กระทรวงสาธารณสุข สำนักงานปลัดกระทรวงสาธารณสุข</v>
          </cell>
          <cell r="E563" t="str">
            <v>07</v>
          </cell>
          <cell r="F563" t="str">
            <v>โรงพยาบาลชุมชน</v>
          </cell>
          <cell r="G563" t="str">
            <v>30</v>
          </cell>
          <cell r="H563" t="str">
            <v>41</v>
          </cell>
          <cell r="I563" t="str">
            <v>จ.อุดรธานี</v>
          </cell>
          <cell r="J563" t="str">
            <v>20</v>
          </cell>
          <cell r="K563" t="str">
            <v xml:space="preserve"> อ.สร้างคอม</v>
          </cell>
          <cell r="L563" t="str">
            <v>01</v>
          </cell>
          <cell r="M563" t="str">
            <v xml:space="preserve"> 'ต.สร้างคอม'</v>
          </cell>
          <cell r="N563" t="str">
            <v>04</v>
          </cell>
          <cell r="O563" t="str">
            <v xml:space="preserve"> หมู่ 4</v>
          </cell>
          <cell r="P563" t="str">
            <v>01</v>
          </cell>
          <cell r="Q563" t="str">
            <v>เปิดดำเนินการ</v>
          </cell>
          <cell r="V563" t="str">
            <v>21</v>
          </cell>
          <cell r="W563" t="str">
            <v>2.1 ทุติยภูมิระดับต้น</v>
          </cell>
          <cell r="AH563" t="str">
            <v>11026</v>
          </cell>
        </row>
        <row r="564">
          <cell r="A564" t="str">
            <v>001101500</v>
          </cell>
          <cell r="B564" t="str">
            <v>โรงพยาบาลกุมภวาปี</v>
          </cell>
          <cell r="C564" t="str">
            <v>21002</v>
          </cell>
          <cell r="D564" t="str">
            <v>กระทรวงสาธารณสุข สำนักงานปลัดกระทรวงสาธารณสุข</v>
          </cell>
          <cell r="E564" t="str">
            <v>07</v>
          </cell>
          <cell r="F564" t="str">
            <v>โรงพยาบาลชุมชน</v>
          </cell>
          <cell r="G564" t="str">
            <v>90</v>
          </cell>
          <cell r="H564" t="str">
            <v>41</v>
          </cell>
          <cell r="I564" t="str">
            <v>จ.อุดรธานี</v>
          </cell>
          <cell r="J564" t="str">
            <v>04</v>
          </cell>
          <cell r="K564" t="str">
            <v xml:space="preserve"> อ.กุมภวาปี</v>
          </cell>
          <cell r="L564" t="str">
            <v>15</v>
          </cell>
          <cell r="M564" t="str">
            <v xml:space="preserve"> 'ต.กุมภวาปี'</v>
          </cell>
          <cell r="N564" t="str">
            <v>05</v>
          </cell>
          <cell r="O564" t="str">
            <v xml:space="preserve"> หมู่ 5</v>
          </cell>
          <cell r="P564" t="str">
            <v>01</v>
          </cell>
          <cell r="Q564" t="str">
            <v>เปิดดำเนินการ</v>
          </cell>
          <cell r="R564" t="str">
            <v xml:space="preserve">7 ถ.จิตรประสงค์ </v>
          </cell>
          <cell r="S564" t="str">
            <v>41110</v>
          </cell>
          <cell r="V564" t="str">
            <v>21</v>
          </cell>
          <cell r="W564" t="str">
            <v>2.1 ทุติยภูมิระดับต้น</v>
          </cell>
          <cell r="AH564" t="str">
            <v>11015</v>
          </cell>
        </row>
        <row r="565">
          <cell r="A565" t="str">
            <v>001102000</v>
          </cell>
          <cell r="B565" t="str">
            <v>โรงพยาบาลไชยวาน</v>
          </cell>
          <cell r="C565" t="str">
            <v>21002</v>
          </cell>
          <cell r="D565" t="str">
            <v>กระทรวงสาธารณสุข สำนักงานปลัดกระทรวงสาธารณสุข</v>
          </cell>
          <cell r="E565" t="str">
            <v>07</v>
          </cell>
          <cell r="F565" t="str">
            <v>โรงพยาบาลชุมชน</v>
          </cell>
          <cell r="G565" t="str">
            <v>30</v>
          </cell>
          <cell r="H565" t="str">
            <v>41</v>
          </cell>
          <cell r="I565" t="str">
            <v>จ.อุดรธานี</v>
          </cell>
          <cell r="J565" t="str">
            <v>08</v>
          </cell>
          <cell r="K565" t="str">
            <v xml:space="preserve"> อ.ไชยวาน</v>
          </cell>
          <cell r="L565" t="str">
            <v>01</v>
          </cell>
          <cell r="M565" t="str">
            <v xml:space="preserve"> 'ต.ไชยวาน'</v>
          </cell>
          <cell r="N565" t="str">
            <v>05</v>
          </cell>
          <cell r="O565" t="str">
            <v xml:space="preserve"> หมู่ 5</v>
          </cell>
          <cell r="P565" t="str">
            <v>01</v>
          </cell>
          <cell r="Q565" t="str">
            <v>เปิดดำเนินการ</v>
          </cell>
          <cell r="R565" t="str">
            <v xml:space="preserve">200 </v>
          </cell>
          <cell r="S565" t="str">
            <v>41220</v>
          </cell>
          <cell r="V565" t="str">
            <v>21</v>
          </cell>
          <cell r="W565" t="str">
            <v>2.1 ทุติยภูมิระดับต้น</v>
          </cell>
          <cell r="AH565" t="str">
            <v>11020</v>
          </cell>
        </row>
        <row r="566">
          <cell r="A566" t="str">
            <v>001102700</v>
          </cell>
          <cell r="B566" t="str">
            <v>โรงพยาบาลหนองแสง</v>
          </cell>
          <cell r="C566" t="str">
            <v>21002</v>
          </cell>
          <cell r="D566" t="str">
            <v>กระทรวงสาธารณสุข สำนักงานปลัดกระทรวงสาธารณสุข</v>
          </cell>
          <cell r="E566" t="str">
            <v>07</v>
          </cell>
          <cell r="F566" t="str">
            <v>โรงพยาบาลชุมชน</v>
          </cell>
          <cell r="G566" t="str">
            <v>30</v>
          </cell>
          <cell r="H566" t="str">
            <v>41</v>
          </cell>
          <cell r="I566" t="str">
            <v>จ.อุดรธานี</v>
          </cell>
          <cell r="J566" t="str">
            <v>21</v>
          </cell>
          <cell r="K566" t="str">
            <v xml:space="preserve"> อ.หนองแสง</v>
          </cell>
          <cell r="L566" t="str">
            <v>04</v>
          </cell>
          <cell r="M566" t="str">
            <v xml:space="preserve"> 'ต.ทับกุง'</v>
          </cell>
          <cell r="N566" t="str">
            <v>07</v>
          </cell>
          <cell r="O566" t="str">
            <v xml:space="preserve"> หมู่ 7</v>
          </cell>
          <cell r="P566" t="str">
            <v>01</v>
          </cell>
          <cell r="Q566" t="str">
            <v>เปิดดำเนินการ</v>
          </cell>
          <cell r="S566" t="str">
            <v>41340</v>
          </cell>
          <cell r="V566" t="str">
            <v>21</v>
          </cell>
          <cell r="W566" t="str">
            <v>2.1 ทุติยภูมิระดับต้น</v>
          </cell>
          <cell r="AH566" t="str">
            <v>11027</v>
          </cell>
        </row>
        <row r="567">
          <cell r="A567" t="str">
            <v>001102500</v>
          </cell>
          <cell r="B567" t="str">
            <v>โรงพยาบาลเพ็ญ</v>
          </cell>
          <cell r="C567" t="str">
            <v>21002</v>
          </cell>
          <cell r="D567" t="str">
            <v>กระทรวงสาธารณสุข สำนักงานปลัดกระทรวงสาธารณสุข</v>
          </cell>
          <cell r="E567" t="str">
            <v>07</v>
          </cell>
          <cell r="F567" t="str">
            <v>โรงพยาบาลชุมชน</v>
          </cell>
          <cell r="G567" t="str">
            <v>60</v>
          </cell>
          <cell r="H567" t="str">
            <v>41</v>
          </cell>
          <cell r="I567" t="str">
            <v>จ.อุดรธานี</v>
          </cell>
          <cell r="J567" t="str">
            <v>19</v>
          </cell>
          <cell r="K567" t="str">
            <v xml:space="preserve"> อ.เพ็ญ</v>
          </cell>
          <cell r="L567" t="str">
            <v>01</v>
          </cell>
          <cell r="M567" t="str">
            <v xml:space="preserve"> 'ต.เพ็ญ'</v>
          </cell>
          <cell r="N567" t="str">
            <v>01</v>
          </cell>
          <cell r="O567" t="str">
            <v xml:space="preserve"> หมู่ 1</v>
          </cell>
          <cell r="P567" t="str">
            <v>01</v>
          </cell>
          <cell r="Q567" t="str">
            <v>เปิดดำเนินการ</v>
          </cell>
          <cell r="R567" t="str">
            <v xml:space="preserve">46 ม.1 ถ.วุฒาธิคุณ </v>
          </cell>
          <cell r="S567" t="str">
            <v>41150</v>
          </cell>
          <cell r="V567" t="str">
            <v>22</v>
          </cell>
          <cell r="W567" t="str">
            <v>2.2 ทุติยภูมิระดับกลาง</v>
          </cell>
          <cell r="AH567" t="str">
            <v>11025</v>
          </cell>
        </row>
        <row r="568">
          <cell r="A568" t="str">
            <v>001099500</v>
          </cell>
          <cell r="B568" t="str">
            <v>โรงพยาบาลบ้านฝาง</v>
          </cell>
          <cell r="C568" t="str">
            <v>21002</v>
          </cell>
          <cell r="D568" t="str">
            <v>กระทรวงสาธารณสุข สำนักงานปลัดกระทรวงสาธารณสุข</v>
          </cell>
          <cell r="E568" t="str">
            <v>07</v>
          </cell>
          <cell r="F568" t="str">
            <v>โรงพยาบาลชุมชน</v>
          </cell>
          <cell r="G568" t="str">
            <v>30</v>
          </cell>
          <cell r="H568" t="str">
            <v>40</v>
          </cell>
          <cell r="I568" t="str">
            <v>จ.ขอนแก่น</v>
          </cell>
          <cell r="J568" t="str">
            <v>02</v>
          </cell>
          <cell r="K568" t="str">
            <v xml:space="preserve"> อ.บ้านฝาง</v>
          </cell>
          <cell r="L568" t="str">
            <v>06</v>
          </cell>
          <cell r="M568" t="str">
            <v xml:space="preserve"> 'ต.บ้านฝาง'</v>
          </cell>
          <cell r="N568" t="str">
            <v>09</v>
          </cell>
          <cell r="O568" t="str">
            <v xml:space="preserve"> หมู่ 9</v>
          </cell>
          <cell r="P568" t="str">
            <v>01</v>
          </cell>
          <cell r="Q568" t="str">
            <v>เปิดดำเนินการ</v>
          </cell>
          <cell r="R568" t="str">
            <v xml:space="preserve">330  </v>
          </cell>
          <cell r="S568" t="str">
            <v>40270</v>
          </cell>
          <cell r="T568" t="str">
            <v>043269206</v>
          </cell>
          <cell r="V568" t="str">
            <v>21</v>
          </cell>
          <cell r="W568" t="str">
            <v>2.1 ทุติยภูมิระดับต้น</v>
          </cell>
          <cell r="X568" t="str">
            <v>S</v>
          </cell>
          <cell r="Y568" t="str">
            <v xml:space="preserve">บริการ  </v>
          </cell>
          <cell r="AH568" t="str">
            <v>10995</v>
          </cell>
        </row>
        <row r="569">
          <cell r="A569" t="str">
            <v>001099900</v>
          </cell>
          <cell r="B569" t="str">
            <v>โรงพยาบาลสีชมพู</v>
          </cell>
          <cell r="C569" t="str">
            <v>21002</v>
          </cell>
          <cell r="D569" t="str">
            <v>กระทรวงสาธารณสุข สำนักงานปลัดกระทรวงสาธารณสุข</v>
          </cell>
          <cell r="E569" t="str">
            <v>07</v>
          </cell>
          <cell r="F569" t="str">
            <v>โรงพยาบาลชุมชน</v>
          </cell>
          <cell r="G569" t="str">
            <v>30</v>
          </cell>
          <cell r="H569" t="str">
            <v>40</v>
          </cell>
          <cell r="I569" t="str">
            <v>จ.ขอนแก่น</v>
          </cell>
          <cell r="J569" t="str">
            <v>06</v>
          </cell>
          <cell r="K569" t="str">
            <v xml:space="preserve"> อ.สีชมพู</v>
          </cell>
          <cell r="L569" t="str">
            <v>04</v>
          </cell>
          <cell r="M569" t="str">
            <v xml:space="preserve"> 'ต.วังเพิ่ม'</v>
          </cell>
          <cell r="N569" t="str">
            <v>10</v>
          </cell>
          <cell r="O569" t="str">
            <v xml:space="preserve"> หมู่ 10</v>
          </cell>
          <cell r="P569" t="str">
            <v>01</v>
          </cell>
          <cell r="Q569" t="str">
            <v>เปิดดำเนินการ</v>
          </cell>
          <cell r="R569" t="str">
            <v xml:space="preserve">140 </v>
          </cell>
          <cell r="S569" t="str">
            <v>40220</v>
          </cell>
          <cell r="T569" t="str">
            <v>043399176</v>
          </cell>
          <cell r="V569" t="str">
            <v>21</v>
          </cell>
          <cell r="W569" t="str">
            <v>2.1 ทุติยภูมิระดับต้น</v>
          </cell>
          <cell r="X569" t="str">
            <v>S</v>
          </cell>
          <cell r="Y569" t="str">
            <v xml:space="preserve">บริการ  </v>
          </cell>
          <cell r="AH569" t="str">
            <v>10999</v>
          </cell>
        </row>
        <row r="570">
          <cell r="A570" t="str">
            <v>001100500</v>
          </cell>
          <cell r="B570" t="str">
            <v>โรงพยาบาลแวงใหญ่</v>
          </cell>
          <cell r="C570" t="str">
            <v>21002</v>
          </cell>
          <cell r="D570" t="str">
            <v>กระทรวงสาธารณสุข สำนักงานปลัดกระทรวงสาธารณสุข</v>
          </cell>
          <cell r="E570" t="str">
            <v>07</v>
          </cell>
          <cell r="F570" t="str">
            <v>โรงพยาบาลชุมชน</v>
          </cell>
          <cell r="G570" t="str">
            <v>30</v>
          </cell>
          <cell r="H570" t="str">
            <v>40</v>
          </cell>
          <cell r="I570" t="str">
            <v>จ.ขอนแก่น</v>
          </cell>
          <cell r="J570" t="str">
            <v>13</v>
          </cell>
          <cell r="K570" t="str">
            <v xml:space="preserve"> อ.แวงใหญ่</v>
          </cell>
          <cell r="L570" t="str">
            <v>01</v>
          </cell>
          <cell r="M570" t="str">
            <v xml:space="preserve"> 'ต.คอนฉิม'</v>
          </cell>
          <cell r="N570" t="str">
            <v>09</v>
          </cell>
          <cell r="O570" t="str">
            <v xml:space="preserve"> หมู่ 9</v>
          </cell>
          <cell r="P570" t="str">
            <v>01</v>
          </cell>
          <cell r="Q570" t="str">
            <v>เปิดดำเนินการ</v>
          </cell>
          <cell r="R570" t="str">
            <v xml:space="preserve">68 </v>
          </cell>
          <cell r="S570" t="str">
            <v>40330</v>
          </cell>
          <cell r="T570" t="str">
            <v>043496349</v>
          </cell>
          <cell r="V570" t="str">
            <v>21</v>
          </cell>
          <cell r="W570" t="str">
            <v>2.1 ทุติยภูมิระดับต้น</v>
          </cell>
          <cell r="X570" t="str">
            <v>S</v>
          </cell>
          <cell r="Y570" t="str">
            <v xml:space="preserve">บริการ  </v>
          </cell>
          <cell r="AH570" t="str">
            <v>11005</v>
          </cell>
        </row>
        <row r="571">
          <cell r="A571" t="str">
            <v>001099600</v>
          </cell>
          <cell r="B571" t="str">
            <v>โรงพยาบาลพระยืน</v>
          </cell>
          <cell r="C571" t="str">
            <v>21002</v>
          </cell>
          <cell r="D571" t="str">
            <v>กระทรวงสาธารณสุข สำนักงานปลัดกระทรวงสาธารณสุข</v>
          </cell>
          <cell r="E571" t="str">
            <v>07</v>
          </cell>
          <cell r="F571" t="str">
            <v>โรงพยาบาลชุมชน</v>
          </cell>
          <cell r="G571" t="str">
            <v>30</v>
          </cell>
          <cell r="H571" t="str">
            <v>40</v>
          </cell>
          <cell r="I571" t="str">
            <v>จ.ขอนแก่น</v>
          </cell>
          <cell r="J571" t="str">
            <v>03</v>
          </cell>
          <cell r="K571" t="str">
            <v xml:space="preserve"> อ.พระยืน</v>
          </cell>
          <cell r="L571" t="str">
            <v>01</v>
          </cell>
          <cell r="M571" t="str">
            <v xml:space="preserve"> 'ต.พระยืน'</v>
          </cell>
          <cell r="N571" t="str">
            <v>01</v>
          </cell>
          <cell r="O571" t="str">
            <v xml:space="preserve"> หมู่ 1</v>
          </cell>
          <cell r="P571" t="str">
            <v>01</v>
          </cell>
          <cell r="Q571" t="str">
            <v>เปิดดำเนินการ</v>
          </cell>
          <cell r="R571" t="str">
            <v xml:space="preserve">269 </v>
          </cell>
          <cell r="S571" t="str">
            <v>40320</v>
          </cell>
          <cell r="T571" t="str">
            <v>043266045</v>
          </cell>
          <cell r="V571" t="str">
            <v>21</v>
          </cell>
          <cell r="W571" t="str">
            <v>2.1 ทุติยภูมิระดับต้น</v>
          </cell>
          <cell r="X571" t="str">
            <v>S</v>
          </cell>
          <cell r="Y571" t="str">
            <v xml:space="preserve">บริการ  </v>
          </cell>
          <cell r="AH571" t="str">
            <v>10996</v>
          </cell>
        </row>
        <row r="572">
          <cell r="A572" t="str">
            <v>001098900</v>
          </cell>
          <cell r="B572" t="str">
            <v>โรงพยาบาลหัวตะพาน</v>
          </cell>
          <cell r="C572" t="str">
            <v>21002</v>
          </cell>
          <cell r="D572" t="str">
            <v>กระทรวงสาธารณสุข สำนักงานปลัดกระทรวงสาธารณสุข</v>
          </cell>
          <cell r="E572" t="str">
            <v>07</v>
          </cell>
          <cell r="F572" t="str">
            <v>โรงพยาบาลชุมชน</v>
          </cell>
          <cell r="G572" t="str">
            <v>30</v>
          </cell>
          <cell r="H572" t="str">
            <v>37</v>
          </cell>
          <cell r="I572" t="str">
            <v>จ.อำนาจเจริญ</v>
          </cell>
          <cell r="J572" t="str">
            <v>06</v>
          </cell>
          <cell r="K572" t="str">
            <v xml:space="preserve"> อ.หัวตะพาน</v>
          </cell>
          <cell r="L572" t="str">
            <v>08</v>
          </cell>
          <cell r="M572" t="str">
            <v xml:space="preserve"> 'ต.รัตนวารี'</v>
          </cell>
          <cell r="N572" t="str">
            <v>07</v>
          </cell>
          <cell r="O572" t="str">
            <v xml:space="preserve"> หมู่ 7</v>
          </cell>
          <cell r="P572" t="str">
            <v>01</v>
          </cell>
          <cell r="Q572" t="str">
            <v>เปิดดำเนินการ</v>
          </cell>
          <cell r="R572" t="str">
            <v xml:space="preserve">176 ม.7 </v>
          </cell>
          <cell r="S572" t="str">
            <v>37240</v>
          </cell>
          <cell r="V572" t="str">
            <v>22</v>
          </cell>
          <cell r="W572" t="str">
            <v>2.2 ทุติยภูมิระดับกลาง</v>
          </cell>
          <cell r="AH572" t="str">
            <v>10989</v>
          </cell>
        </row>
        <row r="573">
          <cell r="A573" t="str">
            <v>001099000</v>
          </cell>
          <cell r="B573" t="str">
            <v>โรงพยาบาลลืออำนาจ</v>
          </cell>
          <cell r="C573" t="str">
            <v>21002</v>
          </cell>
          <cell r="D573" t="str">
            <v>กระทรวงสาธารณสุข สำนักงานปลัดกระทรวงสาธารณสุข</v>
          </cell>
          <cell r="E573" t="str">
            <v>07</v>
          </cell>
          <cell r="F573" t="str">
            <v>โรงพยาบาลชุมชน</v>
          </cell>
          <cell r="G573" t="str">
            <v>10</v>
          </cell>
          <cell r="H573" t="str">
            <v>37</v>
          </cell>
          <cell r="I573" t="str">
            <v>จ.อำนาจเจริญ</v>
          </cell>
          <cell r="J573" t="str">
            <v>07</v>
          </cell>
          <cell r="K573" t="str">
            <v xml:space="preserve"> อ.ลืออำนาจ</v>
          </cell>
          <cell r="L573" t="str">
            <v>01</v>
          </cell>
          <cell r="M573" t="str">
            <v xml:space="preserve"> 'ต.อำนาจ'</v>
          </cell>
          <cell r="N573" t="str">
            <v>01</v>
          </cell>
          <cell r="O573" t="str">
            <v xml:space="preserve"> หมู่ 1</v>
          </cell>
          <cell r="P573" t="str">
            <v>01</v>
          </cell>
          <cell r="Q573" t="str">
            <v>เปิดดำเนินการ</v>
          </cell>
          <cell r="R573" t="str">
            <v xml:space="preserve">ถ.ชยางกูร </v>
          </cell>
          <cell r="S573" t="str">
            <v>37000</v>
          </cell>
          <cell r="V573" t="str">
            <v>22</v>
          </cell>
          <cell r="W573" t="str">
            <v>2.2 ทุติยภูมิระดับกลาง</v>
          </cell>
          <cell r="AH573" t="str">
            <v>10990</v>
          </cell>
        </row>
        <row r="574">
          <cell r="A574" t="str">
            <v>001106600</v>
          </cell>
          <cell r="B574" t="str">
            <v>โรงพยาบาลโพนทอง</v>
          </cell>
          <cell r="C574" t="str">
            <v>21002</v>
          </cell>
          <cell r="D574" t="str">
            <v>กระทรวงสาธารณสุข สำนักงานปลัดกระทรวงสาธารณสุข</v>
          </cell>
          <cell r="E574" t="str">
            <v>07</v>
          </cell>
          <cell r="F574" t="str">
            <v>โรงพยาบาลชุมชน</v>
          </cell>
          <cell r="G574" t="str">
            <v>60</v>
          </cell>
          <cell r="H574" t="str">
            <v>45</v>
          </cell>
          <cell r="I574" t="str">
            <v>จ.ร้อยเอ็ด</v>
          </cell>
          <cell r="J574" t="str">
            <v>07</v>
          </cell>
          <cell r="K574" t="str">
            <v xml:space="preserve"> อ.โพนทอง</v>
          </cell>
          <cell r="L574" t="str">
            <v>12</v>
          </cell>
          <cell r="M574" t="str">
            <v xml:space="preserve"> 'ต.สระนกแก้ว'</v>
          </cell>
          <cell r="N574" t="str">
            <v>10</v>
          </cell>
          <cell r="O574" t="str">
            <v xml:space="preserve"> หมู่ 10</v>
          </cell>
          <cell r="P574" t="str">
            <v>01</v>
          </cell>
          <cell r="Q574" t="str">
            <v>เปิดดำเนินการ</v>
          </cell>
          <cell r="R574" t="str">
            <v xml:space="preserve">196 ม.10 ถ.โพนทอง-ขอนแก่น </v>
          </cell>
          <cell r="S574" t="str">
            <v>45110</v>
          </cell>
          <cell r="V574" t="str">
            <v>22</v>
          </cell>
          <cell r="W574" t="str">
            <v>2.2 ทุติยภูมิระดับกลาง</v>
          </cell>
          <cell r="AH574" t="str">
            <v>11066</v>
          </cell>
        </row>
        <row r="575">
          <cell r="A575" t="str">
            <v>001106100</v>
          </cell>
          <cell r="B575" t="str">
            <v>โรงพยาบาลเกษตรวิสัย</v>
          </cell>
          <cell r="C575" t="str">
            <v>21002</v>
          </cell>
          <cell r="D575" t="str">
            <v>กระทรวงสาธารณสุข สำนักงานปลัดกระทรวงสาธารณสุข</v>
          </cell>
          <cell r="E575" t="str">
            <v>07</v>
          </cell>
          <cell r="F575" t="str">
            <v>โรงพยาบาลชุมชน</v>
          </cell>
          <cell r="G575" t="str">
            <v>30</v>
          </cell>
          <cell r="H575" t="str">
            <v>45</v>
          </cell>
          <cell r="I575" t="str">
            <v>จ.ร้อยเอ็ด</v>
          </cell>
          <cell r="J575" t="str">
            <v>02</v>
          </cell>
          <cell r="K575" t="str">
            <v xml:space="preserve"> อ.เกษตรวิสัย</v>
          </cell>
          <cell r="L575" t="str">
            <v>01</v>
          </cell>
          <cell r="M575" t="str">
            <v xml:space="preserve"> 'ต.เกษตรวิสัย'</v>
          </cell>
          <cell r="N575" t="str">
            <v>10</v>
          </cell>
          <cell r="O575" t="str">
            <v xml:space="preserve"> หมู่ 10</v>
          </cell>
          <cell r="P575" t="str">
            <v>01</v>
          </cell>
          <cell r="Q575" t="str">
            <v>เปิดดำเนินการ</v>
          </cell>
          <cell r="R575" t="str">
            <v xml:space="preserve">2 ม.10 ถ.หน้ารพ. </v>
          </cell>
          <cell r="S575" t="str">
            <v>45150</v>
          </cell>
          <cell r="V575" t="str">
            <v>21</v>
          </cell>
          <cell r="W575" t="str">
            <v>2.1 ทุติยภูมิระดับต้น</v>
          </cell>
          <cell r="AH575" t="str">
            <v>11061</v>
          </cell>
        </row>
        <row r="576">
          <cell r="A576" t="str">
            <v>001106900</v>
          </cell>
          <cell r="B576" t="str">
            <v>โรงพยาบาลเสลภูมิ</v>
          </cell>
          <cell r="C576" t="str">
            <v>21002</v>
          </cell>
          <cell r="D576" t="str">
            <v>กระทรวงสาธารณสุข สำนักงานปลัดกระทรวงสาธารณสุข</v>
          </cell>
          <cell r="E576" t="str">
            <v>07</v>
          </cell>
          <cell r="F576" t="str">
            <v>โรงพยาบาลชุมชน</v>
          </cell>
          <cell r="G576" t="str">
            <v>60</v>
          </cell>
          <cell r="H576" t="str">
            <v>45</v>
          </cell>
          <cell r="I576" t="str">
            <v>จ.ร้อยเอ็ด</v>
          </cell>
          <cell r="J576" t="str">
            <v>10</v>
          </cell>
          <cell r="K576" t="str">
            <v xml:space="preserve"> อ.เสลภูมิ</v>
          </cell>
          <cell r="L576" t="str">
            <v>17</v>
          </cell>
          <cell r="M576" t="str">
            <v xml:space="preserve"> 'ต.ขวัญเมือง'</v>
          </cell>
          <cell r="N576" t="str">
            <v>07</v>
          </cell>
          <cell r="O576" t="str">
            <v xml:space="preserve"> หมู่ 7</v>
          </cell>
          <cell r="P576" t="str">
            <v>01</v>
          </cell>
          <cell r="Q576" t="str">
            <v>เปิดดำเนินการ</v>
          </cell>
          <cell r="R576" t="str">
            <v xml:space="preserve">279 ม.7 </v>
          </cell>
          <cell r="S576" t="str">
            <v>45120</v>
          </cell>
          <cell r="V576" t="str">
            <v>22</v>
          </cell>
          <cell r="W576" t="str">
            <v>2.2 ทุติยภูมิระดับกลาง</v>
          </cell>
          <cell r="AH576" t="str">
            <v>11069</v>
          </cell>
        </row>
        <row r="577">
          <cell r="A577" t="str">
            <v>001109300</v>
          </cell>
          <cell r="B577" t="str">
            <v>โรงพยาบาลวาริชภูมิ</v>
          </cell>
          <cell r="C577" t="str">
            <v>21002</v>
          </cell>
          <cell r="D577" t="str">
            <v>กระทรวงสาธารณสุข สำนักงานปลัดกระทรวงสาธารณสุข</v>
          </cell>
          <cell r="E577" t="str">
            <v>07</v>
          </cell>
          <cell r="F577" t="str">
            <v>โรงพยาบาลชุมชน</v>
          </cell>
          <cell r="G577" t="str">
            <v>37</v>
          </cell>
          <cell r="H577" t="str">
            <v>47</v>
          </cell>
          <cell r="I577" t="str">
            <v>จ.สกลนคร</v>
          </cell>
          <cell r="J577" t="str">
            <v>06</v>
          </cell>
          <cell r="K577" t="str">
            <v xml:space="preserve"> อ.วาริชภูมิ</v>
          </cell>
          <cell r="L577" t="str">
            <v>01</v>
          </cell>
          <cell r="M577" t="str">
            <v xml:space="preserve"> 'ต.วาริชภูมิ'</v>
          </cell>
          <cell r="N577" t="str">
            <v>13</v>
          </cell>
          <cell r="O577" t="str">
            <v xml:space="preserve"> หมู่ 13</v>
          </cell>
          <cell r="P577" t="str">
            <v>01</v>
          </cell>
          <cell r="Q577" t="str">
            <v>เปิดดำเนินการ</v>
          </cell>
          <cell r="R577" t="str">
            <v xml:space="preserve">83  </v>
          </cell>
          <cell r="S577" t="str">
            <v>47150</v>
          </cell>
          <cell r="T577" t="str">
            <v>042973751</v>
          </cell>
          <cell r="U577" t="str">
            <v>042973751</v>
          </cell>
          <cell r="V577" t="str">
            <v>21</v>
          </cell>
          <cell r="W577" t="str">
            <v>2.1 ทุติยภูมิระดับต้น</v>
          </cell>
          <cell r="X577" t="str">
            <v>S</v>
          </cell>
          <cell r="Y577" t="str">
            <v xml:space="preserve">บริการ  </v>
          </cell>
          <cell r="AH577" t="str">
            <v>11093</v>
          </cell>
        </row>
        <row r="578">
          <cell r="A578" t="str">
            <v>001109800</v>
          </cell>
          <cell r="B578" t="str">
            <v>โรงพยาบาลอากาศอำนวย</v>
          </cell>
          <cell r="C578" t="str">
            <v>21002</v>
          </cell>
          <cell r="D578" t="str">
            <v>กระทรวงสาธารณสุข สำนักงานปลัดกระทรวงสาธารณสุข</v>
          </cell>
          <cell r="E578" t="str">
            <v>07</v>
          </cell>
          <cell r="F578" t="str">
            <v>โรงพยาบาลชุมชน</v>
          </cell>
          <cell r="G578" t="str">
            <v>90</v>
          </cell>
          <cell r="H578" t="str">
            <v>47</v>
          </cell>
          <cell r="I578" t="str">
            <v>จ.สกลนคร</v>
          </cell>
          <cell r="J578" t="str">
            <v>11</v>
          </cell>
          <cell r="K578" t="str">
            <v xml:space="preserve"> อ.อากาศอำนวย</v>
          </cell>
          <cell r="L578" t="str">
            <v>01</v>
          </cell>
          <cell r="M578" t="str">
            <v xml:space="preserve"> 'ต.อากาศ'</v>
          </cell>
          <cell r="N578" t="str">
            <v>03</v>
          </cell>
          <cell r="O578" t="str">
            <v xml:space="preserve"> หมู่ 3</v>
          </cell>
          <cell r="P578" t="str">
            <v>01</v>
          </cell>
          <cell r="Q578" t="str">
            <v>เปิดดำเนินการ</v>
          </cell>
          <cell r="R578" t="str">
            <v xml:space="preserve">386  </v>
          </cell>
          <cell r="S578" t="str">
            <v>47170</v>
          </cell>
          <cell r="T578" t="str">
            <v>04279900</v>
          </cell>
          <cell r="U578" t="str">
            <v>042794213</v>
          </cell>
          <cell r="V578" t="str">
            <v>21</v>
          </cell>
          <cell r="W578" t="str">
            <v>2.1 ทุติยภูมิระดับต้น</v>
          </cell>
          <cell r="X578" t="str">
            <v>S</v>
          </cell>
          <cell r="Y578" t="str">
            <v xml:space="preserve">บริการ  </v>
          </cell>
          <cell r="AH578" t="str">
            <v>11098</v>
          </cell>
        </row>
        <row r="579">
          <cell r="A579" t="str">
            <v>001109700</v>
          </cell>
          <cell r="B579" t="str">
            <v>โรงพยาบาลบ้านม่วง</v>
          </cell>
          <cell r="C579" t="str">
            <v>21002</v>
          </cell>
          <cell r="D579" t="str">
            <v>กระทรวงสาธารณสุข สำนักงานปลัดกระทรวงสาธารณสุข</v>
          </cell>
          <cell r="E579" t="str">
            <v>07</v>
          </cell>
          <cell r="F579" t="str">
            <v>โรงพยาบาลชุมชน</v>
          </cell>
          <cell r="G579" t="str">
            <v>77</v>
          </cell>
          <cell r="H579" t="str">
            <v>47</v>
          </cell>
          <cell r="I579" t="str">
            <v>จ.สกลนคร</v>
          </cell>
          <cell r="J579" t="str">
            <v>10</v>
          </cell>
          <cell r="K579" t="str">
            <v xml:space="preserve"> อ.บ้านม่วง</v>
          </cell>
          <cell r="L579" t="str">
            <v>01</v>
          </cell>
          <cell r="M579" t="str">
            <v xml:space="preserve"> 'ต.ม่วง'</v>
          </cell>
          <cell r="N579" t="str">
            <v>02</v>
          </cell>
          <cell r="O579" t="str">
            <v xml:space="preserve"> หมู่ 2</v>
          </cell>
          <cell r="P579" t="str">
            <v>01</v>
          </cell>
          <cell r="Q579" t="str">
            <v>เปิดดำเนินการ</v>
          </cell>
          <cell r="R579" t="str">
            <v xml:space="preserve">299  </v>
          </cell>
          <cell r="S579" t="str">
            <v>47140</v>
          </cell>
          <cell r="T579" t="str">
            <v>042794118</v>
          </cell>
          <cell r="U579" t="str">
            <v>042794213</v>
          </cell>
          <cell r="V579" t="str">
            <v>21</v>
          </cell>
          <cell r="W579" t="str">
            <v>2.1 ทุติยภูมิระดับต้น</v>
          </cell>
          <cell r="X579" t="str">
            <v>S</v>
          </cell>
          <cell r="Y579" t="str">
            <v xml:space="preserve">บริการ  </v>
          </cell>
          <cell r="AH579" t="str">
            <v>11097</v>
          </cell>
        </row>
        <row r="580">
          <cell r="A580" t="str">
            <v>001109500</v>
          </cell>
          <cell r="B580" t="str">
            <v>โรงพยาบาลวานรนิวาส</v>
          </cell>
          <cell r="C580" t="str">
            <v>21002</v>
          </cell>
          <cell r="D580" t="str">
            <v>กระทรวงสาธารณสุข สำนักงานปลัดกระทรวงสาธารณสุข</v>
          </cell>
          <cell r="E580" t="str">
            <v>07</v>
          </cell>
          <cell r="F580" t="str">
            <v>โรงพยาบาลชุมชน</v>
          </cell>
          <cell r="G580" t="str">
            <v>70</v>
          </cell>
          <cell r="H580" t="str">
            <v>47</v>
          </cell>
          <cell r="I580" t="str">
            <v>จ.สกลนคร</v>
          </cell>
          <cell r="J580" t="str">
            <v>08</v>
          </cell>
          <cell r="K580" t="str">
            <v xml:space="preserve"> อ.วานรนิวาส</v>
          </cell>
          <cell r="L580" t="str">
            <v>12</v>
          </cell>
          <cell r="M580" t="str">
            <v xml:space="preserve"> 'ต.คอนสวรรค์'</v>
          </cell>
          <cell r="N580" t="str">
            <v>09</v>
          </cell>
          <cell r="O580" t="str">
            <v xml:space="preserve"> หมู่ 9</v>
          </cell>
          <cell r="P580" t="str">
            <v>01</v>
          </cell>
          <cell r="Q580" t="str">
            <v>เปิดดำเนินการ</v>
          </cell>
          <cell r="R580" t="str">
            <v xml:space="preserve">1   </v>
          </cell>
          <cell r="S580" t="str">
            <v>47120</v>
          </cell>
          <cell r="T580" t="str">
            <v>042791122</v>
          </cell>
          <cell r="V580" t="str">
            <v>22</v>
          </cell>
          <cell r="W580" t="str">
            <v>2.2 ทุติยภูมิระดับกลาง</v>
          </cell>
          <cell r="X580" t="str">
            <v>S</v>
          </cell>
          <cell r="Y580" t="str">
            <v xml:space="preserve">บริการ  </v>
          </cell>
          <cell r="AH580" t="str">
            <v>11095</v>
          </cell>
        </row>
        <row r="581">
          <cell r="A581" t="str">
            <v>001109900</v>
          </cell>
          <cell r="B581" t="str">
            <v>โรงพยาบาลส่องดาว</v>
          </cell>
          <cell r="C581" t="str">
            <v>21002</v>
          </cell>
          <cell r="D581" t="str">
            <v>กระทรวงสาธารณสุข สำนักงานปลัดกระทรวงสาธารณสุข</v>
          </cell>
          <cell r="E581" t="str">
            <v>07</v>
          </cell>
          <cell r="F581" t="str">
            <v>โรงพยาบาลชุมชน</v>
          </cell>
          <cell r="G581" t="str">
            <v>35</v>
          </cell>
          <cell r="H581" t="str">
            <v>47</v>
          </cell>
          <cell r="I581" t="str">
            <v>จ.สกลนคร</v>
          </cell>
          <cell r="J581" t="str">
            <v>13</v>
          </cell>
          <cell r="K581" t="str">
            <v xml:space="preserve"> อ.ส่องดาว</v>
          </cell>
          <cell r="L581" t="str">
            <v>01</v>
          </cell>
          <cell r="M581" t="str">
            <v xml:space="preserve"> 'ต.ส่องดาว'</v>
          </cell>
          <cell r="N581" t="str">
            <v>09</v>
          </cell>
          <cell r="O581" t="str">
            <v xml:space="preserve"> หมู่ 9</v>
          </cell>
          <cell r="P581" t="str">
            <v>01</v>
          </cell>
          <cell r="Q581" t="str">
            <v>เปิดดำเนินการ</v>
          </cell>
          <cell r="R581" t="str">
            <v xml:space="preserve">87  </v>
          </cell>
          <cell r="V581" t="str">
            <v>21</v>
          </cell>
          <cell r="W581" t="str">
            <v>2.1 ทุติยภูมิระดับต้น</v>
          </cell>
          <cell r="AH581" t="str">
            <v>11099</v>
          </cell>
        </row>
        <row r="582">
          <cell r="A582" t="str">
            <v>001110100</v>
          </cell>
          <cell r="B582" t="str">
            <v>โรงพยาบาลโคกศรีสุพรรณ</v>
          </cell>
          <cell r="C582" t="str">
            <v>21002</v>
          </cell>
          <cell r="D582" t="str">
            <v>กระทรวงสาธารณสุข สำนักงานปลัดกระทรวงสาธารณสุข</v>
          </cell>
          <cell r="E582" t="str">
            <v>07</v>
          </cell>
          <cell r="F582" t="str">
            <v>โรงพยาบาลชุมชน</v>
          </cell>
          <cell r="G582" t="str">
            <v>37</v>
          </cell>
          <cell r="H582" t="str">
            <v>47</v>
          </cell>
          <cell r="I582" t="str">
            <v>จ.สกลนคร</v>
          </cell>
          <cell r="J582" t="str">
            <v>15</v>
          </cell>
          <cell r="K582" t="str">
            <v xml:space="preserve"> อ.โคกศรีสุพรรณ</v>
          </cell>
          <cell r="L582" t="str">
            <v>01</v>
          </cell>
          <cell r="M582" t="str">
            <v xml:space="preserve"> 'ต.ตองโขบ'</v>
          </cell>
          <cell r="N582" t="str">
            <v>08</v>
          </cell>
          <cell r="O582" t="str">
            <v xml:space="preserve"> หมู่ 8</v>
          </cell>
          <cell r="P582" t="str">
            <v>01</v>
          </cell>
          <cell r="Q582" t="str">
            <v>เปิดดำเนินการ</v>
          </cell>
          <cell r="R582" t="str">
            <v>76 ถ.สกล-นาแก</v>
          </cell>
          <cell r="S582" t="str">
            <v xml:space="preserve"> 47280</v>
          </cell>
          <cell r="T582" t="str">
            <v>042766054</v>
          </cell>
          <cell r="U582" t="str">
            <v>042766125</v>
          </cell>
          <cell r="V582" t="str">
            <v>21</v>
          </cell>
          <cell r="W582" t="str">
            <v>2.1 ทุติยภูมิระดับต้น</v>
          </cell>
          <cell r="AH582" t="str">
            <v>11101</v>
          </cell>
        </row>
        <row r="583">
          <cell r="A583" t="str">
            <v>001110200</v>
          </cell>
          <cell r="B583" t="str">
            <v>โรงพยาบาลเจริญศิลป์</v>
          </cell>
          <cell r="C583" t="str">
            <v>21002</v>
          </cell>
          <cell r="D583" t="str">
            <v>กระทรวงสาธารณสุข สำนักงานปลัดกระทรวงสาธารณสุข</v>
          </cell>
          <cell r="E583" t="str">
            <v>07</v>
          </cell>
          <cell r="F583" t="str">
            <v>โรงพยาบาลชุมชน</v>
          </cell>
          <cell r="G583" t="str">
            <v>42</v>
          </cell>
          <cell r="H583" t="str">
            <v>47</v>
          </cell>
          <cell r="I583" t="str">
            <v>จ.สกลนคร</v>
          </cell>
          <cell r="J583" t="str">
            <v>16</v>
          </cell>
          <cell r="K583" t="str">
            <v xml:space="preserve"> อ.เจริญศิลป์</v>
          </cell>
          <cell r="L583" t="str">
            <v>02</v>
          </cell>
          <cell r="M583" t="str">
            <v xml:space="preserve"> 'ต.เจริญศิลป์'</v>
          </cell>
          <cell r="N583" t="str">
            <v>02</v>
          </cell>
          <cell r="O583" t="str">
            <v xml:space="preserve"> หมู่ 2</v>
          </cell>
          <cell r="P583" t="str">
            <v>01</v>
          </cell>
          <cell r="Q583" t="str">
            <v>เปิดดำเนินการ</v>
          </cell>
          <cell r="R583" t="str">
            <v xml:space="preserve">374  </v>
          </cell>
          <cell r="S583" t="str">
            <v>47290</v>
          </cell>
          <cell r="T583" t="str">
            <v>042709149</v>
          </cell>
          <cell r="U583" t="str">
            <v>042709150</v>
          </cell>
          <cell r="V583" t="str">
            <v>21</v>
          </cell>
          <cell r="W583" t="str">
            <v>2.1 ทุติยภูมิระดับต้น</v>
          </cell>
          <cell r="X583" t="str">
            <v>S</v>
          </cell>
          <cell r="Y583" t="str">
            <v xml:space="preserve">บริการ  </v>
          </cell>
          <cell r="AH583" t="str">
            <v>11102</v>
          </cell>
        </row>
        <row r="584">
          <cell r="A584" t="str">
            <v>001110300</v>
          </cell>
          <cell r="B584" t="str">
            <v>โรงพยาบาลโพนนาแก้ว</v>
          </cell>
          <cell r="C584" t="str">
            <v>21002</v>
          </cell>
          <cell r="D584" t="str">
            <v>กระทรวงสาธารณสุข สำนักงานปลัดกระทรวงสาธารณสุข</v>
          </cell>
          <cell r="E584" t="str">
            <v>07</v>
          </cell>
          <cell r="F584" t="str">
            <v>โรงพยาบาลชุมชน</v>
          </cell>
          <cell r="G584" t="str">
            <v>32</v>
          </cell>
          <cell r="H584" t="str">
            <v>47</v>
          </cell>
          <cell r="I584" t="str">
            <v>จ.สกลนคร</v>
          </cell>
          <cell r="J584" t="str">
            <v>17</v>
          </cell>
          <cell r="K584" t="str">
            <v xml:space="preserve"> อ.โพนนาแก้ว</v>
          </cell>
          <cell r="L584" t="str">
            <v>02</v>
          </cell>
          <cell r="M584" t="str">
            <v xml:space="preserve"> 'ต.นาแก้ว'</v>
          </cell>
          <cell r="N584" t="str">
            <v>10</v>
          </cell>
          <cell r="O584" t="str">
            <v xml:space="preserve"> หมู่ 10</v>
          </cell>
          <cell r="P584" t="str">
            <v>01</v>
          </cell>
          <cell r="Q584" t="str">
            <v>เปิดดำเนินการ</v>
          </cell>
          <cell r="R584" t="str">
            <v xml:space="preserve">196  </v>
          </cell>
          <cell r="S584" t="str">
            <v>47230</v>
          </cell>
          <cell r="T584" t="str">
            <v>042707005</v>
          </cell>
          <cell r="U584" t="str">
            <v>042709150</v>
          </cell>
          <cell r="V584" t="str">
            <v>21</v>
          </cell>
          <cell r="W584" t="str">
            <v>2.1 ทุติยภูมิระดับต้น</v>
          </cell>
          <cell r="X584" t="str">
            <v>S</v>
          </cell>
          <cell r="Y584" t="str">
            <v xml:space="preserve">บริการ  </v>
          </cell>
          <cell r="AH584" t="str">
            <v>11103</v>
          </cell>
        </row>
        <row r="585">
          <cell r="A585" t="str">
            <v>001108800</v>
          </cell>
          <cell r="B585" t="str">
            <v>โรงพยาบาลห้วยผึ้ง</v>
          </cell>
          <cell r="C585" t="str">
            <v>21002</v>
          </cell>
          <cell r="D585" t="str">
            <v>กระทรวงสาธารณสุข สำนักงานปลัดกระทรวงสาธารณสุข</v>
          </cell>
          <cell r="E585" t="str">
            <v>07</v>
          </cell>
          <cell r="F585" t="str">
            <v>โรงพยาบาลชุมชน</v>
          </cell>
          <cell r="G585" t="str">
            <v>30</v>
          </cell>
          <cell r="H585" t="str">
            <v>46</v>
          </cell>
          <cell r="I585" t="str">
            <v>จ.กาฬสินธุ์</v>
          </cell>
          <cell r="J585" t="str">
            <v>14</v>
          </cell>
          <cell r="K585" t="str">
            <v xml:space="preserve"> อ.ห้วยผึ้ง</v>
          </cell>
          <cell r="L585" t="str">
            <v>03</v>
          </cell>
          <cell r="M585" t="str">
            <v xml:space="preserve"> 'ต.นิคมห้วยผึ้ง'</v>
          </cell>
          <cell r="N585" t="str">
            <v>08</v>
          </cell>
          <cell r="O585" t="str">
            <v xml:space="preserve"> หมู่ 8</v>
          </cell>
          <cell r="P585" t="str">
            <v>01</v>
          </cell>
          <cell r="Q585" t="str">
            <v>เปิดดำเนินการ</v>
          </cell>
          <cell r="R585" t="str">
            <v>177</v>
          </cell>
          <cell r="V585" t="str">
            <v>21</v>
          </cell>
          <cell r="W585" t="str">
            <v>2.1 ทุติยภูมิระดับต้น</v>
          </cell>
          <cell r="AH585" t="str">
            <v>11088</v>
          </cell>
        </row>
        <row r="586">
          <cell r="A586" t="str">
            <v>001111900</v>
          </cell>
          <cell r="B586" t="str">
            <v>โรงพยาบาลจอมทอง</v>
          </cell>
          <cell r="C586" t="str">
            <v>21002</v>
          </cell>
          <cell r="D586" t="str">
            <v>กระทรวงสาธารณสุข สำนักงานปลัดกระทรวงสาธารณสุข</v>
          </cell>
          <cell r="E586" t="str">
            <v>07</v>
          </cell>
          <cell r="F586" t="str">
            <v>โรงพยาบาลชุมชน</v>
          </cell>
          <cell r="G586" t="str">
            <v>90</v>
          </cell>
          <cell r="H586" t="str">
            <v>50</v>
          </cell>
          <cell r="I586" t="str">
            <v>จ.เชียงใหม่</v>
          </cell>
          <cell r="J586" t="str">
            <v>02</v>
          </cell>
          <cell r="K586" t="str">
            <v xml:space="preserve"> อ.จอมทอง</v>
          </cell>
          <cell r="L586" t="str">
            <v>07</v>
          </cell>
          <cell r="M586" t="str">
            <v xml:space="preserve"> 'ต.ดอยแก้ว'</v>
          </cell>
          <cell r="N586" t="str">
            <v>02</v>
          </cell>
          <cell r="O586" t="str">
            <v xml:space="preserve"> หมู่ 2</v>
          </cell>
          <cell r="P586" t="str">
            <v>01</v>
          </cell>
          <cell r="Q586" t="str">
            <v>เปิดดำเนินการ</v>
          </cell>
          <cell r="R586" t="str">
            <v xml:space="preserve">259 ม.2 ถ.เชียงใหม่-ฮอด </v>
          </cell>
          <cell r="S586" t="str">
            <v>50160</v>
          </cell>
          <cell r="V586" t="str">
            <v>23</v>
          </cell>
          <cell r="W586" t="str">
            <v>2.3 ทุติยภูมิระดับสูง</v>
          </cell>
          <cell r="AH586" t="str">
            <v>11119</v>
          </cell>
        </row>
        <row r="587">
          <cell r="A587" t="str">
            <v>001110500</v>
          </cell>
          <cell r="B587" t="str">
            <v>โรงพยาบาลท่าอุเทน</v>
          </cell>
          <cell r="C587" t="str">
            <v>21002</v>
          </cell>
          <cell r="D587" t="str">
            <v>กระทรวงสาธารณสุข สำนักงานปลัดกระทรวงสาธารณสุข</v>
          </cell>
          <cell r="E587" t="str">
            <v>07</v>
          </cell>
          <cell r="F587" t="str">
            <v>โรงพยาบาลชุมชน</v>
          </cell>
          <cell r="G587" t="str">
            <v>30</v>
          </cell>
          <cell r="H587" t="str">
            <v>48</v>
          </cell>
          <cell r="I587" t="str">
            <v>จ.นครพนม</v>
          </cell>
          <cell r="J587" t="str">
            <v>03</v>
          </cell>
          <cell r="K587" t="str">
            <v xml:space="preserve"> อ.ท่าอุเทน</v>
          </cell>
          <cell r="L587" t="str">
            <v>02</v>
          </cell>
          <cell r="M587" t="str">
            <v xml:space="preserve"> 'ต.โนนตาล'</v>
          </cell>
          <cell r="N587" t="str">
            <v>06</v>
          </cell>
          <cell r="O587" t="str">
            <v xml:space="preserve"> หมู่ 6</v>
          </cell>
          <cell r="P587" t="str">
            <v>01</v>
          </cell>
          <cell r="Q587" t="str">
            <v>เปิดดำเนินการ</v>
          </cell>
          <cell r="R587" t="str">
            <v xml:space="preserve">23/23 ม.6 ถ.ท่าอุเทน-นครพนม </v>
          </cell>
          <cell r="S587" t="str">
            <v>48120</v>
          </cell>
          <cell r="V587" t="str">
            <v>21</v>
          </cell>
          <cell r="W587" t="str">
            <v>2.1 ทุติยภูมิระดับต้น</v>
          </cell>
          <cell r="AH587" t="str">
            <v>11105</v>
          </cell>
        </row>
        <row r="588">
          <cell r="A588" t="str">
            <v>001109200</v>
          </cell>
          <cell r="B588" t="str">
            <v>โรงพยาบาลพังโคน</v>
          </cell>
          <cell r="C588" t="str">
            <v>21002</v>
          </cell>
          <cell r="D588" t="str">
            <v>กระทรวงสาธารณสุข สำนักงานปลัดกระทรวงสาธารณสุข</v>
          </cell>
          <cell r="E588" t="str">
            <v>07</v>
          </cell>
          <cell r="F588" t="str">
            <v>โรงพยาบาลชุมชน</v>
          </cell>
          <cell r="G588" t="str">
            <v>79</v>
          </cell>
          <cell r="H588" t="str">
            <v>47</v>
          </cell>
          <cell r="I588" t="str">
            <v>จ.สกลนคร</v>
          </cell>
          <cell r="J588" t="str">
            <v>05</v>
          </cell>
          <cell r="K588" t="str">
            <v xml:space="preserve"> อ.พังโคน</v>
          </cell>
          <cell r="L588" t="str">
            <v>01</v>
          </cell>
          <cell r="M588" t="str">
            <v xml:space="preserve"> 'ต.พังโคน'</v>
          </cell>
          <cell r="N588" t="str">
            <v>09</v>
          </cell>
          <cell r="O588" t="str">
            <v xml:space="preserve"> หมู่ 9</v>
          </cell>
          <cell r="P588" t="str">
            <v>01</v>
          </cell>
          <cell r="Q588" t="str">
            <v>เปิดดำเนินการ</v>
          </cell>
          <cell r="R588" t="str">
            <v xml:space="preserve">188  </v>
          </cell>
          <cell r="S588" t="str">
            <v>47160</v>
          </cell>
          <cell r="T588" t="str">
            <v>042771222</v>
          </cell>
          <cell r="U588" t="str">
            <v>042771290</v>
          </cell>
          <cell r="V588" t="str">
            <v>21</v>
          </cell>
          <cell r="W588" t="str">
            <v>2.1 ทุติยภูมิระดับต้น</v>
          </cell>
          <cell r="X588" t="str">
            <v>S</v>
          </cell>
          <cell r="Y588" t="str">
            <v xml:space="preserve">บริการ  </v>
          </cell>
          <cell r="AH588" t="str">
            <v>11092</v>
          </cell>
        </row>
        <row r="589">
          <cell r="A589" t="str">
            <v>001111200</v>
          </cell>
          <cell r="B589" t="str">
            <v>โรงพยาบาลโพนสวรรค์</v>
          </cell>
          <cell r="C589" t="str">
            <v>21002</v>
          </cell>
          <cell r="D589" t="str">
            <v>กระทรวงสาธารณสุข สำนักงานปลัดกระทรวงสาธารณสุข</v>
          </cell>
          <cell r="E589" t="str">
            <v>07</v>
          </cell>
          <cell r="F589" t="str">
            <v>โรงพยาบาลชุมชน</v>
          </cell>
          <cell r="G589" t="str">
            <v>30</v>
          </cell>
          <cell r="H589" t="str">
            <v>48</v>
          </cell>
          <cell r="I589" t="str">
            <v>จ.นครพนม</v>
          </cell>
          <cell r="J589" t="str">
            <v>10</v>
          </cell>
          <cell r="K589" t="str">
            <v xml:space="preserve"> อ.โพนสวรรค์</v>
          </cell>
          <cell r="L589" t="str">
            <v>01</v>
          </cell>
          <cell r="M589" t="str">
            <v xml:space="preserve"> 'ต.โพนสวรรค์'</v>
          </cell>
          <cell r="N589" t="str">
            <v>05</v>
          </cell>
          <cell r="O589" t="str">
            <v xml:space="preserve"> หมู่ 5</v>
          </cell>
          <cell r="P589" t="str">
            <v>01</v>
          </cell>
          <cell r="Q589" t="str">
            <v>เปิดดำเนินการ</v>
          </cell>
          <cell r="R589" t="str">
            <v xml:space="preserve">276 ม.5 ถ.ท่าอุเทน-กุสุมาลย์ </v>
          </cell>
          <cell r="S589" t="str">
            <v>48190</v>
          </cell>
          <cell r="V589" t="str">
            <v>21</v>
          </cell>
          <cell r="W589" t="str">
            <v>2.1 ทุติยภูมิระดับต้น</v>
          </cell>
          <cell r="AH589" t="str">
            <v>11112</v>
          </cell>
        </row>
        <row r="590">
          <cell r="A590" t="str">
            <v>001110000</v>
          </cell>
          <cell r="B590" t="str">
            <v>โรงพยาบาลเต่างอย</v>
          </cell>
          <cell r="C590" t="str">
            <v>21002</v>
          </cell>
          <cell r="D590" t="str">
            <v>กระทรวงสาธารณสุข สำนักงานปลัดกระทรวงสาธารณสุข</v>
          </cell>
          <cell r="E590" t="str">
            <v>07</v>
          </cell>
          <cell r="F590" t="str">
            <v>โรงพยาบาลชุมชน</v>
          </cell>
          <cell r="G590" t="str">
            <v>30</v>
          </cell>
          <cell r="H590" t="str">
            <v>47</v>
          </cell>
          <cell r="I590" t="str">
            <v>จ.สกลนคร</v>
          </cell>
          <cell r="J590" t="str">
            <v>14</v>
          </cell>
          <cell r="K590" t="str">
            <v xml:space="preserve"> อ.เต่างอย</v>
          </cell>
          <cell r="L590" t="str">
            <v>01</v>
          </cell>
          <cell r="M590" t="str">
            <v xml:space="preserve"> 'ต.เต่างอย'</v>
          </cell>
          <cell r="N590" t="str">
            <v>06</v>
          </cell>
          <cell r="O590" t="str">
            <v xml:space="preserve"> หมู่ 6</v>
          </cell>
          <cell r="P590" t="str">
            <v>01</v>
          </cell>
          <cell r="Q590" t="str">
            <v>เปิดดำเนินการ</v>
          </cell>
          <cell r="R590" t="str">
            <v>80</v>
          </cell>
          <cell r="S590" t="str">
            <v>47260</v>
          </cell>
          <cell r="T590" t="str">
            <v>042761021</v>
          </cell>
          <cell r="V590" t="str">
            <v>21</v>
          </cell>
          <cell r="W590" t="str">
            <v>2.1 ทุติยภูมิระดับต้น</v>
          </cell>
          <cell r="X590" t="str">
            <v>S</v>
          </cell>
          <cell r="Y590" t="str">
            <v xml:space="preserve">บริการ  </v>
          </cell>
          <cell r="AH590" t="str">
            <v>11100</v>
          </cell>
        </row>
        <row r="591">
          <cell r="A591" t="str">
            <v>001109100</v>
          </cell>
          <cell r="B591" t="str">
            <v>โรงพยาบาลพระอาจารย์ฝั้นอาจาโร</v>
          </cell>
          <cell r="C591" t="str">
            <v>21002</v>
          </cell>
          <cell r="D591" t="str">
            <v>กระทรวงสาธารณสุข สำนักงานปลัดกระทรวงสาธารณสุข</v>
          </cell>
          <cell r="E591" t="str">
            <v>07</v>
          </cell>
          <cell r="F591" t="str">
            <v>โรงพยาบาลชุมชน</v>
          </cell>
          <cell r="G591" t="str">
            <v>90</v>
          </cell>
          <cell r="H591" t="str">
            <v>47</v>
          </cell>
          <cell r="I591" t="str">
            <v>จ.สกลนคร</v>
          </cell>
          <cell r="J591" t="str">
            <v>04</v>
          </cell>
          <cell r="K591" t="str">
            <v xml:space="preserve"> อ.พรรณานิคม</v>
          </cell>
          <cell r="L591" t="str">
            <v>01</v>
          </cell>
          <cell r="M591" t="str">
            <v xml:space="preserve"> 'ต.พรรณา'</v>
          </cell>
          <cell r="N591" t="str">
            <v>10</v>
          </cell>
          <cell r="O591" t="str">
            <v xml:space="preserve"> หมู่ 10</v>
          </cell>
          <cell r="P591" t="str">
            <v>01</v>
          </cell>
          <cell r="Q591" t="str">
            <v>เปิดดำเนินการ</v>
          </cell>
          <cell r="S591" t="str">
            <v>47130</v>
          </cell>
          <cell r="T591" t="str">
            <v>042779105</v>
          </cell>
          <cell r="U591" t="str">
            <v>042779106</v>
          </cell>
          <cell r="V591" t="str">
            <v>21</v>
          </cell>
          <cell r="W591" t="str">
            <v>2.1 ทุติยภูมิระดับต้น</v>
          </cell>
          <cell r="X591" t="str">
            <v>S</v>
          </cell>
          <cell r="Y591" t="str">
            <v xml:space="preserve">บริการ  </v>
          </cell>
          <cell r="AH591" t="str">
            <v>11091</v>
          </cell>
        </row>
        <row r="592">
          <cell r="A592" t="str">
            <v>001109000</v>
          </cell>
          <cell r="B592" t="str">
            <v>โรงพยาบาลกุดบาก</v>
          </cell>
          <cell r="C592" t="str">
            <v>21002</v>
          </cell>
          <cell r="D592" t="str">
            <v>กระทรวงสาธารณสุข สำนักงานปลัดกระทรวงสาธารณสุข</v>
          </cell>
          <cell r="E592" t="str">
            <v>07</v>
          </cell>
          <cell r="F592" t="str">
            <v>โรงพยาบาลชุมชน</v>
          </cell>
          <cell r="G592" t="str">
            <v>38</v>
          </cell>
          <cell r="H592" t="str">
            <v>47</v>
          </cell>
          <cell r="I592" t="str">
            <v>จ.สกลนคร</v>
          </cell>
          <cell r="J592" t="str">
            <v>03</v>
          </cell>
          <cell r="K592" t="str">
            <v xml:space="preserve"> อ.กุดบาก</v>
          </cell>
          <cell r="L592" t="str">
            <v>01</v>
          </cell>
          <cell r="M592" t="str">
            <v xml:space="preserve"> 'ต.กุดบาก'</v>
          </cell>
          <cell r="N592" t="str">
            <v>01</v>
          </cell>
          <cell r="O592" t="str">
            <v xml:space="preserve"> หมู่ 1</v>
          </cell>
          <cell r="P592" t="str">
            <v>01</v>
          </cell>
          <cell r="Q592" t="str">
            <v>เปิดดำเนินการ</v>
          </cell>
          <cell r="R592" t="str">
            <v xml:space="preserve">249  ถ.เจริญราฎร์  </v>
          </cell>
          <cell r="S592" t="str">
            <v>47180</v>
          </cell>
          <cell r="T592" t="str">
            <v>042784021</v>
          </cell>
          <cell r="U592" t="str">
            <v>042784041</v>
          </cell>
          <cell r="V592" t="str">
            <v>21</v>
          </cell>
          <cell r="W592" t="str">
            <v>2.1 ทุติยภูมิระดับต้น</v>
          </cell>
          <cell r="X592" t="str">
            <v>S</v>
          </cell>
          <cell r="Y592" t="str">
            <v xml:space="preserve">บริการ  </v>
          </cell>
          <cell r="AH592" t="str">
            <v>11090</v>
          </cell>
        </row>
        <row r="593">
          <cell r="A593" t="str">
            <v>001108600</v>
          </cell>
          <cell r="B593" t="str">
            <v>โรงพยาบาลหนองกุงศรี</v>
          </cell>
          <cell r="C593" t="str">
            <v>21002</v>
          </cell>
          <cell r="D593" t="str">
            <v>กระทรวงสาธารณสุข สำนักงานปลัดกระทรวงสาธารณสุข</v>
          </cell>
          <cell r="E593" t="str">
            <v>07</v>
          </cell>
          <cell r="F593" t="str">
            <v>โรงพยาบาลชุมชน</v>
          </cell>
          <cell r="G593" t="str">
            <v>30</v>
          </cell>
          <cell r="H593" t="str">
            <v>46</v>
          </cell>
          <cell r="I593" t="str">
            <v>จ.กาฬสินธุ์</v>
          </cell>
          <cell r="J593" t="str">
            <v>12</v>
          </cell>
          <cell r="K593" t="str">
            <v xml:space="preserve"> อ.หนองกุงศรี</v>
          </cell>
          <cell r="L593" t="str">
            <v>01</v>
          </cell>
          <cell r="M593" t="str">
            <v xml:space="preserve"> 'ต.หนองกุงศรี'</v>
          </cell>
          <cell r="N593" t="str">
            <v>02</v>
          </cell>
          <cell r="O593" t="str">
            <v xml:space="preserve"> หมู่ 2</v>
          </cell>
          <cell r="P593" t="str">
            <v>01</v>
          </cell>
          <cell r="Q593" t="str">
            <v>เปิดดำเนินการ</v>
          </cell>
          <cell r="R593" t="str">
            <v xml:space="preserve">148 </v>
          </cell>
          <cell r="V593" t="str">
            <v>21</v>
          </cell>
          <cell r="W593" t="str">
            <v>2.1 ทุติยภูมิระดับต้น</v>
          </cell>
          <cell r="AH593" t="str">
            <v>11086</v>
          </cell>
        </row>
        <row r="594">
          <cell r="A594" t="str">
            <v>001108500</v>
          </cell>
          <cell r="B594" t="str">
            <v>โรงพยาบาลท่าคันโท</v>
          </cell>
          <cell r="C594" t="str">
            <v>21002</v>
          </cell>
          <cell r="D594" t="str">
            <v>กระทรวงสาธารณสุข สำนักงานปลัดกระทรวงสาธารณสุข</v>
          </cell>
          <cell r="E594" t="str">
            <v>07</v>
          </cell>
          <cell r="F594" t="str">
            <v>โรงพยาบาลชุมชน</v>
          </cell>
          <cell r="G594" t="str">
            <v>30</v>
          </cell>
          <cell r="H594" t="str">
            <v>46</v>
          </cell>
          <cell r="I594" t="str">
            <v>จ.กาฬสินธุ์</v>
          </cell>
          <cell r="J594" t="str">
            <v>11</v>
          </cell>
          <cell r="K594" t="str">
            <v xml:space="preserve"> อ.ท่าคันโท</v>
          </cell>
          <cell r="L594" t="str">
            <v>05</v>
          </cell>
          <cell r="M594" t="str">
            <v xml:space="preserve"> 'ต.นาตาล'</v>
          </cell>
          <cell r="N594" t="str">
            <v>01</v>
          </cell>
          <cell r="O594" t="str">
            <v xml:space="preserve"> หมู่ 1</v>
          </cell>
          <cell r="P594" t="str">
            <v>01</v>
          </cell>
          <cell r="Q594" t="str">
            <v>เปิดดำเนินการ</v>
          </cell>
          <cell r="R594" t="str">
            <v xml:space="preserve">183 </v>
          </cell>
          <cell r="V594" t="str">
            <v>21</v>
          </cell>
          <cell r="W594" t="str">
            <v>2.1 ทุติยภูมิระดับต้น</v>
          </cell>
          <cell r="AH594" t="str">
            <v>11085</v>
          </cell>
        </row>
        <row r="595">
          <cell r="A595" t="str">
            <v>001108400</v>
          </cell>
          <cell r="B595" t="str">
            <v>โรงพยาบาลคำม่วง</v>
          </cell>
          <cell r="C595" t="str">
            <v>21002</v>
          </cell>
          <cell r="D595" t="str">
            <v>กระทรวงสาธารณสุข สำนักงานปลัดกระทรวงสาธารณสุข</v>
          </cell>
          <cell r="E595" t="str">
            <v>07</v>
          </cell>
          <cell r="F595" t="str">
            <v>โรงพยาบาลชุมชน</v>
          </cell>
          <cell r="G595" t="str">
            <v>30</v>
          </cell>
          <cell r="H595" t="str">
            <v>46</v>
          </cell>
          <cell r="I595" t="str">
            <v>จ.กาฬสินธุ์</v>
          </cell>
          <cell r="J595" t="str">
            <v>10</v>
          </cell>
          <cell r="K595" t="str">
            <v xml:space="preserve"> อ.คำม่วง</v>
          </cell>
          <cell r="L595" t="str">
            <v>01</v>
          </cell>
          <cell r="M595" t="str">
            <v xml:space="preserve"> 'ต.ทุ่งคลอง'</v>
          </cell>
          <cell r="N595" t="str">
            <v>10</v>
          </cell>
          <cell r="O595" t="str">
            <v xml:space="preserve"> หมู่ 10</v>
          </cell>
          <cell r="P595" t="str">
            <v>01</v>
          </cell>
          <cell r="Q595" t="str">
            <v>เปิดดำเนินการ</v>
          </cell>
          <cell r="R595" t="str">
            <v xml:space="preserve">92 </v>
          </cell>
          <cell r="V595" t="str">
            <v>21</v>
          </cell>
          <cell r="W595" t="str">
            <v>2.1 ทุติยภูมิระดับต้น</v>
          </cell>
          <cell r="AH595" t="str">
            <v>11084</v>
          </cell>
        </row>
        <row r="596">
          <cell r="A596" t="str">
            <v>001108300</v>
          </cell>
          <cell r="B596" t="str">
            <v>โรงพยาบาลสหัสขันธ์</v>
          </cell>
          <cell r="C596" t="str">
            <v>21002</v>
          </cell>
          <cell r="D596" t="str">
            <v>กระทรวงสาธารณสุข สำนักงานปลัดกระทรวงสาธารณสุข</v>
          </cell>
          <cell r="E596" t="str">
            <v>07</v>
          </cell>
          <cell r="F596" t="str">
            <v>โรงพยาบาลชุมชน</v>
          </cell>
          <cell r="G596" t="str">
            <v>30</v>
          </cell>
          <cell r="H596" t="str">
            <v>46</v>
          </cell>
          <cell r="I596" t="str">
            <v>จ.กาฬสินธุ์</v>
          </cell>
          <cell r="J596" t="str">
            <v>09</v>
          </cell>
          <cell r="K596" t="str">
            <v xml:space="preserve"> อ.สหัสขันธ์</v>
          </cell>
          <cell r="L596" t="str">
            <v>07</v>
          </cell>
          <cell r="M596" t="str">
            <v xml:space="preserve"> 'ต.โนนบุรี'</v>
          </cell>
          <cell r="N596" t="str">
            <v>10</v>
          </cell>
          <cell r="O596" t="str">
            <v xml:space="preserve"> หมู่ 10</v>
          </cell>
          <cell r="P596" t="str">
            <v>01</v>
          </cell>
          <cell r="Q596" t="str">
            <v>เปิดดำเนินการ</v>
          </cell>
          <cell r="R596" t="str">
            <v>48</v>
          </cell>
          <cell r="V596" t="str">
            <v>21</v>
          </cell>
          <cell r="W596" t="str">
            <v>2.1 ทุติยภูมิระดับต้น</v>
          </cell>
          <cell r="AH596" t="str">
            <v>11083</v>
          </cell>
        </row>
        <row r="597">
          <cell r="A597" t="str">
            <v>001107700</v>
          </cell>
          <cell r="B597" t="str">
            <v>โรงพยาบาลนามน</v>
          </cell>
          <cell r="C597" t="str">
            <v>21002</v>
          </cell>
          <cell r="D597" t="str">
            <v>กระทรวงสาธารณสุข สำนักงานปลัดกระทรวงสาธารณสุข</v>
          </cell>
          <cell r="E597" t="str">
            <v>07</v>
          </cell>
          <cell r="F597" t="str">
            <v>โรงพยาบาลชุมชน</v>
          </cell>
          <cell r="G597" t="str">
            <v>30</v>
          </cell>
          <cell r="H597" t="str">
            <v>46</v>
          </cell>
          <cell r="I597" t="str">
            <v>จ.กาฬสินธุ์</v>
          </cell>
          <cell r="J597" t="str">
            <v>02</v>
          </cell>
          <cell r="K597" t="str">
            <v xml:space="preserve"> อ.นามน</v>
          </cell>
          <cell r="L597" t="str">
            <v>01</v>
          </cell>
          <cell r="M597" t="str">
            <v xml:space="preserve"> 'ต.นามน'</v>
          </cell>
          <cell r="N597" t="str">
            <v>07</v>
          </cell>
          <cell r="O597" t="str">
            <v xml:space="preserve"> หมู่ 7</v>
          </cell>
          <cell r="P597" t="str">
            <v>01</v>
          </cell>
          <cell r="Q597" t="str">
            <v>เปิดดำเนินการ</v>
          </cell>
          <cell r="R597" t="str">
            <v xml:space="preserve">183 </v>
          </cell>
          <cell r="V597" t="str">
            <v>21</v>
          </cell>
          <cell r="W597" t="str">
            <v>2.1 ทุติยภูมิระดับต้น</v>
          </cell>
          <cell r="AH597" t="str">
            <v>11077</v>
          </cell>
        </row>
        <row r="598">
          <cell r="A598" t="str">
            <v>001105300</v>
          </cell>
          <cell r="B598" t="str">
            <v>โรงพยาบาลกันทรวิชัย</v>
          </cell>
          <cell r="C598" t="str">
            <v>21002</v>
          </cell>
          <cell r="D598" t="str">
            <v>กระทรวงสาธารณสุข สำนักงานปลัดกระทรวงสาธารณสุข</v>
          </cell>
          <cell r="E598" t="str">
            <v>07</v>
          </cell>
          <cell r="F598" t="str">
            <v>โรงพยาบาลชุมชน</v>
          </cell>
          <cell r="G598" t="str">
            <v>30</v>
          </cell>
          <cell r="H598" t="str">
            <v>44</v>
          </cell>
          <cell r="I598" t="str">
            <v>จ.มหาสารคาม</v>
          </cell>
          <cell r="J598" t="str">
            <v>04</v>
          </cell>
          <cell r="K598" t="str">
            <v xml:space="preserve"> อ.กันทรวิชัย</v>
          </cell>
          <cell r="L598" t="str">
            <v>01</v>
          </cell>
          <cell r="M598" t="str">
            <v xml:space="preserve"> 'ต.โคกพระ'</v>
          </cell>
          <cell r="N598" t="str">
            <v>02</v>
          </cell>
          <cell r="O598" t="str">
            <v xml:space="preserve"> หมู่ 2</v>
          </cell>
          <cell r="P598" t="str">
            <v>01</v>
          </cell>
          <cell r="Q598" t="str">
            <v>เปิดดำเนินการ</v>
          </cell>
          <cell r="R598" t="str">
            <v xml:space="preserve"> ถ.ถีนานนท์ </v>
          </cell>
          <cell r="V598" t="str">
            <v>21</v>
          </cell>
          <cell r="W598" t="str">
            <v>2.1 ทุติยภูมิระดับต้น</v>
          </cell>
          <cell r="AH598" t="str">
            <v>11053</v>
          </cell>
        </row>
        <row r="599">
          <cell r="A599" t="str">
            <v>001106500</v>
          </cell>
          <cell r="B599" t="str">
            <v>โรงพยาบาลพนมไพร</v>
          </cell>
          <cell r="C599" t="str">
            <v>21002</v>
          </cell>
          <cell r="D599" t="str">
            <v>กระทรวงสาธารณสุข สำนักงานปลัดกระทรวงสาธารณสุข</v>
          </cell>
          <cell r="E599" t="str">
            <v>07</v>
          </cell>
          <cell r="F599" t="str">
            <v>โรงพยาบาลชุมชน</v>
          </cell>
          <cell r="G599" t="str">
            <v>30</v>
          </cell>
          <cell r="H599" t="str">
            <v>45</v>
          </cell>
          <cell r="I599" t="str">
            <v>จ.ร้อยเอ็ด</v>
          </cell>
          <cell r="J599" t="str">
            <v>06</v>
          </cell>
          <cell r="K599" t="str">
            <v xml:space="preserve"> อ.พนมไพร</v>
          </cell>
          <cell r="L599" t="str">
            <v>01</v>
          </cell>
          <cell r="M599" t="str">
            <v xml:space="preserve"> 'ต.พนมไพร'</v>
          </cell>
          <cell r="N599" t="str">
            <v>03</v>
          </cell>
          <cell r="O599" t="str">
            <v xml:space="preserve"> หมู่ 3</v>
          </cell>
          <cell r="P599" t="str">
            <v>01</v>
          </cell>
          <cell r="Q599" t="str">
            <v>เปิดดำเนินการ</v>
          </cell>
          <cell r="R599" t="str">
            <v xml:space="preserve">170 </v>
          </cell>
          <cell r="S599" t="str">
            <v>45140</v>
          </cell>
          <cell r="V599" t="str">
            <v>21</v>
          </cell>
          <cell r="W599" t="str">
            <v>2.1 ทุติยภูมิระดับต้น</v>
          </cell>
          <cell r="AH599" t="str">
            <v>11065</v>
          </cell>
        </row>
        <row r="600">
          <cell r="A600" t="str">
            <v>001106700</v>
          </cell>
          <cell r="B600" t="str">
            <v>โรงพยาบาลโพธิ์ชัย</v>
          </cell>
          <cell r="C600" t="str">
            <v>21002</v>
          </cell>
          <cell r="D600" t="str">
            <v>กระทรวงสาธารณสุข สำนักงานปลัดกระทรวงสาธารณสุข</v>
          </cell>
          <cell r="E600" t="str">
            <v>07</v>
          </cell>
          <cell r="F600" t="str">
            <v>โรงพยาบาลชุมชน</v>
          </cell>
          <cell r="G600" t="str">
            <v>30</v>
          </cell>
          <cell r="H600" t="str">
            <v>45</v>
          </cell>
          <cell r="I600" t="str">
            <v>จ.ร้อยเอ็ด</v>
          </cell>
          <cell r="J600" t="str">
            <v>08</v>
          </cell>
          <cell r="K600" t="str">
            <v xml:space="preserve"> อ.โพธิ์ชัย</v>
          </cell>
          <cell r="L600" t="str">
            <v>01</v>
          </cell>
          <cell r="M600" t="str">
            <v xml:space="preserve"> 'ต.ขามเบี้ย'</v>
          </cell>
          <cell r="N600" t="str">
            <v>02</v>
          </cell>
          <cell r="O600" t="str">
            <v xml:space="preserve"> หมู่ 2</v>
          </cell>
          <cell r="P600" t="str">
            <v>01</v>
          </cell>
          <cell r="Q600" t="str">
            <v>เปิดดำเนินการ</v>
          </cell>
          <cell r="R600" t="str">
            <v xml:space="preserve">185 ม.2 ถ.จรจำรูญ </v>
          </cell>
          <cell r="S600" t="str">
            <v>45230</v>
          </cell>
          <cell r="V600" t="str">
            <v>21</v>
          </cell>
          <cell r="W600" t="str">
            <v>2.1 ทุติยภูมิระดับต้น</v>
          </cell>
          <cell r="AH600" t="str">
            <v>11067</v>
          </cell>
        </row>
        <row r="601">
          <cell r="A601" t="str">
            <v>001106800</v>
          </cell>
          <cell r="B601" t="str">
            <v>โรงพยาบาลหนองพอก</v>
          </cell>
          <cell r="C601" t="str">
            <v>21002</v>
          </cell>
          <cell r="D601" t="str">
            <v>กระทรวงสาธารณสุข สำนักงานปลัดกระทรวงสาธารณสุข</v>
          </cell>
          <cell r="E601" t="str">
            <v>07</v>
          </cell>
          <cell r="F601" t="str">
            <v>โรงพยาบาลชุมชน</v>
          </cell>
          <cell r="G601" t="str">
            <v>30</v>
          </cell>
          <cell r="H601" t="str">
            <v>45</v>
          </cell>
          <cell r="I601" t="str">
            <v>จ.ร้อยเอ็ด</v>
          </cell>
          <cell r="J601" t="str">
            <v>09</v>
          </cell>
          <cell r="K601" t="str">
            <v xml:space="preserve"> อ.หนองพอก</v>
          </cell>
          <cell r="L601" t="str">
            <v>01</v>
          </cell>
          <cell r="M601" t="str">
            <v xml:space="preserve"> 'ต.หนองพอก'</v>
          </cell>
          <cell r="N601" t="str">
            <v>01</v>
          </cell>
          <cell r="O601" t="str">
            <v xml:space="preserve"> หมู่ 1</v>
          </cell>
          <cell r="P601" t="str">
            <v>01</v>
          </cell>
          <cell r="Q601" t="str">
            <v>เปิดดำเนินการ</v>
          </cell>
          <cell r="R601" t="str">
            <v xml:space="preserve">140 ม.1 ถ.ทรงบาดาล </v>
          </cell>
          <cell r="S601" t="str">
            <v>45210</v>
          </cell>
          <cell r="V601" t="str">
            <v>21</v>
          </cell>
          <cell r="W601" t="str">
            <v>2.1 ทุติยภูมิระดับต้น</v>
          </cell>
          <cell r="AH601" t="str">
            <v>11068</v>
          </cell>
        </row>
        <row r="602">
          <cell r="A602" t="str">
            <v>001107200</v>
          </cell>
          <cell r="B602" t="str">
            <v>โรงพยาบาลโพนทราย</v>
          </cell>
          <cell r="C602" t="str">
            <v>21002</v>
          </cell>
          <cell r="D602" t="str">
            <v>กระทรวงสาธารณสุข สำนักงานปลัดกระทรวงสาธารณสุข</v>
          </cell>
          <cell r="E602" t="str">
            <v>07</v>
          </cell>
          <cell r="F602" t="str">
            <v>โรงพยาบาลชุมชน</v>
          </cell>
          <cell r="G602" t="str">
            <v>30</v>
          </cell>
          <cell r="H602" t="str">
            <v>45</v>
          </cell>
          <cell r="I602" t="str">
            <v>จ.ร้อยเอ็ด</v>
          </cell>
          <cell r="J602" t="str">
            <v>13</v>
          </cell>
          <cell r="K602" t="str">
            <v xml:space="preserve"> อ.โพนทราย</v>
          </cell>
          <cell r="L602" t="str">
            <v>01</v>
          </cell>
          <cell r="M602" t="str">
            <v xml:space="preserve"> 'ต.โพนทราย'</v>
          </cell>
          <cell r="N602" t="str">
            <v>09</v>
          </cell>
          <cell r="O602" t="str">
            <v xml:space="preserve"> หมู่ 9</v>
          </cell>
          <cell r="P602" t="str">
            <v>01</v>
          </cell>
          <cell r="Q602" t="str">
            <v>เปิดดำเนินการ</v>
          </cell>
          <cell r="R602" t="str">
            <v xml:space="preserve">104 ม.9 ถ.ประชาสุขสันต์ </v>
          </cell>
          <cell r="S602" t="str">
            <v>45240</v>
          </cell>
          <cell r="V602" t="str">
            <v>21</v>
          </cell>
          <cell r="W602" t="str">
            <v>2.1 ทุติยภูมิระดับต้น</v>
          </cell>
          <cell r="AH602" t="str">
            <v>11072</v>
          </cell>
        </row>
        <row r="603">
          <cell r="A603" t="str">
            <v>001107300</v>
          </cell>
          <cell r="B603" t="str">
            <v>โรงพยาบาลอาจสามารถ</v>
          </cell>
          <cell r="C603" t="str">
            <v>21002</v>
          </cell>
          <cell r="D603" t="str">
            <v>กระทรวงสาธารณสุข สำนักงานปลัดกระทรวงสาธารณสุข</v>
          </cell>
          <cell r="E603" t="str">
            <v>07</v>
          </cell>
          <cell r="F603" t="str">
            <v>โรงพยาบาลชุมชน</v>
          </cell>
          <cell r="G603" t="str">
            <v>30</v>
          </cell>
          <cell r="H603" t="str">
            <v>45</v>
          </cell>
          <cell r="I603" t="str">
            <v>จ.ร้อยเอ็ด</v>
          </cell>
          <cell r="J603" t="str">
            <v>14</v>
          </cell>
          <cell r="K603" t="str">
            <v xml:space="preserve"> อ.อาจสามารถ</v>
          </cell>
          <cell r="L603" t="str">
            <v>01</v>
          </cell>
          <cell r="M603" t="str">
            <v xml:space="preserve"> 'ต.อาจสามารถ'</v>
          </cell>
          <cell r="N603" t="str">
            <v>07</v>
          </cell>
          <cell r="O603" t="str">
            <v xml:space="preserve"> หมู่ 7</v>
          </cell>
          <cell r="P603" t="str">
            <v>01</v>
          </cell>
          <cell r="Q603" t="str">
            <v>เปิดดำเนินการ</v>
          </cell>
          <cell r="R603" t="str">
            <v xml:space="preserve">7 ถ.รณชัยชาญยุทธ </v>
          </cell>
          <cell r="S603" t="str">
            <v>45160</v>
          </cell>
          <cell r="V603" t="str">
            <v>21</v>
          </cell>
          <cell r="W603" t="str">
            <v>2.1 ทุติยภูมิระดับต้น</v>
          </cell>
          <cell r="AH603" t="str">
            <v>11073</v>
          </cell>
        </row>
        <row r="604">
          <cell r="A604" t="str">
            <v>001107500</v>
          </cell>
          <cell r="B604" t="str">
            <v>โรงพยาบาลศรีสมเด็จ</v>
          </cell>
          <cell r="C604" t="str">
            <v>21002</v>
          </cell>
          <cell r="D604" t="str">
            <v>กระทรวงสาธารณสุข สำนักงานปลัดกระทรวงสาธารณสุข</v>
          </cell>
          <cell r="E604" t="str">
            <v>07</v>
          </cell>
          <cell r="F604" t="str">
            <v>โรงพยาบาลชุมชน</v>
          </cell>
          <cell r="G604" t="str">
            <v>30</v>
          </cell>
          <cell r="H604" t="str">
            <v>45</v>
          </cell>
          <cell r="I604" t="str">
            <v>จ.ร้อยเอ็ด</v>
          </cell>
          <cell r="J604" t="str">
            <v>16</v>
          </cell>
          <cell r="K604" t="str">
            <v xml:space="preserve"> อ.ศรีสมเด็จ</v>
          </cell>
          <cell r="L604" t="str">
            <v>02</v>
          </cell>
          <cell r="M604" t="str">
            <v xml:space="preserve"> 'ต.ศรีสมเด็จ'</v>
          </cell>
          <cell r="N604" t="str">
            <v>03</v>
          </cell>
          <cell r="O604" t="str">
            <v xml:space="preserve"> หมู่ 3</v>
          </cell>
          <cell r="P604" t="str">
            <v>01</v>
          </cell>
          <cell r="Q604" t="str">
            <v>เปิดดำเนินการ</v>
          </cell>
          <cell r="S604" t="str">
            <v>45000</v>
          </cell>
          <cell r="V604" t="str">
            <v>21</v>
          </cell>
          <cell r="W604" t="str">
            <v>2.1 ทุติยภูมิระดับต้น</v>
          </cell>
          <cell r="AH604" t="str">
            <v>11075</v>
          </cell>
        </row>
        <row r="605">
          <cell r="A605" t="str">
            <v>001106200</v>
          </cell>
          <cell r="B605" t="str">
            <v>โรงพยาบาลปทุมรัตต์</v>
          </cell>
          <cell r="C605" t="str">
            <v>21002</v>
          </cell>
          <cell r="D605" t="str">
            <v>กระทรวงสาธารณสุข สำนักงานปลัดกระทรวงสาธารณสุข</v>
          </cell>
          <cell r="E605" t="str">
            <v>07</v>
          </cell>
          <cell r="F605" t="str">
            <v>โรงพยาบาลชุมชน</v>
          </cell>
          <cell r="G605" t="str">
            <v>30</v>
          </cell>
          <cell r="H605" t="str">
            <v>45</v>
          </cell>
          <cell r="I605" t="str">
            <v>จ.ร้อยเอ็ด</v>
          </cell>
          <cell r="J605" t="str">
            <v>03</v>
          </cell>
          <cell r="K605" t="str">
            <v xml:space="preserve"> อ.ปทุมรัตต์</v>
          </cell>
          <cell r="L605" t="str">
            <v>01</v>
          </cell>
          <cell r="M605" t="str">
            <v xml:space="preserve"> 'ต.บัวแดง'</v>
          </cell>
          <cell r="N605" t="str">
            <v>09</v>
          </cell>
          <cell r="O605" t="str">
            <v xml:space="preserve"> หมู่ 9</v>
          </cell>
          <cell r="P605" t="str">
            <v>01</v>
          </cell>
          <cell r="Q605" t="str">
            <v>เปิดดำเนินการ</v>
          </cell>
          <cell r="R605" t="str">
            <v xml:space="preserve">44 </v>
          </cell>
          <cell r="S605" t="str">
            <v>45190</v>
          </cell>
          <cell r="V605" t="str">
            <v>21</v>
          </cell>
          <cell r="W605" t="str">
            <v>2.1 ทุติยภูมิระดับต้น</v>
          </cell>
          <cell r="AH605" t="str">
            <v>11062</v>
          </cell>
        </row>
        <row r="606">
          <cell r="A606" t="str">
            <v>001106400</v>
          </cell>
          <cell r="B606" t="str">
            <v>โรงพยาบาลธวัชบุรี</v>
          </cell>
          <cell r="C606" t="str">
            <v>21002</v>
          </cell>
          <cell r="D606" t="str">
            <v>กระทรวงสาธารณสุข สำนักงานปลัดกระทรวงสาธารณสุข</v>
          </cell>
          <cell r="E606" t="str">
            <v>07</v>
          </cell>
          <cell r="F606" t="str">
            <v>โรงพยาบาลชุมชน</v>
          </cell>
          <cell r="G606" t="str">
            <v>30</v>
          </cell>
          <cell r="H606" t="str">
            <v>45</v>
          </cell>
          <cell r="I606" t="str">
            <v>จ.ร้อยเอ็ด</v>
          </cell>
          <cell r="J606" t="str">
            <v>05</v>
          </cell>
          <cell r="K606" t="str">
            <v xml:space="preserve"> อ.ธวัชบุรี</v>
          </cell>
          <cell r="L606" t="str">
            <v>04</v>
          </cell>
          <cell r="M606" t="str">
            <v xml:space="preserve"> 'ต.ธวัชบุรี'</v>
          </cell>
          <cell r="N606" t="str">
            <v>03</v>
          </cell>
          <cell r="O606" t="str">
            <v xml:space="preserve"> หมู่ 3</v>
          </cell>
          <cell r="P606" t="str">
            <v>01</v>
          </cell>
          <cell r="Q606" t="str">
            <v>เปิดดำเนินการ</v>
          </cell>
          <cell r="R606" t="str">
            <v xml:space="preserve">172 ม.3 ถ.ร้อยเอ็ด-โพนทอง </v>
          </cell>
          <cell r="S606" t="str">
            <v>45170</v>
          </cell>
          <cell r="V606" t="str">
            <v>21</v>
          </cell>
          <cell r="W606" t="str">
            <v>2.1 ทุติยภูมิระดับต้น</v>
          </cell>
          <cell r="AH606" t="str">
            <v>11064</v>
          </cell>
        </row>
        <row r="607">
          <cell r="A607" t="str">
            <v>001107100</v>
          </cell>
          <cell r="B607" t="str">
            <v>โรงพยาบาลเมืองสรวง</v>
          </cell>
          <cell r="C607" t="str">
            <v>21002</v>
          </cell>
          <cell r="D607" t="str">
            <v>กระทรวงสาธารณสุข สำนักงานปลัดกระทรวงสาธารณสุข</v>
          </cell>
          <cell r="E607" t="str">
            <v>07</v>
          </cell>
          <cell r="F607" t="str">
            <v>โรงพยาบาลชุมชน</v>
          </cell>
          <cell r="G607" t="str">
            <v>30</v>
          </cell>
          <cell r="H607" t="str">
            <v>45</v>
          </cell>
          <cell r="I607" t="str">
            <v>จ.ร้อยเอ็ด</v>
          </cell>
          <cell r="J607" t="str">
            <v>12</v>
          </cell>
          <cell r="K607" t="str">
            <v xml:space="preserve"> อ.เมืองสรวง</v>
          </cell>
          <cell r="L607" t="str">
            <v>01</v>
          </cell>
          <cell r="M607" t="str">
            <v xml:space="preserve"> 'ต.หนองผือ'</v>
          </cell>
          <cell r="N607" t="str">
            <v>04</v>
          </cell>
          <cell r="O607" t="str">
            <v xml:space="preserve"> หมู่ 4</v>
          </cell>
          <cell r="P607" t="str">
            <v>01</v>
          </cell>
          <cell r="Q607" t="str">
            <v>เปิดดำเนินการ</v>
          </cell>
          <cell r="R607" t="str">
            <v xml:space="preserve">231 ม.4 ถ.ร้อยเอ็ด-สุวรรณภูมิ </v>
          </cell>
          <cell r="S607" t="str">
            <v>45220</v>
          </cell>
          <cell r="V607" t="str">
            <v>21</v>
          </cell>
          <cell r="W607" t="str">
            <v>2.1 ทุติยภูมิระดับต้น</v>
          </cell>
          <cell r="AH607" t="str">
            <v>11071</v>
          </cell>
        </row>
        <row r="608">
          <cell r="A608" t="str">
            <v>001107600</v>
          </cell>
          <cell r="B608" t="str">
            <v>โรงพยาบาลจังหาร</v>
          </cell>
          <cell r="C608" t="str">
            <v>21002</v>
          </cell>
          <cell r="D608" t="str">
            <v>กระทรวงสาธารณสุข สำนักงานปลัดกระทรวงสาธารณสุข</v>
          </cell>
          <cell r="E608" t="str">
            <v>07</v>
          </cell>
          <cell r="F608" t="str">
            <v>โรงพยาบาลชุมชน</v>
          </cell>
          <cell r="G608" t="str">
            <v>30</v>
          </cell>
          <cell r="H608" t="str">
            <v>45</v>
          </cell>
          <cell r="I608" t="str">
            <v>จ.ร้อยเอ็ด</v>
          </cell>
          <cell r="J608" t="str">
            <v>17</v>
          </cell>
          <cell r="K608" t="str">
            <v xml:space="preserve"> อ.จังหาร</v>
          </cell>
          <cell r="L608" t="str">
            <v>04</v>
          </cell>
          <cell r="M608" t="str">
            <v xml:space="preserve"> 'ต.จังหาร'</v>
          </cell>
          <cell r="N608" t="str">
            <v>03</v>
          </cell>
          <cell r="O608" t="str">
            <v xml:space="preserve"> หมู่ 3</v>
          </cell>
          <cell r="P608" t="str">
            <v>01</v>
          </cell>
          <cell r="Q608" t="str">
            <v>เปิดดำเนินการ</v>
          </cell>
          <cell r="R608" t="str">
            <v xml:space="preserve">159 </v>
          </cell>
          <cell r="S608" t="str">
            <v>45000</v>
          </cell>
          <cell r="V608" t="str">
            <v>21</v>
          </cell>
          <cell r="W608" t="str">
            <v>2.1 ทุติยภูมิระดับต้น</v>
          </cell>
          <cell r="AH608" t="str">
            <v>11076</v>
          </cell>
        </row>
        <row r="609">
          <cell r="A609" t="str">
            <v>001109600</v>
          </cell>
          <cell r="B609" t="str">
            <v>โรงพยาบาลคำตากล้า</v>
          </cell>
          <cell r="C609" t="str">
            <v>21002</v>
          </cell>
          <cell r="D609" t="str">
            <v>กระทรวงสาธารณสุข สำนักงานปลัดกระทรวงสาธารณสุข</v>
          </cell>
          <cell r="E609" t="str">
            <v>07</v>
          </cell>
          <cell r="F609" t="str">
            <v>โรงพยาบาลชุมชน</v>
          </cell>
          <cell r="G609" t="str">
            <v>30</v>
          </cell>
          <cell r="H609" t="str">
            <v>47</v>
          </cell>
          <cell r="I609" t="str">
            <v>จ.สกลนคร</v>
          </cell>
          <cell r="J609" t="str">
            <v>09</v>
          </cell>
          <cell r="K609" t="str">
            <v xml:space="preserve"> อ.คำตากล้า</v>
          </cell>
          <cell r="L609" t="str">
            <v>01</v>
          </cell>
          <cell r="M609" t="str">
            <v xml:space="preserve"> 'ต.คำตากล้า'</v>
          </cell>
          <cell r="N609" t="str">
            <v>11</v>
          </cell>
          <cell r="O609" t="str">
            <v xml:space="preserve"> หมู่ 11</v>
          </cell>
          <cell r="P609" t="str">
            <v>01</v>
          </cell>
          <cell r="Q609" t="str">
            <v>เปิดดำเนินการ</v>
          </cell>
          <cell r="R609" t="str">
            <v xml:space="preserve">80  </v>
          </cell>
          <cell r="S609" t="str">
            <v>47250</v>
          </cell>
          <cell r="T609" t="str">
            <v>042796046</v>
          </cell>
          <cell r="U609" t="str">
            <v>042796110</v>
          </cell>
          <cell r="V609" t="str">
            <v>21</v>
          </cell>
          <cell r="W609" t="str">
            <v>2.1 ทุติยภูมิระดับต้น</v>
          </cell>
          <cell r="X609" t="str">
            <v>S</v>
          </cell>
          <cell r="Y609" t="str">
            <v xml:space="preserve">บริการ  </v>
          </cell>
          <cell r="AH609" t="str">
            <v>11096</v>
          </cell>
        </row>
        <row r="610">
          <cell r="A610" t="str">
            <v>001114200</v>
          </cell>
          <cell r="B610" t="str">
            <v>โรงพยาบาลลี้</v>
          </cell>
          <cell r="C610" t="str">
            <v>21002</v>
          </cell>
          <cell r="D610" t="str">
            <v>กระทรวงสาธารณสุข สำนักงานปลัดกระทรวงสาธารณสุข</v>
          </cell>
          <cell r="E610" t="str">
            <v>07</v>
          </cell>
          <cell r="F610" t="str">
            <v>โรงพยาบาลชุมชน</v>
          </cell>
          <cell r="G610" t="str">
            <v>60</v>
          </cell>
          <cell r="H610" t="str">
            <v>51</v>
          </cell>
          <cell r="I610" t="str">
            <v>จ.ลำพูน</v>
          </cell>
          <cell r="J610" t="str">
            <v>04</v>
          </cell>
          <cell r="K610" t="str">
            <v xml:space="preserve"> อ.ลี้</v>
          </cell>
          <cell r="L610" t="str">
            <v>01</v>
          </cell>
          <cell r="M610" t="str">
            <v xml:space="preserve"> 'ต.ลี้'</v>
          </cell>
          <cell r="N610" t="str">
            <v>04</v>
          </cell>
          <cell r="O610" t="str">
            <v xml:space="preserve"> หมู่ 4</v>
          </cell>
          <cell r="P610" t="str">
            <v>01</v>
          </cell>
          <cell r="Q610" t="str">
            <v>เปิดดำเนินการ</v>
          </cell>
          <cell r="R610" t="str">
            <v xml:space="preserve">49 ม.4 ถ.พหลโยธิน </v>
          </cell>
          <cell r="S610" t="str">
            <v>51110</v>
          </cell>
          <cell r="V610" t="str">
            <v>22</v>
          </cell>
          <cell r="W610" t="str">
            <v>2.2 ทุติยภูมิระดับกลาง</v>
          </cell>
          <cell r="AH610" t="str">
            <v>11142</v>
          </cell>
        </row>
        <row r="611">
          <cell r="A611" t="str">
            <v>001114700</v>
          </cell>
          <cell r="B611" t="str">
            <v>โรงพยาบาลเกาะคา</v>
          </cell>
          <cell r="C611" t="str">
            <v>21002</v>
          </cell>
          <cell r="D611" t="str">
            <v>กระทรวงสาธารณสุข สำนักงานปลัดกระทรวงสาธารณสุข</v>
          </cell>
          <cell r="E611" t="str">
            <v>07</v>
          </cell>
          <cell r="F611" t="str">
            <v>โรงพยาบาลชุมชน</v>
          </cell>
          <cell r="G611" t="str">
            <v>30</v>
          </cell>
          <cell r="H611" t="str">
            <v>52</v>
          </cell>
          <cell r="I611" t="str">
            <v>จ.ลำปาง</v>
          </cell>
          <cell r="J611" t="str">
            <v>03</v>
          </cell>
          <cell r="K611" t="str">
            <v xml:space="preserve"> อ.เกาะคา</v>
          </cell>
          <cell r="L611" t="str">
            <v>05</v>
          </cell>
          <cell r="M611" t="str">
            <v xml:space="preserve"> 'ต.ศาลา'</v>
          </cell>
          <cell r="N611" t="str">
            <v>03</v>
          </cell>
          <cell r="O611" t="str">
            <v xml:space="preserve"> หมู่ 3</v>
          </cell>
          <cell r="P611" t="str">
            <v>01</v>
          </cell>
          <cell r="Q611" t="str">
            <v>เปิดดำเนินการ</v>
          </cell>
          <cell r="V611" t="str">
            <v>22</v>
          </cell>
          <cell r="W611" t="str">
            <v>2.2 ทุติยภูมิระดับกลาง</v>
          </cell>
          <cell r="AH611" t="str">
            <v>11147</v>
          </cell>
        </row>
        <row r="612">
          <cell r="A612" t="str">
            <v>001115200</v>
          </cell>
          <cell r="B612" t="str">
            <v>โรงพยาบาลเถิน</v>
          </cell>
          <cell r="C612" t="str">
            <v>21002</v>
          </cell>
          <cell r="D612" t="str">
            <v>กระทรวงสาธารณสุข สำนักงานปลัดกระทรวงสาธารณสุข</v>
          </cell>
          <cell r="E612" t="str">
            <v>07</v>
          </cell>
          <cell r="F612" t="str">
            <v>โรงพยาบาลชุมชน</v>
          </cell>
          <cell r="G612" t="str">
            <v>30</v>
          </cell>
          <cell r="H612" t="str">
            <v>52</v>
          </cell>
          <cell r="I612" t="str">
            <v>จ.ลำปาง</v>
          </cell>
          <cell r="J612" t="str">
            <v>08</v>
          </cell>
          <cell r="K612" t="str">
            <v xml:space="preserve"> อ.เถิน</v>
          </cell>
          <cell r="L612" t="str">
            <v>01</v>
          </cell>
          <cell r="M612" t="str">
            <v xml:space="preserve"> 'ต.ล้อมแรด'</v>
          </cell>
          <cell r="N612" t="str">
            <v>07</v>
          </cell>
          <cell r="O612" t="str">
            <v xml:space="preserve"> หมู่ 7</v>
          </cell>
          <cell r="P612" t="str">
            <v>01</v>
          </cell>
          <cell r="Q612" t="str">
            <v>เปิดดำเนินการ</v>
          </cell>
          <cell r="V612" t="str">
            <v>22</v>
          </cell>
          <cell r="W612" t="str">
            <v>2.2 ทุติยภูมิระดับกลาง</v>
          </cell>
          <cell r="AH612" t="str">
            <v>11152</v>
          </cell>
        </row>
        <row r="613">
          <cell r="A613" t="str">
            <v>001111700</v>
          </cell>
          <cell r="B613" t="str">
            <v>โรงพยาบาลหว้านใหญ่</v>
          </cell>
          <cell r="C613" t="str">
            <v>21002</v>
          </cell>
          <cell r="D613" t="str">
            <v>กระทรวงสาธารณสุข สำนักงานปลัดกระทรวงสาธารณสุข</v>
          </cell>
          <cell r="E613" t="str">
            <v>07</v>
          </cell>
          <cell r="F613" t="str">
            <v>โรงพยาบาลชุมชน</v>
          </cell>
          <cell r="G613" t="str">
            <v>30</v>
          </cell>
          <cell r="H613" t="str">
            <v>49</v>
          </cell>
          <cell r="I613" t="str">
            <v>จ.มุกดาหาร</v>
          </cell>
          <cell r="J613" t="str">
            <v>06</v>
          </cell>
          <cell r="K613" t="str">
            <v xml:space="preserve"> อ.หว้านใหญ่</v>
          </cell>
          <cell r="L613" t="str">
            <v>01</v>
          </cell>
          <cell r="M613" t="str">
            <v xml:space="preserve"> 'ต.หว้านใหญ่'</v>
          </cell>
          <cell r="N613" t="str">
            <v>09</v>
          </cell>
          <cell r="O613" t="str">
            <v xml:space="preserve"> หมู่ 9</v>
          </cell>
          <cell r="P613" t="str">
            <v>01</v>
          </cell>
          <cell r="Q613" t="str">
            <v>เปิดดำเนินการ</v>
          </cell>
          <cell r="R613" t="str">
            <v xml:space="preserve">45 ม.9 ถ.เฉลิมพระเกียรติ ร.9  </v>
          </cell>
          <cell r="S613" t="str">
            <v>49150</v>
          </cell>
          <cell r="T613" t="str">
            <v>042699239</v>
          </cell>
          <cell r="U613" t="str">
            <v>042399239</v>
          </cell>
          <cell r="V613" t="str">
            <v>21</v>
          </cell>
          <cell r="W613" t="str">
            <v>2.1 ทุติยภูมิระดับต้น</v>
          </cell>
          <cell r="AH613" t="str">
            <v>11117</v>
          </cell>
        </row>
        <row r="614">
          <cell r="A614" t="str">
            <v>001113000</v>
          </cell>
          <cell r="B614" t="str">
            <v>โรงพยาบาลสันทราย</v>
          </cell>
          <cell r="C614" t="str">
            <v>21002</v>
          </cell>
          <cell r="D614" t="str">
            <v>กระทรวงสาธารณสุข สำนักงานปลัดกระทรวงสาธารณสุข</v>
          </cell>
          <cell r="E614" t="str">
            <v>07</v>
          </cell>
          <cell r="F614" t="str">
            <v>โรงพยาบาลชุมชน</v>
          </cell>
          <cell r="G614" t="str">
            <v>60</v>
          </cell>
          <cell r="H614" t="str">
            <v>50</v>
          </cell>
          <cell r="I614" t="str">
            <v>จ.เชียงใหม่</v>
          </cell>
          <cell r="J614" t="str">
            <v>14</v>
          </cell>
          <cell r="K614" t="str">
            <v xml:space="preserve"> อ.สันทราย</v>
          </cell>
          <cell r="L614" t="str">
            <v>08</v>
          </cell>
          <cell r="M614" t="str">
            <v xml:space="preserve"> 'ต.หนองหาร'</v>
          </cell>
          <cell r="N614" t="str">
            <v>11</v>
          </cell>
          <cell r="O614" t="str">
            <v xml:space="preserve"> หมู่ 11</v>
          </cell>
          <cell r="P614" t="str">
            <v>01</v>
          </cell>
          <cell r="Q614" t="str">
            <v>เปิดดำเนินการ</v>
          </cell>
          <cell r="R614" t="str">
            <v>201</v>
          </cell>
          <cell r="S614" t="str">
            <v>50210</v>
          </cell>
          <cell r="V614" t="str">
            <v>21</v>
          </cell>
          <cell r="W614" t="str">
            <v>2.1 ทุติยภูมิระดับต้น</v>
          </cell>
          <cell r="AH614" t="str">
            <v>11130</v>
          </cell>
        </row>
        <row r="615">
          <cell r="A615" t="str">
            <v>001113100</v>
          </cell>
          <cell r="B615" t="str">
            <v>โรงพยาบาลหางดง</v>
          </cell>
          <cell r="C615" t="str">
            <v>21002</v>
          </cell>
          <cell r="D615" t="str">
            <v>กระทรวงสาธารณสุข สำนักงานปลัดกระทรวงสาธารณสุข</v>
          </cell>
          <cell r="E615" t="str">
            <v>07</v>
          </cell>
          <cell r="F615" t="str">
            <v>โรงพยาบาลชุมชน</v>
          </cell>
          <cell r="G615" t="str">
            <v>23</v>
          </cell>
          <cell r="H615" t="str">
            <v>50</v>
          </cell>
          <cell r="I615" t="str">
            <v>จ.เชียงใหม่</v>
          </cell>
          <cell r="J615" t="str">
            <v>15</v>
          </cell>
          <cell r="K615" t="str">
            <v xml:space="preserve"> อ.หางดง</v>
          </cell>
          <cell r="L615" t="str">
            <v>01</v>
          </cell>
          <cell r="M615" t="str">
            <v xml:space="preserve"> 'ต.หางดง'</v>
          </cell>
          <cell r="N615" t="str">
            <v>03</v>
          </cell>
          <cell r="O615" t="str">
            <v xml:space="preserve"> หมู่ 3</v>
          </cell>
          <cell r="P615" t="str">
            <v>01</v>
          </cell>
          <cell r="Q615" t="str">
            <v>เปิดดำเนินการ</v>
          </cell>
          <cell r="R615" t="str">
            <v xml:space="preserve">260 ม.3 ถ.เชียงใหม่-ฮอด </v>
          </cell>
          <cell r="S615" t="str">
            <v>50130</v>
          </cell>
          <cell r="V615" t="str">
            <v>21</v>
          </cell>
          <cell r="W615" t="str">
            <v>2.1 ทุติยภูมิระดับต้น</v>
          </cell>
          <cell r="AH615" t="str">
            <v>11131</v>
          </cell>
        </row>
        <row r="616">
          <cell r="A616" t="str">
            <v>001114000</v>
          </cell>
          <cell r="B616" t="str">
            <v>โรงพยาบาลแม่ทา</v>
          </cell>
          <cell r="C616" t="str">
            <v>21002</v>
          </cell>
          <cell r="D616" t="str">
            <v>กระทรวงสาธารณสุข สำนักงานปลัดกระทรวงสาธารณสุข</v>
          </cell>
          <cell r="E616" t="str">
            <v>07</v>
          </cell>
          <cell r="F616" t="str">
            <v>โรงพยาบาลชุมชน</v>
          </cell>
          <cell r="G616" t="str">
            <v>30</v>
          </cell>
          <cell r="H616" t="str">
            <v>51</v>
          </cell>
          <cell r="I616" t="str">
            <v>จ.ลำพูน</v>
          </cell>
          <cell r="J616" t="str">
            <v>02</v>
          </cell>
          <cell r="K616" t="str">
            <v xml:space="preserve"> อ.แม่ทา</v>
          </cell>
          <cell r="L616" t="str">
            <v>02</v>
          </cell>
          <cell r="M616" t="str">
            <v xml:space="preserve"> 'ต.ทาสบเส้า'</v>
          </cell>
          <cell r="N616" t="str">
            <v>08</v>
          </cell>
          <cell r="O616" t="str">
            <v xml:space="preserve"> หมู่ 8</v>
          </cell>
          <cell r="P616" t="str">
            <v>01</v>
          </cell>
          <cell r="Q616" t="str">
            <v>เปิดดำเนินการ</v>
          </cell>
          <cell r="R616" t="str">
            <v xml:space="preserve">238 ม.8 ถ.แม่ทา-ท่าจักร </v>
          </cell>
          <cell r="S616" t="str">
            <v>51140</v>
          </cell>
          <cell r="V616" t="str">
            <v>21</v>
          </cell>
          <cell r="W616" t="str">
            <v>2.1 ทุติยภูมิระดับต้น</v>
          </cell>
          <cell r="AH616" t="str">
            <v>11140</v>
          </cell>
        </row>
        <row r="617">
          <cell r="A617" t="str">
            <v>001115400</v>
          </cell>
          <cell r="B617" t="str">
            <v>โรงพยาบาลแม่ทะ</v>
          </cell>
          <cell r="C617" t="str">
            <v>21002</v>
          </cell>
          <cell r="D617" t="str">
            <v>กระทรวงสาธารณสุข สำนักงานปลัดกระทรวงสาธารณสุข</v>
          </cell>
          <cell r="E617" t="str">
            <v>07</v>
          </cell>
          <cell r="F617" t="str">
            <v>โรงพยาบาลชุมชน</v>
          </cell>
          <cell r="G617" t="str">
            <v>30</v>
          </cell>
          <cell r="H617" t="str">
            <v>52</v>
          </cell>
          <cell r="I617" t="str">
            <v>จ.ลำปาง</v>
          </cell>
          <cell r="J617" t="str">
            <v>10</v>
          </cell>
          <cell r="K617" t="str">
            <v xml:space="preserve"> อ.แม่ทะ</v>
          </cell>
          <cell r="L617" t="str">
            <v>02</v>
          </cell>
          <cell r="M617" t="str">
            <v xml:space="preserve"> 'ต.นาครัว'</v>
          </cell>
          <cell r="N617" t="str">
            <v>02</v>
          </cell>
          <cell r="O617" t="str">
            <v xml:space="preserve"> หมู่ 2</v>
          </cell>
          <cell r="P617" t="str">
            <v>01</v>
          </cell>
          <cell r="Q617" t="str">
            <v>เปิดดำเนินการ</v>
          </cell>
          <cell r="V617" t="str">
            <v>21</v>
          </cell>
          <cell r="W617" t="str">
            <v>2.1 ทุติยภูมิระดับต้น</v>
          </cell>
          <cell r="AH617" t="str">
            <v>11154</v>
          </cell>
        </row>
        <row r="618">
          <cell r="A618" t="str">
            <v>001114800</v>
          </cell>
          <cell r="B618" t="str">
            <v>โรงพยาบาลเสริมงาม</v>
          </cell>
          <cell r="C618" t="str">
            <v>21002</v>
          </cell>
          <cell r="D618" t="str">
            <v>กระทรวงสาธารณสุข สำนักงานปลัดกระทรวงสาธารณสุข</v>
          </cell>
          <cell r="E618" t="str">
            <v>07</v>
          </cell>
          <cell r="F618" t="str">
            <v>โรงพยาบาลชุมชน</v>
          </cell>
          <cell r="G618" t="str">
            <v>30</v>
          </cell>
          <cell r="H618" t="str">
            <v>52</v>
          </cell>
          <cell r="I618" t="str">
            <v>จ.ลำปาง</v>
          </cell>
          <cell r="J618" t="str">
            <v>04</v>
          </cell>
          <cell r="K618" t="str">
            <v xml:space="preserve"> อ.เสริมงาม</v>
          </cell>
          <cell r="L618" t="str">
            <v>01</v>
          </cell>
          <cell r="M618" t="str">
            <v xml:space="preserve"> 'ต.ทุ่งงาม'</v>
          </cell>
          <cell r="N618" t="str">
            <v>01</v>
          </cell>
          <cell r="O618" t="str">
            <v xml:space="preserve"> หมู่ 1</v>
          </cell>
          <cell r="P618" t="str">
            <v>01</v>
          </cell>
          <cell r="Q618" t="str">
            <v>เปิดดำเนินการ</v>
          </cell>
          <cell r="V618" t="str">
            <v>21</v>
          </cell>
          <cell r="W618" t="str">
            <v>2.1 ทุติยภูมิระดับต้น</v>
          </cell>
          <cell r="AH618" t="str">
            <v>11148</v>
          </cell>
        </row>
        <row r="619">
          <cell r="A619" t="str">
            <v>001115600</v>
          </cell>
          <cell r="B619" t="str">
            <v>โรงพยาบาลห้างฉัตร</v>
          </cell>
          <cell r="C619" t="str">
            <v>21002</v>
          </cell>
          <cell r="D619" t="str">
            <v>กระทรวงสาธารณสุข สำนักงานปลัดกระทรวงสาธารณสุข</v>
          </cell>
          <cell r="E619" t="str">
            <v>07</v>
          </cell>
          <cell r="F619" t="str">
            <v>โรงพยาบาลชุมชน</v>
          </cell>
          <cell r="G619" t="str">
            <v>30</v>
          </cell>
          <cell r="H619" t="str">
            <v>52</v>
          </cell>
          <cell r="I619" t="str">
            <v>จ.ลำปาง</v>
          </cell>
          <cell r="J619" t="str">
            <v>12</v>
          </cell>
          <cell r="K619" t="str">
            <v xml:space="preserve"> อ.ห้างฉัตร</v>
          </cell>
          <cell r="L619" t="str">
            <v>01</v>
          </cell>
          <cell r="M619" t="str">
            <v xml:space="preserve"> 'ต.ห้างฉัตร'</v>
          </cell>
          <cell r="N619" t="str">
            <v>05</v>
          </cell>
          <cell r="O619" t="str">
            <v xml:space="preserve"> หมู่ 5</v>
          </cell>
          <cell r="P619" t="str">
            <v>01</v>
          </cell>
          <cell r="Q619" t="str">
            <v>เปิดดำเนินการ</v>
          </cell>
          <cell r="V619" t="str">
            <v>21</v>
          </cell>
          <cell r="W619" t="str">
            <v>2.1 ทุติยภูมิระดับต้น</v>
          </cell>
          <cell r="AH619" t="str">
            <v>11156</v>
          </cell>
        </row>
        <row r="620">
          <cell r="A620" t="str">
            <v>001116600</v>
          </cell>
          <cell r="B620" t="str">
            <v>โรงพยาบาลร้องกวาง</v>
          </cell>
          <cell r="C620" t="str">
            <v>21002</v>
          </cell>
          <cell r="D620" t="str">
            <v>กระทรวงสาธารณสุข สำนักงานปลัดกระทรวงสาธารณสุข</v>
          </cell>
          <cell r="E620" t="str">
            <v>07</v>
          </cell>
          <cell r="F620" t="str">
            <v>โรงพยาบาลชุมชน</v>
          </cell>
          <cell r="G620" t="str">
            <v>30</v>
          </cell>
          <cell r="H620" t="str">
            <v>54</v>
          </cell>
          <cell r="I620" t="str">
            <v>จ.แพร่</v>
          </cell>
          <cell r="J620" t="str">
            <v>02</v>
          </cell>
          <cell r="K620" t="str">
            <v xml:space="preserve"> อ.ร้องกวาง</v>
          </cell>
          <cell r="L620" t="str">
            <v>04</v>
          </cell>
          <cell r="M620" t="str">
            <v xml:space="preserve"> 'ต.ร้องเข็ม'</v>
          </cell>
          <cell r="N620" t="str">
            <v>06</v>
          </cell>
          <cell r="O620" t="str">
            <v xml:space="preserve"> หมู่ 6</v>
          </cell>
          <cell r="P620" t="str">
            <v>01</v>
          </cell>
          <cell r="Q620" t="str">
            <v>เปิดดำเนินการ</v>
          </cell>
          <cell r="R620" t="str">
            <v xml:space="preserve">เลขที  323   </v>
          </cell>
          <cell r="V620" t="str">
            <v>22</v>
          </cell>
          <cell r="W620" t="str">
            <v>2.2 ทุติยภูมิระดับกลาง</v>
          </cell>
          <cell r="AH620" t="str">
            <v>11166</v>
          </cell>
        </row>
        <row r="621">
          <cell r="A621" t="str">
            <v>001110800</v>
          </cell>
          <cell r="B621" t="str">
            <v>โรงพยาบาลเรณูนคร</v>
          </cell>
          <cell r="C621" t="str">
            <v>21002</v>
          </cell>
          <cell r="D621" t="str">
            <v>กระทรวงสาธารณสุข สำนักงานปลัดกระทรวงสาธารณสุข</v>
          </cell>
          <cell r="E621" t="str">
            <v>07</v>
          </cell>
          <cell r="F621" t="str">
            <v>โรงพยาบาลชุมชน</v>
          </cell>
          <cell r="G621" t="str">
            <v>30</v>
          </cell>
          <cell r="H621" t="str">
            <v>48</v>
          </cell>
          <cell r="I621" t="str">
            <v>จ.นครพนม</v>
          </cell>
          <cell r="J621" t="str">
            <v>06</v>
          </cell>
          <cell r="K621" t="str">
            <v xml:space="preserve"> อ.เรณูนคร</v>
          </cell>
          <cell r="L621" t="str">
            <v>02</v>
          </cell>
          <cell r="M621" t="str">
            <v xml:space="preserve"> 'ต.โพนทอง'</v>
          </cell>
          <cell r="N621" t="str">
            <v>09</v>
          </cell>
          <cell r="O621" t="str">
            <v xml:space="preserve"> หมู่ 9</v>
          </cell>
          <cell r="P621" t="str">
            <v>01</v>
          </cell>
          <cell r="Q621" t="str">
            <v>เปิดดำเนินการ</v>
          </cell>
          <cell r="R621" t="str">
            <v xml:space="preserve">91/2 ม.9 </v>
          </cell>
          <cell r="S621" t="str">
            <v>47170</v>
          </cell>
          <cell r="V621" t="str">
            <v>21</v>
          </cell>
          <cell r="W621" t="str">
            <v>2.1 ทุติยภูมิระดับต้น</v>
          </cell>
          <cell r="AH621" t="str">
            <v>11108</v>
          </cell>
        </row>
        <row r="622">
          <cell r="A622" t="str">
            <v>001110900</v>
          </cell>
          <cell r="B622" t="str">
            <v>โรงพยาบาลนาแก</v>
          </cell>
          <cell r="C622" t="str">
            <v>21002</v>
          </cell>
          <cell r="D622" t="str">
            <v>กระทรวงสาธารณสุข สำนักงานปลัดกระทรวงสาธารณสุข</v>
          </cell>
          <cell r="E622" t="str">
            <v>07</v>
          </cell>
          <cell r="F622" t="str">
            <v>โรงพยาบาลชุมชน</v>
          </cell>
          <cell r="G622" t="str">
            <v>60</v>
          </cell>
          <cell r="H622" t="str">
            <v>48</v>
          </cell>
          <cell r="I622" t="str">
            <v>จ.นครพนม</v>
          </cell>
          <cell r="J622" t="str">
            <v>07</v>
          </cell>
          <cell r="K622" t="str">
            <v xml:space="preserve"> อ.นาแก</v>
          </cell>
          <cell r="L622" t="str">
            <v>01</v>
          </cell>
          <cell r="M622" t="str">
            <v xml:space="preserve"> 'ต.นาแก'</v>
          </cell>
          <cell r="N622" t="str">
            <v>07</v>
          </cell>
          <cell r="O622" t="str">
            <v xml:space="preserve"> หมู่ 7</v>
          </cell>
          <cell r="P622" t="str">
            <v>01</v>
          </cell>
          <cell r="Q622" t="str">
            <v>เปิดดำเนินการ</v>
          </cell>
          <cell r="R622" t="str">
            <v xml:space="preserve">75 ม.7 ถ.สกล-นาแก </v>
          </cell>
          <cell r="S622" t="str">
            <v>48130</v>
          </cell>
          <cell r="V622" t="str">
            <v>21</v>
          </cell>
          <cell r="W622" t="str">
            <v>2.1 ทุติยภูมิระดับต้น</v>
          </cell>
          <cell r="AH622" t="str">
            <v>11109</v>
          </cell>
        </row>
        <row r="623">
          <cell r="A623" t="str">
            <v>001111000</v>
          </cell>
          <cell r="B623" t="str">
            <v>โรงพยาบาลศรีสงคราม</v>
          </cell>
          <cell r="C623" t="str">
            <v>21002</v>
          </cell>
          <cell r="D623" t="str">
            <v>กระทรวงสาธารณสุข สำนักงานปลัดกระทรวงสาธารณสุข</v>
          </cell>
          <cell r="E623" t="str">
            <v>07</v>
          </cell>
          <cell r="F623" t="str">
            <v>โรงพยาบาลชุมชน</v>
          </cell>
          <cell r="G623" t="str">
            <v>30</v>
          </cell>
          <cell r="H623" t="str">
            <v>48</v>
          </cell>
          <cell r="I623" t="str">
            <v>จ.นครพนม</v>
          </cell>
          <cell r="J623" t="str">
            <v>08</v>
          </cell>
          <cell r="K623" t="str">
            <v xml:space="preserve"> อ.ศรีสงคราม</v>
          </cell>
          <cell r="L623" t="str">
            <v>01</v>
          </cell>
          <cell r="M623" t="str">
            <v xml:space="preserve"> 'ต.ศรีสงคราม'</v>
          </cell>
          <cell r="N623" t="str">
            <v>01</v>
          </cell>
          <cell r="O623" t="str">
            <v xml:space="preserve"> หมู่ 1</v>
          </cell>
          <cell r="P623" t="str">
            <v>01</v>
          </cell>
          <cell r="Q623" t="str">
            <v>เปิดดำเนินการ</v>
          </cell>
          <cell r="R623" t="str">
            <v xml:space="preserve">ถ.ศรีสงคราม-ท่าดอกแก้ว </v>
          </cell>
          <cell r="S623" t="str">
            <v>48150</v>
          </cell>
          <cell r="V623" t="str">
            <v>21</v>
          </cell>
          <cell r="W623" t="str">
            <v>2.1 ทุติยภูมิระดับต้น</v>
          </cell>
          <cell r="AH623" t="str">
            <v>11110</v>
          </cell>
        </row>
        <row r="624">
          <cell r="A624" t="str">
            <v>001111100</v>
          </cell>
          <cell r="B624" t="str">
            <v>โรงพยาบาลนาหว้า</v>
          </cell>
          <cell r="C624" t="str">
            <v>21002</v>
          </cell>
          <cell r="D624" t="str">
            <v>กระทรวงสาธารณสุข สำนักงานปลัดกระทรวงสาธารณสุข</v>
          </cell>
          <cell r="E624" t="str">
            <v>07</v>
          </cell>
          <cell r="F624" t="str">
            <v>โรงพยาบาลชุมชน</v>
          </cell>
          <cell r="G624" t="str">
            <v>30</v>
          </cell>
          <cell r="H624" t="str">
            <v>48</v>
          </cell>
          <cell r="I624" t="str">
            <v>จ.นครพนม</v>
          </cell>
          <cell r="J624" t="str">
            <v>09</v>
          </cell>
          <cell r="K624" t="str">
            <v xml:space="preserve"> อ.นาหว้า</v>
          </cell>
          <cell r="L624" t="str">
            <v>01</v>
          </cell>
          <cell r="M624" t="str">
            <v xml:space="preserve"> 'ต.นาหว้า'</v>
          </cell>
          <cell r="N624" t="str">
            <v>05</v>
          </cell>
          <cell r="O624" t="str">
            <v xml:space="preserve"> หมู่ 5</v>
          </cell>
          <cell r="P624" t="str">
            <v>01</v>
          </cell>
          <cell r="Q624" t="str">
            <v>เปิดดำเนินการ</v>
          </cell>
          <cell r="R624" t="str">
            <v xml:space="preserve">121 ม.5 ถ.สุดใจ </v>
          </cell>
          <cell r="S624" t="str">
            <v>48180</v>
          </cell>
          <cell r="V624" t="str">
            <v>21</v>
          </cell>
          <cell r="W624" t="str">
            <v>2.1 ทุติยภูมิระดับต้น</v>
          </cell>
          <cell r="AH624" t="str">
            <v>11111</v>
          </cell>
        </row>
        <row r="625">
          <cell r="A625" t="str">
            <v>001111500</v>
          </cell>
          <cell r="B625" t="str">
            <v>โรงพยาบาลดงหลวง</v>
          </cell>
          <cell r="C625" t="str">
            <v>21002</v>
          </cell>
          <cell r="D625" t="str">
            <v>กระทรวงสาธารณสุข สำนักงานปลัดกระทรวงสาธารณสุข</v>
          </cell>
          <cell r="E625" t="str">
            <v>07</v>
          </cell>
          <cell r="F625" t="str">
            <v>โรงพยาบาลชุมชน</v>
          </cell>
          <cell r="G625" t="str">
            <v>30</v>
          </cell>
          <cell r="H625" t="str">
            <v>49</v>
          </cell>
          <cell r="I625" t="str">
            <v>จ.มุกดาหาร</v>
          </cell>
          <cell r="J625" t="str">
            <v>04</v>
          </cell>
          <cell r="K625" t="str">
            <v xml:space="preserve"> อ.ดงหลวง</v>
          </cell>
          <cell r="L625" t="str">
            <v>01</v>
          </cell>
          <cell r="M625" t="str">
            <v xml:space="preserve"> 'ต.ดงหลวง'</v>
          </cell>
          <cell r="N625" t="str">
            <v>03</v>
          </cell>
          <cell r="O625" t="str">
            <v xml:space="preserve"> หมู่ 3</v>
          </cell>
          <cell r="P625" t="str">
            <v>01</v>
          </cell>
          <cell r="Q625" t="str">
            <v>เปิดดำเนินการ</v>
          </cell>
          <cell r="R625" t="str">
            <v>93</v>
          </cell>
          <cell r="S625" t="str">
            <v>19140</v>
          </cell>
          <cell r="T625" t="str">
            <v>042697023</v>
          </cell>
          <cell r="U625" t="str">
            <v>04269723</v>
          </cell>
          <cell r="V625" t="str">
            <v>21</v>
          </cell>
          <cell r="W625" t="str">
            <v>2.1 ทุติยภูมิระดับต้น</v>
          </cell>
          <cell r="AH625" t="str">
            <v>11115</v>
          </cell>
        </row>
        <row r="626">
          <cell r="A626" t="str">
            <v>001111400</v>
          </cell>
          <cell r="B626" t="str">
            <v>โรงพยาบาลดอนตาล</v>
          </cell>
          <cell r="C626" t="str">
            <v>21002</v>
          </cell>
          <cell r="D626" t="str">
            <v>กระทรวงสาธารณสุข สำนักงานปลัดกระทรวงสาธารณสุข</v>
          </cell>
          <cell r="E626" t="str">
            <v>07</v>
          </cell>
          <cell r="F626" t="str">
            <v>โรงพยาบาลชุมชน</v>
          </cell>
          <cell r="G626" t="str">
            <v>30</v>
          </cell>
          <cell r="H626" t="str">
            <v>49</v>
          </cell>
          <cell r="I626" t="str">
            <v>จ.มุกดาหาร</v>
          </cell>
          <cell r="J626" t="str">
            <v>03</v>
          </cell>
          <cell r="K626" t="str">
            <v xml:space="preserve"> อ.ดอนตาล</v>
          </cell>
          <cell r="L626" t="str">
            <v>01</v>
          </cell>
          <cell r="M626" t="str">
            <v xml:space="preserve"> 'ต.ดอนตาล'</v>
          </cell>
          <cell r="N626" t="str">
            <v>07</v>
          </cell>
          <cell r="O626" t="str">
            <v xml:space="preserve"> หมู่ 7</v>
          </cell>
          <cell r="P626" t="str">
            <v>01</v>
          </cell>
          <cell r="Q626" t="str">
            <v>เปิดดำเนินการ</v>
          </cell>
          <cell r="R626" t="str">
            <v xml:space="preserve">250 ถ.ดอนตาล-ชานุมาน </v>
          </cell>
          <cell r="S626" t="str">
            <v>49120</v>
          </cell>
          <cell r="T626" t="str">
            <v>042689085</v>
          </cell>
          <cell r="U626" t="str">
            <v>042689123</v>
          </cell>
          <cell r="V626" t="str">
            <v>21</v>
          </cell>
          <cell r="W626" t="str">
            <v>2.1 ทุติยภูมิระดับต้น</v>
          </cell>
          <cell r="AH626" t="str">
            <v>11114</v>
          </cell>
        </row>
        <row r="627">
          <cell r="A627" t="str">
            <v>001109400</v>
          </cell>
          <cell r="B627" t="str">
            <v>โรงพยาบาลนิคมน้ำอูน</v>
          </cell>
          <cell r="C627" t="str">
            <v>21002</v>
          </cell>
          <cell r="D627" t="str">
            <v>กระทรวงสาธารณสุข สำนักงานปลัดกระทรวงสาธารณสุข</v>
          </cell>
          <cell r="E627" t="str">
            <v>07</v>
          </cell>
          <cell r="F627" t="str">
            <v>โรงพยาบาลชุมชน</v>
          </cell>
          <cell r="G627" t="str">
            <v>10</v>
          </cell>
          <cell r="H627" t="str">
            <v>47</v>
          </cell>
          <cell r="I627" t="str">
            <v>จ.สกลนคร</v>
          </cell>
          <cell r="J627" t="str">
            <v>07</v>
          </cell>
          <cell r="K627" t="str">
            <v xml:space="preserve"> อ.นิคมน้ำอูน</v>
          </cell>
          <cell r="L627" t="str">
            <v>02</v>
          </cell>
          <cell r="M627" t="str">
            <v xml:space="preserve"> 'ต.หนองปลิง'</v>
          </cell>
          <cell r="N627" t="str">
            <v>05</v>
          </cell>
          <cell r="O627" t="str">
            <v xml:space="preserve"> หมู่ 5</v>
          </cell>
          <cell r="P627" t="str">
            <v>01</v>
          </cell>
          <cell r="Q627" t="str">
            <v>เปิดดำเนินการ</v>
          </cell>
          <cell r="R627" t="str">
            <v xml:space="preserve">64  </v>
          </cell>
          <cell r="S627" t="str">
            <v>47270</v>
          </cell>
          <cell r="T627" t="str">
            <v>042789015</v>
          </cell>
          <cell r="U627" t="str">
            <v>042789016</v>
          </cell>
          <cell r="V627" t="str">
            <v>21</v>
          </cell>
          <cell r="W627" t="str">
            <v>2.1 ทุติยภูมิระดับต้น</v>
          </cell>
          <cell r="X627" t="str">
            <v>S</v>
          </cell>
          <cell r="Y627" t="str">
            <v xml:space="preserve">บริการ  </v>
          </cell>
          <cell r="AH627" t="str">
            <v>11094</v>
          </cell>
        </row>
        <row r="628">
          <cell r="A628" t="str">
            <v>001112500</v>
          </cell>
          <cell r="B628" t="str">
            <v>โรงพยาบาลฝาง</v>
          </cell>
          <cell r="C628" t="str">
            <v>21002</v>
          </cell>
          <cell r="D628" t="str">
            <v>กระทรวงสาธารณสุข สำนักงานปลัดกระทรวงสาธารณสุข</v>
          </cell>
          <cell r="E628" t="str">
            <v>07</v>
          </cell>
          <cell r="F628" t="str">
            <v>โรงพยาบาลชุมชน</v>
          </cell>
          <cell r="G628" t="str">
            <v>120</v>
          </cell>
          <cell r="H628" t="str">
            <v>50</v>
          </cell>
          <cell r="I628" t="str">
            <v>จ.เชียงใหม่</v>
          </cell>
          <cell r="J628" t="str">
            <v>09</v>
          </cell>
          <cell r="K628" t="str">
            <v xml:space="preserve"> อ.ฝาง</v>
          </cell>
          <cell r="L628" t="str">
            <v>01</v>
          </cell>
          <cell r="M628" t="str">
            <v xml:space="preserve"> 'ต.เวียง'</v>
          </cell>
          <cell r="N628" t="str">
            <v>04</v>
          </cell>
          <cell r="O628" t="str">
            <v xml:space="preserve"> หมู่ 4</v>
          </cell>
          <cell r="P628" t="str">
            <v>01</v>
          </cell>
          <cell r="Q628" t="str">
            <v>เปิดดำเนินการ</v>
          </cell>
          <cell r="R628" t="str">
            <v xml:space="preserve">30 ม.4 ถ.โชตนา </v>
          </cell>
          <cell r="S628" t="str">
            <v>50110</v>
          </cell>
          <cell r="V628" t="str">
            <v>21</v>
          </cell>
          <cell r="W628" t="str">
            <v>2.1 ทุติยภูมิระดับต้น</v>
          </cell>
          <cell r="AH628" t="str">
            <v>11125</v>
          </cell>
        </row>
        <row r="629">
          <cell r="A629" t="str">
            <v>001112400</v>
          </cell>
          <cell r="B629" t="str">
            <v>โรงพยาบาลสะเมิง</v>
          </cell>
          <cell r="C629" t="str">
            <v>21002</v>
          </cell>
          <cell r="D629" t="str">
            <v>กระทรวงสาธารณสุข สำนักงานปลัดกระทรวงสาธารณสุข</v>
          </cell>
          <cell r="E629" t="str">
            <v>07</v>
          </cell>
          <cell r="F629" t="str">
            <v>โรงพยาบาลชุมชน</v>
          </cell>
          <cell r="G629" t="str">
            <v>30</v>
          </cell>
          <cell r="H629" t="str">
            <v>50</v>
          </cell>
          <cell r="I629" t="str">
            <v>จ.เชียงใหม่</v>
          </cell>
          <cell r="J629" t="str">
            <v>08</v>
          </cell>
          <cell r="K629" t="str">
            <v xml:space="preserve"> อ.สะเมิง</v>
          </cell>
          <cell r="L629" t="str">
            <v>01</v>
          </cell>
          <cell r="M629" t="str">
            <v xml:space="preserve"> 'ต.สะเมิงใต้'</v>
          </cell>
          <cell r="N629" t="str">
            <v>10</v>
          </cell>
          <cell r="O629" t="str">
            <v xml:space="preserve"> หมู่ 10</v>
          </cell>
          <cell r="P629" t="str">
            <v>01</v>
          </cell>
          <cell r="Q629" t="str">
            <v>เปิดดำเนินการ</v>
          </cell>
          <cell r="R629" t="str">
            <v>191 ม.10 ถ.สะเมิง-เชียงใหม่</v>
          </cell>
          <cell r="S629" t="str">
            <v>50150</v>
          </cell>
          <cell r="V629" t="str">
            <v>21</v>
          </cell>
          <cell r="W629" t="str">
            <v>2.1 ทุติยภูมิระดับต้น</v>
          </cell>
          <cell r="AH629" t="str">
            <v>11124</v>
          </cell>
        </row>
        <row r="630">
          <cell r="A630" t="str">
            <v>001113400</v>
          </cell>
          <cell r="B630" t="str">
            <v>โรงพยาบาลอมก๋อย</v>
          </cell>
          <cell r="C630" t="str">
            <v>21002</v>
          </cell>
          <cell r="D630" t="str">
            <v>กระทรวงสาธารณสุข สำนักงานปลัดกระทรวงสาธารณสุข</v>
          </cell>
          <cell r="E630" t="str">
            <v>07</v>
          </cell>
          <cell r="F630" t="str">
            <v>โรงพยาบาลชุมชน</v>
          </cell>
          <cell r="G630" t="str">
            <v>30</v>
          </cell>
          <cell r="H630" t="str">
            <v>50</v>
          </cell>
          <cell r="I630" t="str">
            <v>จ.เชียงใหม่</v>
          </cell>
          <cell r="J630" t="str">
            <v>18</v>
          </cell>
          <cell r="K630" t="str">
            <v xml:space="preserve"> อ.อมก๋อย</v>
          </cell>
          <cell r="L630" t="str">
            <v>01</v>
          </cell>
          <cell r="M630" t="str">
            <v xml:space="preserve"> 'ต.อมก๋อย'</v>
          </cell>
          <cell r="N630" t="str">
            <v>01</v>
          </cell>
          <cell r="O630" t="str">
            <v xml:space="preserve"> หมู่ 1</v>
          </cell>
          <cell r="P630" t="str">
            <v>01</v>
          </cell>
          <cell r="Q630" t="str">
            <v>เปิดดำเนินการ</v>
          </cell>
          <cell r="R630" t="str">
            <v xml:space="preserve">262 ม.1 ถ.เจริญทัศนา </v>
          </cell>
          <cell r="S630" t="str">
            <v>50310</v>
          </cell>
          <cell r="V630" t="str">
            <v>21</v>
          </cell>
          <cell r="W630" t="str">
            <v>2.1 ทุติยภูมิระดับต้น</v>
          </cell>
          <cell r="AH630" t="str">
            <v>11134</v>
          </cell>
        </row>
        <row r="631">
          <cell r="A631" t="str">
            <v>001113500</v>
          </cell>
          <cell r="B631" t="str">
            <v>โรงพยาบาลสารภี</v>
          </cell>
          <cell r="C631" t="str">
            <v>21002</v>
          </cell>
          <cell r="D631" t="str">
            <v>กระทรวงสาธารณสุข สำนักงานปลัดกระทรวงสาธารณสุข</v>
          </cell>
          <cell r="E631" t="str">
            <v>07</v>
          </cell>
          <cell r="F631" t="str">
            <v>โรงพยาบาลชุมชน</v>
          </cell>
          <cell r="G631" t="str">
            <v>30</v>
          </cell>
          <cell r="H631" t="str">
            <v>50</v>
          </cell>
          <cell r="I631" t="str">
            <v>จ.เชียงใหม่</v>
          </cell>
          <cell r="J631" t="str">
            <v>19</v>
          </cell>
          <cell r="K631" t="str">
            <v xml:space="preserve"> อ.สารภี</v>
          </cell>
          <cell r="L631" t="str">
            <v>02</v>
          </cell>
          <cell r="M631" t="str">
            <v xml:space="preserve"> 'ต.สารภี'</v>
          </cell>
          <cell r="N631" t="str">
            <v>03</v>
          </cell>
          <cell r="O631" t="str">
            <v xml:space="preserve"> หมู่ 3</v>
          </cell>
          <cell r="P631" t="str">
            <v>01</v>
          </cell>
          <cell r="Q631" t="str">
            <v>เปิดดำเนินการ</v>
          </cell>
          <cell r="R631" t="str">
            <v xml:space="preserve">147 </v>
          </cell>
          <cell r="S631" t="str">
            <v>50140</v>
          </cell>
          <cell r="V631" t="str">
            <v>21</v>
          </cell>
          <cell r="W631" t="str">
            <v>2.1 ทุติยภูมิระดับต้น</v>
          </cell>
          <cell r="AH631" t="str">
            <v>11135</v>
          </cell>
        </row>
        <row r="632">
          <cell r="A632" t="str">
            <v>001113600</v>
          </cell>
          <cell r="B632" t="str">
            <v>โรงพยาบาลเวียงแหง</v>
          </cell>
          <cell r="C632" t="str">
            <v>21002</v>
          </cell>
          <cell r="D632" t="str">
            <v>กระทรวงสาธารณสุข สำนักงานปลัดกระทรวงสาธารณสุข</v>
          </cell>
          <cell r="E632" t="str">
            <v>07</v>
          </cell>
          <cell r="F632" t="str">
            <v>โรงพยาบาลชุมชน</v>
          </cell>
          <cell r="G632" t="str">
            <v>30</v>
          </cell>
          <cell r="H632" t="str">
            <v>50</v>
          </cell>
          <cell r="I632" t="str">
            <v>จ.เชียงใหม่</v>
          </cell>
          <cell r="J632" t="str">
            <v>20</v>
          </cell>
          <cell r="K632" t="str">
            <v xml:space="preserve"> อ.เวียงแหง</v>
          </cell>
          <cell r="L632" t="str">
            <v>01</v>
          </cell>
          <cell r="M632" t="str">
            <v xml:space="preserve"> 'ต.เมืองแหง'</v>
          </cell>
          <cell r="N632" t="str">
            <v>03</v>
          </cell>
          <cell r="O632" t="str">
            <v xml:space="preserve"> หมู่ 3</v>
          </cell>
          <cell r="P632" t="str">
            <v>01</v>
          </cell>
          <cell r="Q632" t="str">
            <v>เปิดดำเนินการ</v>
          </cell>
          <cell r="S632" t="str">
            <v>50350</v>
          </cell>
          <cell r="V632" t="str">
            <v>21</v>
          </cell>
          <cell r="W632" t="str">
            <v>2.1 ทุติยภูมิระดับต้น</v>
          </cell>
          <cell r="AH632" t="str">
            <v>11136</v>
          </cell>
        </row>
        <row r="633">
          <cell r="A633" t="str">
            <v>001112100</v>
          </cell>
          <cell r="B633" t="str">
            <v>โรงพยาบาลเชียงดาว</v>
          </cell>
          <cell r="C633" t="str">
            <v>21002</v>
          </cell>
          <cell r="D633" t="str">
            <v>กระทรวงสาธารณสุข สำนักงานปลัดกระทรวงสาธารณสุข</v>
          </cell>
          <cell r="E633" t="str">
            <v>07</v>
          </cell>
          <cell r="F633" t="str">
            <v>โรงพยาบาลชุมชน</v>
          </cell>
          <cell r="G633" t="str">
            <v>60</v>
          </cell>
          <cell r="H633" t="str">
            <v>50</v>
          </cell>
          <cell r="I633" t="str">
            <v>จ.เชียงใหม่</v>
          </cell>
          <cell r="J633" t="str">
            <v>04</v>
          </cell>
          <cell r="K633" t="str">
            <v xml:space="preserve"> อ.เชียงดาว</v>
          </cell>
          <cell r="L633" t="str">
            <v>01</v>
          </cell>
          <cell r="M633" t="str">
            <v xml:space="preserve"> 'ต.เชียงดาว'</v>
          </cell>
          <cell r="N633" t="str">
            <v>02</v>
          </cell>
          <cell r="O633" t="str">
            <v xml:space="preserve"> หมู่ 2</v>
          </cell>
          <cell r="P633" t="str">
            <v>01</v>
          </cell>
          <cell r="Q633" t="str">
            <v>เปิดดำเนินการ</v>
          </cell>
          <cell r="R633" t="str">
            <v xml:space="preserve">285 ม.2 ถ.โชตนา </v>
          </cell>
          <cell r="S633" t="str">
            <v>50170</v>
          </cell>
          <cell r="V633" t="str">
            <v>21</v>
          </cell>
          <cell r="W633" t="str">
            <v>2.1 ทุติยภูมิระดับต้น</v>
          </cell>
          <cell r="AH633" t="str">
            <v>11121</v>
          </cell>
        </row>
        <row r="634">
          <cell r="A634" t="str">
            <v>001112200</v>
          </cell>
          <cell r="B634" t="str">
            <v>โรงพยาบาลดอยสะเก็ด</v>
          </cell>
          <cell r="C634" t="str">
            <v>21002</v>
          </cell>
          <cell r="D634" t="str">
            <v>กระทรวงสาธารณสุข สำนักงานปลัดกระทรวงสาธารณสุข</v>
          </cell>
          <cell r="E634" t="str">
            <v>07</v>
          </cell>
          <cell r="F634" t="str">
            <v>โรงพยาบาลชุมชน</v>
          </cell>
          <cell r="G634" t="str">
            <v>60</v>
          </cell>
          <cell r="H634" t="str">
            <v>50</v>
          </cell>
          <cell r="I634" t="str">
            <v>จ.เชียงใหม่</v>
          </cell>
          <cell r="J634" t="str">
            <v>05</v>
          </cell>
          <cell r="K634" t="str">
            <v xml:space="preserve"> อ.ดอยสะเก็ด</v>
          </cell>
          <cell r="L634" t="str">
            <v>01</v>
          </cell>
          <cell r="M634" t="str">
            <v xml:space="preserve"> 'ต.เชิงดอย'</v>
          </cell>
          <cell r="N634" t="str">
            <v>08</v>
          </cell>
          <cell r="O634" t="str">
            <v xml:space="preserve"> หมู่ 8</v>
          </cell>
          <cell r="P634" t="str">
            <v>01</v>
          </cell>
          <cell r="Q634" t="str">
            <v>เปิดดำเนินการ</v>
          </cell>
          <cell r="R634" t="str">
            <v xml:space="preserve">2 ม.8 ถ.เชียงใหม่-ดอยสะเก็ด </v>
          </cell>
          <cell r="S634" t="str">
            <v>50220</v>
          </cell>
          <cell r="V634" t="str">
            <v>21</v>
          </cell>
          <cell r="W634" t="str">
            <v>2.1 ทุติยภูมิระดับต้น</v>
          </cell>
          <cell r="AH634" t="str">
            <v>11122</v>
          </cell>
        </row>
        <row r="635">
          <cell r="A635" t="str">
            <v>001112300</v>
          </cell>
          <cell r="B635" t="str">
            <v>โรงพยาบาลแม่แตง</v>
          </cell>
          <cell r="C635" t="str">
            <v>21002</v>
          </cell>
          <cell r="D635" t="str">
            <v>กระทรวงสาธารณสุข สำนักงานปลัดกระทรวงสาธารณสุข</v>
          </cell>
          <cell r="E635" t="str">
            <v>07</v>
          </cell>
          <cell r="F635" t="str">
            <v>โรงพยาบาลชุมชน</v>
          </cell>
          <cell r="G635" t="str">
            <v>60</v>
          </cell>
          <cell r="H635" t="str">
            <v>50</v>
          </cell>
          <cell r="I635" t="str">
            <v>จ.เชียงใหม่</v>
          </cell>
          <cell r="J635" t="str">
            <v>06</v>
          </cell>
          <cell r="K635" t="str">
            <v xml:space="preserve"> อ.แม่แตง</v>
          </cell>
          <cell r="L635" t="str">
            <v>01</v>
          </cell>
          <cell r="M635" t="str">
            <v xml:space="preserve"> 'ต.สันมหาพน'</v>
          </cell>
          <cell r="N635" t="str">
            <v>07</v>
          </cell>
          <cell r="O635" t="str">
            <v xml:space="preserve"> หมู่ 7</v>
          </cell>
          <cell r="P635" t="str">
            <v>01</v>
          </cell>
          <cell r="Q635" t="str">
            <v>เปิดดำเนินการ</v>
          </cell>
          <cell r="R635" t="str">
            <v xml:space="preserve">300 </v>
          </cell>
          <cell r="S635" t="str">
            <v>50150</v>
          </cell>
          <cell r="V635" t="str">
            <v>21</v>
          </cell>
          <cell r="W635" t="str">
            <v>2.1 ทุติยภูมิระดับต้น</v>
          </cell>
          <cell r="AH635" t="str">
            <v>11123</v>
          </cell>
        </row>
        <row r="636">
          <cell r="A636" t="str">
            <v>001112600</v>
          </cell>
          <cell r="B636" t="str">
            <v>โรงพยาบาลแม่อาย</v>
          </cell>
          <cell r="C636" t="str">
            <v>21002</v>
          </cell>
          <cell r="D636" t="str">
            <v>กระทรวงสาธารณสุข สำนักงานปลัดกระทรวงสาธารณสุข</v>
          </cell>
          <cell r="E636" t="str">
            <v>07</v>
          </cell>
          <cell r="F636" t="str">
            <v>โรงพยาบาลชุมชน</v>
          </cell>
          <cell r="G636" t="str">
            <v>60</v>
          </cell>
          <cell r="H636" t="str">
            <v>50</v>
          </cell>
          <cell r="I636" t="str">
            <v>จ.เชียงใหม่</v>
          </cell>
          <cell r="J636" t="str">
            <v>10</v>
          </cell>
          <cell r="K636" t="str">
            <v xml:space="preserve"> อ.แม่อาย</v>
          </cell>
          <cell r="L636" t="str">
            <v>01</v>
          </cell>
          <cell r="M636" t="str">
            <v xml:space="preserve"> 'ต.แม่อาย'</v>
          </cell>
          <cell r="N636" t="str">
            <v>08</v>
          </cell>
          <cell r="O636" t="str">
            <v xml:space="preserve"> หมู่ 8</v>
          </cell>
          <cell r="P636" t="str">
            <v>01</v>
          </cell>
          <cell r="Q636" t="str">
            <v>เปิดดำเนินการ</v>
          </cell>
          <cell r="R636" t="str">
            <v xml:space="preserve">191 ม.8 ถ.ฝาง-ท่าตอน </v>
          </cell>
          <cell r="S636" t="str">
            <v>50280</v>
          </cell>
          <cell r="V636" t="str">
            <v>21</v>
          </cell>
          <cell r="W636" t="str">
            <v>2.1 ทุติยภูมิระดับต้น</v>
          </cell>
          <cell r="AH636" t="str">
            <v>11126</v>
          </cell>
        </row>
        <row r="637">
          <cell r="A637" t="str">
            <v>001113200</v>
          </cell>
          <cell r="B637" t="str">
            <v>โรงพยาบาลฮอด</v>
          </cell>
          <cell r="C637" t="str">
            <v>21002</v>
          </cell>
          <cell r="D637" t="str">
            <v>กระทรวงสาธารณสุข สำนักงานปลัดกระทรวงสาธารณสุข</v>
          </cell>
          <cell r="E637" t="str">
            <v>07</v>
          </cell>
          <cell r="F637" t="str">
            <v>โรงพยาบาลชุมชน</v>
          </cell>
          <cell r="G637" t="str">
            <v>60</v>
          </cell>
          <cell r="H637" t="str">
            <v>50</v>
          </cell>
          <cell r="I637" t="str">
            <v>จ.เชียงใหม่</v>
          </cell>
          <cell r="J637" t="str">
            <v>16</v>
          </cell>
          <cell r="K637" t="str">
            <v xml:space="preserve"> อ.ฮอด</v>
          </cell>
          <cell r="L637" t="str">
            <v>01</v>
          </cell>
          <cell r="M637" t="str">
            <v xml:space="preserve"> 'ต.หางดง'</v>
          </cell>
          <cell r="N637" t="str">
            <v>10</v>
          </cell>
          <cell r="O637" t="str">
            <v xml:space="preserve"> หมู่ 10</v>
          </cell>
          <cell r="P637" t="str">
            <v>01</v>
          </cell>
          <cell r="Q637" t="str">
            <v>เปิดดำเนินการ</v>
          </cell>
          <cell r="R637" t="str">
            <v xml:space="preserve">294 </v>
          </cell>
          <cell r="S637" t="str">
            <v>50240</v>
          </cell>
          <cell r="V637" t="str">
            <v>21</v>
          </cell>
          <cell r="W637" t="str">
            <v>2.1 ทุติยภูมิระดับต้น</v>
          </cell>
          <cell r="AH637" t="str">
            <v>11132</v>
          </cell>
        </row>
        <row r="638">
          <cell r="A638" t="str">
            <v>001115300</v>
          </cell>
          <cell r="B638" t="str">
            <v>โรงพยาบาลแม่พริก</v>
          </cell>
          <cell r="C638" t="str">
            <v>21002</v>
          </cell>
          <cell r="D638" t="str">
            <v>กระทรวงสาธารณสุข สำนักงานปลัดกระทรวงสาธารณสุข</v>
          </cell>
          <cell r="E638" t="str">
            <v>07</v>
          </cell>
          <cell r="F638" t="str">
            <v>โรงพยาบาลชุมชน</v>
          </cell>
          <cell r="G638" t="str">
            <v>30</v>
          </cell>
          <cell r="H638" t="str">
            <v>52</v>
          </cell>
          <cell r="I638" t="str">
            <v>จ.ลำปาง</v>
          </cell>
          <cell r="J638" t="str">
            <v>09</v>
          </cell>
          <cell r="K638" t="str">
            <v xml:space="preserve"> อ.แม่พริก</v>
          </cell>
          <cell r="L638" t="str">
            <v>04</v>
          </cell>
          <cell r="M638" t="str">
            <v xml:space="preserve"> 'ต.พระบาทวังตวง'</v>
          </cell>
          <cell r="N638" t="str">
            <v>05</v>
          </cell>
          <cell r="O638" t="str">
            <v xml:space="preserve"> หมู่ 5</v>
          </cell>
          <cell r="P638" t="str">
            <v>01</v>
          </cell>
          <cell r="Q638" t="str">
            <v>เปิดดำเนินการ</v>
          </cell>
          <cell r="V638" t="str">
            <v>21</v>
          </cell>
          <cell r="W638" t="str">
            <v>2.1 ทุติยภูมิระดับต้น</v>
          </cell>
          <cell r="AH638" t="str">
            <v>11153</v>
          </cell>
        </row>
        <row r="639">
          <cell r="A639" t="str">
            <v>001115000</v>
          </cell>
          <cell r="B639" t="str">
            <v>โรงพยาบาลแจ้ห่ม</v>
          </cell>
          <cell r="C639" t="str">
            <v>21002</v>
          </cell>
          <cell r="D639" t="str">
            <v>กระทรวงสาธารณสุข สำนักงานปลัดกระทรวงสาธารณสุข</v>
          </cell>
          <cell r="E639" t="str">
            <v>07</v>
          </cell>
          <cell r="F639" t="str">
            <v>โรงพยาบาลชุมชน</v>
          </cell>
          <cell r="G639" t="str">
            <v>60</v>
          </cell>
          <cell r="H639" t="str">
            <v>52</v>
          </cell>
          <cell r="I639" t="str">
            <v>จ.ลำปาง</v>
          </cell>
          <cell r="J639" t="str">
            <v>06</v>
          </cell>
          <cell r="K639" t="str">
            <v xml:space="preserve"> อ.แจ้ห่ม</v>
          </cell>
          <cell r="L639" t="str">
            <v>07</v>
          </cell>
          <cell r="M639" t="str">
            <v xml:space="preserve"> 'ต.วิเชตนคร'</v>
          </cell>
          <cell r="N639" t="str">
            <v>03</v>
          </cell>
          <cell r="O639" t="str">
            <v xml:space="preserve"> หมู่ 3</v>
          </cell>
          <cell r="P639" t="str">
            <v>01</v>
          </cell>
          <cell r="Q639" t="str">
            <v>เปิดดำเนินการ</v>
          </cell>
          <cell r="V639" t="str">
            <v>21</v>
          </cell>
          <cell r="W639" t="str">
            <v>2.1 ทุติยภูมิระดับต้น</v>
          </cell>
          <cell r="AH639" t="str">
            <v>11150</v>
          </cell>
        </row>
        <row r="640">
          <cell r="A640" t="str">
            <v>001115500</v>
          </cell>
          <cell r="B640" t="str">
            <v>โรงพยาบาลสบปราบ</v>
          </cell>
          <cell r="C640" t="str">
            <v>21002</v>
          </cell>
          <cell r="D640" t="str">
            <v>กระทรวงสาธารณสุข สำนักงานปลัดกระทรวงสาธารณสุข</v>
          </cell>
          <cell r="E640" t="str">
            <v>07</v>
          </cell>
          <cell r="F640" t="str">
            <v>โรงพยาบาลชุมชน</v>
          </cell>
          <cell r="G640" t="str">
            <v>30</v>
          </cell>
          <cell r="H640" t="str">
            <v>52</v>
          </cell>
          <cell r="I640" t="str">
            <v>จ.ลำปาง</v>
          </cell>
          <cell r="J640" t="str">
            <v>11</v>
          </cell>
          <cell r="K640" t="str">
            <v xml:space="preserve"> อ.สบปราบ</v>
          </cell>
          <cell r="L640" t="str">
            <v>01</v>
          </cell>
          <cell r="M640" t="str">
            <v xml:space="preserve"> 'ต.สบปราบ'</v>
          </cell>
          <cell r="N640" t="str">
            <v>02</v>
          </cell>
          <cell r="O640" t="str">
            <v xml:space="preserve"> หมู่ 2</v>
          </cell>
          <cell r="P640" t="str">
            <v>01</v>
          </cell>
          <cell r="Q640" t="str">
            <v>เปิดดำเนินการ</v>
          </cell>
          <cell r="V640" t="str">
            <v>21</v>
          </cell>
          <cell r="W640" t="str">
            <v>2.1 ทุติยภูมิระดับต้น</v>
          </cell>
          <cell r="AH640" t="str">
            <v>11155</v>
          </cell>
        </row>
        <row r="641">
          <cell r="A641" t="str">
            <v>001116700</v>
          </cell>
          <cell r="B641" t="str">
            <v>โรงพยาบาลลอง</v>
          </cell>
          <cell r="C641" t="str">
            <v>21002</v>
          </cell>
          <cell r="D641" t="str">
            <v>กระทรวงสาธารณสุข สำนักงานปลัดกระทรวงสาธารณสุข</v>
          </cell>
          <cell r="E641" t="str">
            <v>07</v>
          </cell>
          <cell r="F641" t="str">
            <v>โรงพยาบาลชุมชน</v>
          </cell>
          <cell r="G641" t="str">
            <v>60</v>
          </cell>
          <cell r="H641" t="str">
            <v>54</v>
          </cell>
          <cell r="I641" t="str">
            <v>จ.แพร่</v>
          </cell>
          <cell r="J641" t="str">
            <v>03</v>
          </cell>
          <cell r="K641" t="str">
            <v xml:space="preserve"> อ.ลอง</v>
          </cell>
          <cell r="L641" t="str">
            <v>02</v>
          </cell>
          <cell r="M641" t="str">
            <v xml:space="preserve"> 'ต.บ้านปิน'</v>
          </cell>
          <cell r="N641" t="str">
            <v>06</v>
          </cell>
          <cell r="O641" t="str">
            <v xml:space="preserve"> หมู่ 6</v>
          </cell>
          <cell r="P641" t="str">
            <v>01</v>
          </cell>
          <cell r="Q641" t="str">
            <v>เปิดดำเนินการ</v>
          </cell>
          <cell r="R641" t="str">
            <v xml:space="preserve">เลขที  156   </v>
          </cell>
          <cell r="V641" t="str">
            <v>22</v>
          </cell>
          <cell r="W641" t="str">
            <v>2.2 ทุติยภูมิระดับกลาง</v>
          </cell>
          <cell r="AH641" t="str">
            <v>11167</v>
          </cell>
        </row>
        <row r="642">
          <cell r="A642" t="str">
            <v>001115800</v>
          </cell>
          <cell r="B642" t="str">
            <v>โรงพยาบาลตรอน</v>
          </cell>
          <cell r="C642" t="str">
            <v>21002</v>
          </cell>
          <cell r="D642" t="str">
            <v>กระทรวงสาธารณสุข สำนักงานปลัดกระทรวงสาธารณสุข</v>
          </cell>
          <cell r="E642" t="str">
            <v>07</v>
          </cell>
          <cell r="F642" t="str">
            <v>โรงพยาบาลชุมชน</v>
          </cell>
          <cell r="G642" t="str">
            <v>30</v>
          </cell>
          <cell r="H642" t="str">
            <v>53</v>
          </cell>
          <cell r="I642" t="str">
            <v>จ.อุตรดิตถ์</v>
          </cell>
          <cell r="J642" t="str">
            <v>02</v>
          </cell>
          <cell r="K642" t="str">
            <v xml:space="preserve"> อ.ตรอน</v>
          </cell>
          <cell r="L642" t="str">
            <v>02</v>
          </cell>
          <cell r="M642" t="str">
            <v xml:space="preserve"> 'ต.บ้านแก่ง'</v>
          </cell>
          <cell r="N642" t="str">
            <v>02</v>
          </cell>
          <cell r="O642" t="str">
            <v xml:space="preserve"> หมู่ 2</v>
          </cell>
          <cell r="P642" t="str">
            <v>01</v>
          </cell>
          <cell r="Q642" t="str">
            <v>เปิดดำเนินการ</v>
          </cell>
          <cell r="R642" t="str">
            <v>252</v>
          </cell>
          <cell r="S642" t="str">
            <v>53140</v>
          </cell>
          <cell r="T642" t="str">
            <v>055491337</v>
          </cell>
          <cell r="U642" t="str">
            <v>055481061</v>
          </cell>
          <cell r="V642" t="str">
            <v>22</v>
          </cell>
          <cell r="W642" t="str">
            <v>2.2 ทุติยภูมิระดับกลาง</v>
          </cell>
          <cell r="AH642" t="str">
            <v>11158</v>
          </cell>
        </row>
        <row r="643">
          <cell r="A643" t="str">
            <v>001115900</v>
          </cell>
          <cell r="B643" t="str">
            <v>โรงพยาบาลท่าปลา</v>
          </cell>
          <cell r="C643" t="str">
            <v>21002</v>
          </cell>
          <cell r="D643" t="str">
            <v>กระทรวงสาธารณสุข สำนักงานปลัดกระทรวงสาธารณสุข</v>
          </cell>
          <cell r="E643" t="str">
            <v>07</v>
          </cell>
          <cell r="F643" t="str">
            <v>โรงพยาบาลชุมชน</v>
          </cell>
          <cell r="G643" t="str">
            <v>30</v>
          </cell>
          <cell r="H643" t="str">
            <v>53</v>
          </cell>
          <cell r="I643" t="str">
            <v>จ.อุตรดิตถ์</v>
          </cell>
          <cell r="J643" t="str">
            <v>03</v>
          </cell>
          <cell r="K643" t="str">
            <v xml:space="preserve"> อ.ท่าปลา</v>
          </cell>
          <cell r="L643" t="str">
            <v>01</v>
          </cell>
          <cell r="M643" t="str">
            <v xml:space="preserve"> 'ต.ท่าปลา'</v>
          </cell>
          <cell r="N643" t="str">
            <v>01</v>
          </cell>
          <cell r="O643" t="str">
            <v xml:space="preserve"> หมู่ 1</v>
          </cell>
          <cell r="P643" t="str">
            <v>01</v>
          </cell>
          <cell r="Q643" t="str">
            <v>เปิดดำเนินการ</v>
          </cell>
          <cell r="R643" t="str">
            <v>139</v>
          </cell>
          <cell r="S643" t="str">
            <v>53150</v>
          </cell>
          <cell r="T643" t="str">
            <v>055499013</v>
          </cell>
          <cell r="U643" t="str">
            <v>055499519</v>
          </cell>
          <cell r="V643" t="str">
            <v>22</v>
          </cell>
          <cell r="W643" t="str">
            <v>2.2 ทุติยภูมิระดับกลาง</v>
          </cell>
          <cell r="AH643" t="str">
            <v>11159</v>
          </cell>
        </row>
        <row r="644">
          <cell r="A644" t="str">
            <v>001116100</v>
          </cell>
          <cell r="B644" t="str">
            <v>โรงพยาบาลฟากท่า</v>
          </cell>
          <cell r="C644" t="str">
            <v>21002</v>
          </cell>
          <cell r="D644" t="str">
            <v>กระทรวงสาธารณสุข สำนักงานปลัดกระทรวงสาธารณสุข</v>
          </cell>
          <cell r="E644" t="str">
            <v>07</v>
          </cell>
          <cell r="F644" t="str">
            <v>โรงพยาบาลชุมชน</v>
          </cell>
          <cell r="G644" t="str">
            <v>30</v>
          </cell>
          <cell r="H644" t="str">
            <v>53</v>
          </cell>
          <cell r="I644" t="str">
            <v>จ.อุตรดิตถ์</v>
          </cell>
          <cell r="J644" t="str">
            <v>05</v>
          </cell>
          <cell r="K644" t="str">
            <v xml:space="preserve"> อ.ฟากท่า</v>
          </cell>
          <cell r="L644" t="str">
            <v>01</v>
          </cell>
          <cell r="M644" t="str">
            <v xml:space="preserve"> 'ต.ฟากท่า'</v>
          </cell>
          <cell r="N644" t="str">
            <v>01</v>
          </cell>
          <cell r="O644" t="str">
            <v xml:space="preserve"> หมู่ 1</v>
          </cell>
          <cell r="P644" t="str">
            <v>01</v>
          </cell>
          <cell r="Q644" t="str">
            <v>เปิดดำเนินการ</v>
          </cell>
          <cell r="R644" t="str">
            <v>21</v>
          </cell>
          <cell r="S644" t="str">
            <v>53160</v>
          </cell>
          <cell r="T644" t="str">
            <v>055489339</v>
          </cell>
          <cell r="U644" t="str">
            <v>055489339</v>
          </cell>
          <cell r="V644" t="str">
            <v>22</v>
          </cell>
          <cell r="W644" t="str">
            <v>2.2 ทุติยภูมิระดับกลาง</v>
          </cell>
          <cell r="AH644" t="str">
            <v>11161</v>
          </cell>
        </row>
        <row r="645">
          <cell r="A645" t="str">
            <v>001116300</v>
          </cell>
          <cell r="B645" t="str">
            <v>โรงพยาบาลพิชัย</v>
          </cell>
          <cell r="C645" t="str">
            <v>21002</v>
          </cell>
          <cell r="D645" t="str">
            <v>กระทรวงสาธารณสุข สำนักงานปลัดกระทรวงสาธารณสุข</v>
          </cell>
          <cell r="E645" t="str">
            <v>07</v>
          </cell>
          <cell r="F645" t="str">
            <v>โรงพยาบาลชุมชน</v>
          </cell>
          <cell r="G645" t="str">
            <v>60</v>
          </cell>
          <cell r="H645" t="str">
            <v>53</v>
          </cell>
          <cell r="I645" t="str">
            <v>จ.อุตรดิตถ์</v>
          </cell>
          <cell r="J645" t="str">
            <v>07</v>
          </cell>
          <cell r="K645" t="str">
            <v xml:space="preserve"> อ.พิชัย</v>
          </cell>
          <cell r="L645" t="str">
            <v>01</v>
          </cell>
          <cell r="M645" t="str">
            <v xml:space="preserve"> 'ต.ในเมือง'</v>
          </cell>
          <cell r="N645" t="str">
            <v>01</v>
          </cell>
          <cell r="O645" t="str">
            <v xml:space="preserve"> หมู่ 1</v>
          </cell>
          <cell r="P645" t="str">
            <v>01</v>
          </cell>
          <cell r="Q645" t="str">
            <v>เปิดดำเนินการ</v>
          </cell>
          <cell r="R645" t="str">
            <v>-</v>
          </cell>
          <cell r="S645" t="str">
            <v>53120</v>
          </cell>
          <cell r="T645" t="str">
            <v>055421064</v>
          </cell>
          <cell r="U645" t="str">
            <v>055421064</v>
          </cell>
          <cell r="V645" t="str">
            <v>22</v>
          </cell>
          <cell r="W645" t="str">
            <v>2.2 ทุติยภูมิระดับกลาง</v>
          </cell>
          <cell r="AH645" t="str">
            <v>11163</v>
          </cell>
        </row>
        <row r="646">
          <cell r="A646" t="str">
            <v>001116500</v>
          </cell>
          <cell r="B646" t="str">
            <v>โรงพยาบาลทองแสนขัน</v>
          </cell>
          <cell r="C646" t="str">
            <v>21002</v>
          </cell>
          <cell r="D646" t="str">
            <v>กระทรวงสาธารณสุข สำนักงานปลัดกระทรวงสาธารณสุข</v>
          </cell>
          <cell r="E646" t="str">
            <v>07</v>
          </cell>
          <cell r="F646" t="str">
            <v>โรงพยาบาลชุมชน</v>
          </cell>
          <cell r="G646" t="str">
            <v>30</v>
          </cell>
          <cell r="H646" t="str">
            <v>53</v>
          </cell>
          <cell r="I646" t="str">
            <v>จ.อุตรดิตถ์</v>
          </cell>
          <cell r="J646" t="str">
            <v>09</v>
          </cell>
          <cell r="K646" t="str">
            <v xml:space="preserve"> อ.ทองแสนขัน</v>
          </cell>
          <cell r="L646" t="str">
            <v>02</v>
          </cell>
          <cell r="M646" t="str">
            <v xml:space="preserve"> 'ต.บ่อทอง'</v>
          </cell>
          <cell r="N646" t="str">
            <v>09</v>
          </cell>
          <cell r="O646" t="str">
            <v xml:space="preserve"> หมู่ 9</v>
          </cell>
          <cell r="P646" t="str">
            <v>01</v>
          </cell>
          <cell r="Q646" t="str">
            <v>เปิดดำเนินการ</v>
          </cell>
          <cell r="R646" t="str">
            <v xml:space="preserve">ม.9  </v>
          </cell>
          <cell r="S646" t="str">
            <v>53230</v>
          </cell>
          <cell r="T646" t="str">
            <v>055418035</v>
          </cell>
          <cell r="U646" t="str">
            <v>055418041</v>
          </cell>
          <cell r="V646" t="str">
            <v>22</v>
          </cell>
          <cell r="W646" t="str">
            <v>2.2 ทุติยภูมิระดับกลาง</v>
          </cell>
          <cell r="AH646" t="str">
            <v>11165</v>
          </cell>
        </row>
        <row r="647">
          <cell r="A647" t="str">
            <v>001115700</v>
          </cell>
          <cell r="B647" t="str">
            <v>โรงพยาบาลเมืองปาน</v>
          </cell>
          <cell r="C647" t="str">
            <v>21002</v>
          </cell>
          <cell r="D647" t="str">
            <v>กระทรวงสาธารณสุข สำนักงานปลัดกระทรวงสาธารณสุข</v>
          </cell>
          <cell r="E647" t="str">
            <v>07</v>
          </cell>
          <cell r="F647" t="str">
            <v>โรงพยาบาลชุมชน</v>
          </cell>
          <cell r="G647" t="str">
            <v>10</v>
          </cell>
          <cell r="H647" t="str">
            <v>52</v>
          </cell>
          <cell r="I647" t="str">
            <v>จ.ลำปาง</v>
          </cell>
          <cell r="J647" t="str">
            <v>13</v>
          </cell>
          <cell r="K647" t="str">
            <v xml:space="preserve"> อ.เมืองปาน</v>
          </cell>
          <cell r="L647" t="str">
            <v>01</v>
          </cell>
          <cell r="M647" t="str">
            <v xml:space="preserve"> 'ต.เมืองปาน'</v>
          </cell>
          <cell r="N647" t="str">
            <v>04</v>
          </cell>
          <cell r="O647" t="str">
            <v xml:space="preserve"> หมู่ 4</v>
          </cell>
          <cell r="P647" t="str">
            <v>01</v>
          </cell>
          <cell r="Q647" t="str">
            <v>เปิดดำเนินการ</v>
          </cell>
          <cell r="V647" t="str">
            <v>21</v>
          </cell>
          <cell r="W647" t="str">
            <v>2.1 ทุติยภูมิระดับต้น</v>
          </cell>
          <cell r="AH647" t="str">
            <v>11157</v>
          </cell>
        </row>
        <row r="648">
          <cell r="A648" t="str">
            <v>001121800</v>
          </cell>
          <cell r="B648" t="str">
            <v>โรงพยาบาลลาดยาว</v>
          </cell>
          <cell r="C648" t="str">
            <v>21002</v>
          </cell>
          <cell r="D648" t="str">
            <v>กระทรวงสาธารณสุข สำนักงานปลัดกระทรวงสาธารณสุข</v>
          </cell>
          <cell r="E648" t="str">
            <v>07</v>
          </cell>
          <cell r="F648" t="str">
            <v>โรงพยาบาลชุมชน</v>
          </cell>
          <cell r="G648" t="str">
            <v>60</v>
          </cell>
          <cell r="H648" t="str">
            <v>60</v>
          </cell>
          <cell r="I648" t="str">
            <v>จ.นครสวรรค์</v>
          </cell>
          <cell r="J648" t="str">
            <v>11</v>
          </cell>
          <cell r="K648" t="str">
            <v xml:space="preserve"> อ.ลาดยาว</v>
          </cell>
          <cell r="L648" t="str">
            <v>01</v>
          </cell>
          <cell r="M648" t="str">
            <v xml:space="preserve"> 'ต.ลาดยาว'</v>
          </cell>
          <cell r="N648" t="str">
            <v>08</v>
          </cell>
          <cell r="O648" t="str">
            <v xml:space="preserve"> หมู่ 8</v>
          </cell>
          <cell r="P648" t="str">
            <v>01</v>
          </cell>
          <cell r="Q648" t="str">
            <v>เปิดดำเนินการ</v>
          </cell>
          <cell r="V648" t="str">
            <v>22</v>
          </cell>
          <cell r="W648" t="str">
            <v>2.2 ทุติยภูมิระดับกลาง</v>
          </cell>
          <cell r="AH648" t="str">
            <v>11218</v>
          </cell>
        </row>
        <row r="649">
          <cell r="A649" t="str">
            <v>001121000</v>
          </cell>
          <cell r="B649" t="str">
            <v>โรงพยาบาลชุมแสง</v>
          </cell>
          <cell r="C649" t="str">
            <v>21002</v>
          </cell>
          <cell r="D649" t="str">
            <v>กระทรวงสาธารณสุข สำนักงานปลัดกระทรวงสาธารณสุข</v>
          </cell>
          <cell r="E649" t="str">
            <v>07</v>
          </cell>
          <cell r="F649" t="str">
            <v>โรงพยาบาลชุมชน</v>
          </cell>
          <cell r="G649" t="str">
            <v>30</v>
          </cell>
          <cell r="H649" t="str">
            <v>60</v>
          </cell>
          <cell r="I649" t="str">
            <v>จ.นครสวรรค์</v>
          </cell>
          <cell r="J649" t="str">
            <v>03</v>
          </cell>
          <cell r="K649" t="str">
            <v xml:space="preserve"> อ.ชุมแสง</v>
          </cell>
          <cell r="L649" t="str">
            <v>04</v>
          </cell>
          <cell r="M649" t="str">
            <v xml:space="preserve"> 'ต.เกยไชย'</v>
          </cell>
          <cell r="N649" t="str">
            <v>04</v>
          </cell>
          <cell r="O649" t="str">
            <v xml:space="preserve"> หมู่ 4</v>
          </cell>
          <cell r="P649" t="str">
            <v>01</v>
          </cell>
          <cell r="Q649" t="str">
            <v>เปิดดำเนินการ</v>
          </cell>
          <cell r="R649" t="str">
            <v xml:space="preserve">150 </v>
          </cell>
          <cell r="S649" t="str">
            <v>60120</v>
          </cell>
          <cell r="V649" t="str">
            <v>22</v>
          </cell>
          <cell r="W649" t="str">
            <v>2.2 ทุติยภูมิระดับกลาง</v>
          </cell>
          <cell r="AH649" t="str">
            <v>11210</v>
          </cell>
        </row>
        <row r="650">
          <cell r="A650" t="str">
            <v>001119400</v>
          </cell>
          <cell r="B650" t="str">
            <v>โรงพยาบาลแม่สาย</v>
          </cell>
          <cell r="C650" t="str">
            <v>21002</v>
          </cell>
          <cell r="D650" t="str">
            <v>กระทรวงสาธารณสุข สำนักงานปลัดกระทรวงสาธารณสุข</v>
          </cell>
          <cell r="E650" t="str">
            <v>07</v>
          </cell>
          <cell r="F650" t="str">
            <v>โรงพยาบาลชุมชน</v>
          </cell>
          <cell r="G650" t="str">
            <v>90</v>
          </cell>
          <cell r="H650" t="str">
            <v>57</v>
          </cell>
          <cell r="I650" t="str">
            <v>จ.เชียงราย</v>
          </cell>
          <cell r="J650" t="str">
            <v>09</v>
          </cell>
          <cell r="K650" t="str">
            <v xml:space="preserve"> อ.แม่สาย</v>
          </cell>
          <cell r="L650" t="str">
            <v>06</v>
          </cell>
          <cell r="M650" t="str">
            <v xml:space="preserve"> 'ต.เวียงพางคำ'</v>
          </cell>
          <cell r="N650" t="str">
            <v>10</v>
          </cell>
          <cell r="O650" t="str">
            <v xml:space="preserve"> หมู่ 10</v>
          </cell>
          <cell r="P650" t="str">
            <v>01</v>
          </cell>
          <cell r="Q650" t="str">
            <v>เปิดดำเนินการ</v>
          </cell>
          <cell r="R650" t="str">
            <v>101</v>
          </cell>
          <cell r="S650" t="str">
            <v>57130</v>
          </cell>
          <cell r="T650" t="str">
            <v>053-731300</v>
          </cell>
          <cell r="U650" t="str">
            <v>053731301</v>
          </cell>
          <cell r="V650" t="str">
            <v>21</v>
          </cell>
          <cell r="W650" t="str">
            <v>2.1 ทุติยภูมิระดับต้น</v>
          </cell>
          <cell r="X650" t="str">
            <v>S</v>
          </cell>
          <cell r="Y650" t="str">
            <v xml:space="preserve">บริการ  </v>
          </cell>
          <cell r="AH650" t="str">
            <v>11194</v>
          </cell>
        </row>
        <row r="651">
          <cell r="A651" t="str">
            <v>001120400</v>
          </cell>
          <cell r="B651" t="str">
            <v>โรงพยาบาลปาย</v>
          </cell>
          <cell r="C651" t="str">
            <v>21002</v>
          </cell>
          <cell r="D651" t="str">
            <v>กระทรวงสาธารณสุข สำนักงานปลัดกระทรวงสาธารณสุข</v>
          </cell>
          <cell r="E651" t="str">
            <v>07</v>
          </cell>
          <cell r="F651" t="str">
            <v>โรงพยาบาลชุมชน</v>
          </cell>
          <cell r="G651" t="str">
            <v>60</v>
          </cell>
          <cell r="H651" t="str">
            <v>58</v>
          </cell>
          <cell r="I651" t="str">
            <v>จ.แม่ฮ่องสอน</v>
          </cell>
          <cell r="J651" t="str">
            <v>03</v>
          </cell>
          <cell r="K651" t="str">
            <v xml:space="preserve"> อ.ปาย</v>
          </cell>
          <cell r="L651" t="str">
            <v>01</v>
          </cell>
          <cell r="M651" t="str">
            <v xml:space="preserve"> 'ต.เวียงใต้'</v>
          </cell>
          <cell r="N651" t="str">
            <v>01</v>
          </cell>
          <cell r="O651" t="str">
            <v xml:space="preserve"> หมู่ 1</v>
          </cell>
          <cell r="P651" t="str">
            <v>01</v>
          </cell>
          <cell r="Q651" t="str">
            <v>เปิดดำเนินการ</v>
          </cell>
          <cell r="S651" t="str">
            <v>58130</v>
          </cell>
          <cell r="V651" t="str">
            <v>21</v>
          </cell>
          <cell r="W651" t="str">
            <v>2.1 ทุติยภูมิระดับต้น</v>
          </cell>
          <cell r="AH651" t="str">
            <v>11204</v>
          </cell>
        </row>
        <row r="652">
          <cell r="A652" t="str">
            <v>001119200</v>
          </cell>
          <cell r="B652" t="str">
            <v>โรงพยาบาลแม่จัน</v>
          </cell>
          <cell r="C652" t="str">
            <v>21002</v>
          </cell>
          <cell r="D652" t="str">
            <v>กระทรวงสาธารณสุข สำนักงานปลัดกระทรวงสาธารณสุข</v>
          </cell>
          <cell r="E652" t="str">
            <v>07</v>
          </cell>
          <cell r="F652" t="str">
            <v>โรงพยาบาลชุมชน</v>
          </cell>
          <cell r="G652" t="str">
            <v>101</v>
          </cell>
          <cell r="H652" t="str">
            <v>57</v>
          </cell>
          <cell r="I652" t="str">
            <v>จ.เชียงราย</v>
          </cell>
          <cell r="J652" t="str">
            <v>07</v>
          </cell>
          <cell r="K652" t="str">
            <v xml:space="preserve"> อ.แม่จัน</v>
          </cell>
          <cell r="L652" t="str">
            <v>01</v>
          </cell>
          <cell r="M652" t="str">
            <v xml:space="preserve"> 'ต.แม่จัน'</v>
          </cell>
          <cell r="N652" t="str">
            <v>05</v>
          </cell>
          <cell r="O652" t="str">
            <v xml:space="preserve"> หมู่ 5</v>
          </cell>
          <cell r="P652" t="str">
            <v>01</v>
          </cell>
          <cell r="Q652" t="str">
            <v>เปิดดำเนินการ</v>
          </cell>
          <cell r="R652" t="str">
            <v xml:space="preserve">274 ม.5 ถ.พหลโยธิน </v>
          </cell>
          <cell r="S652" t="str">
            <v>57110</v>
          </cell>
          <cell r="T652" t="str">
            <v>053-771056</v>
          </cell>
          <cell r="U652" t="str">
            <v>053-660961</v>
          </cell>
          <cell r="V652" t="str">
            <v>21</v>
          </cell>
          <cell r="W652" t="str">
            <v>2.1 ทุติยภูมิระดับต้น</v>
          </cell>
          <cell r="X652" t="str">
            <v>S</v>
          </cell>
          <cell r="Y652" t="str">
            <v xml:space="preserve">บริการ  </v>
          </cell>
          <cell r="AH652" t="str">
            <v>11192</v>
          </cell>
        </row>
        <row r="653">
          <cell r="A653" t="str">
            <v>001120500</v>
          </cell>
          <cell r="B653" t="str">
            <v>โรงพยาบาลแม่สะเรียง</v>
          </cell>
          <cell r="C653" t="str">
            <v>21002</v>
          </cell>
          <cell r="D653" t="str">
            <v>กระทรวงสาธารณสุข สำนักงานปลัดกระทรวงสาธารณสุข</v>
          </cell>
          <cell r="E653" t="str">
            <v>07</v>
          </cell>
          <cell r="F653" t="str">
            <v>โรงพยาบาลชุมชน</v>
          </cell>
          <cell r="G653" t="str">
            <v>90</v>
          </cell>
          <cell r="H653" t="str">
            <v>58</v>
          </cell>
          <cell r="I653" t="str">
            <v>จ.แม่ฮ่องสอน</v>
          </cell>
          <cell r="J653" t="str">
            <v>04</v>
          </cell>
          <cell r="K653" t="str">
            <v xml:space="preserve"> อ.แม่สะเรียง</v>
          </cell>
          <cell r="L653" t="str">
            <v>02</v>
          </cell>
          <cell r="M653" t="str">
            <v xml:space="preserve"> 'ต.แม่สะเรียง'</v>
          </cell>
          <cell r="N653" t="str">
            <v>01</v>
          </cell>
          <cell r="O653" t="str">
            <v xml:space="preserve"> หมู่ 1</v>
          </cell>
          <cell r="P653" t="str">
            <v>01</v>
          </cell>
          <cell r="Q653" t="str">
            <v>เปิดดำเนินการ</v>
          </cell>
          <cell r="R653" t="str">
            <v xml:space="preserve">74 </v>
          </cell>
          <cell r="S653" t="str">
            <v>58110</v>
          </cell>
          <cell r="V653" t="str">
            <v>21</v>
          </cell>
          <cell r="W653" t="str">
            <v>2.1 ทุติยภูมิระดับต้น</v>
          </cell>
          <cell r="AH653" t="str">
            <v>11205</v>
          </cell>
        </row>
        <row r="654">
          <cell r="A654" t="str">
            <v>001118800</v>
          </cell>
          <cell r="B654" t="str">
            <v>โรงพยาบาลแม่ใจ</v>
          </cell>
          <cell r="C654" t="str">
            <v>21002</v>
          </cell>
          <cell r="D654" t="str">
            <v>กระทรวงสาธารณสุข สำนักงานปลัดกระทรวงสาธารณสุข</v>
          </cell>
          <cell r="E654" t="str">
            <v>07</v>
          </cell>
          <cell r="F654" t="str">
            <v>โรงพยาบาลชุมชน</v>
          </cell>
          <cell r="G654" t="str">
            <v>30</v>
          </cell>
          <cell r="H654" t="str">
            <v>56</v>
          </cell>
          <cell r="I654" t="str">
            <v>จ.พะเยา</v>
          </cell>
          <cell r="J654" t="str">
            <v>07</v>
          </cell>
          <cell r="K654" t="str">
            <v xml:space="preserve"> อ.แม่ใจ</v>
          </cell>
          <cell r="L654" t="str">
            <v>02</v>
          </cell>
          <cell r="M654" t="str">
            <v xml:space="preserve"> 'ต.ศรีถ้อย'</v>
          </cell>
          <cell r="N654" t="str">
            <v>09</v>
          </cell>
          <cell r="O654" t="str">
            <v xml:space="preserve"> หมู่ 9</v>
          </cell>
          <cell r="P654" t="str">
            <v>01</v>
          </cell>
          <cell r="Q654" t="str">
            <v>เปิดดำเนินการ</v>
          </cell>
          <cell r="R654" t="str">
            <v xml:space="preserve">ถ.พหลโยยิน  </v>
          </cell>
          <cell r="S654" t="str">
            <v>56130</v>
          </cell>
          <cell r="T654" t="str">
            <v>054-409600</v>
          </cell>
          <cell r="U654" t="str">
            <v>054-409604</v>
          </cell>
          <cell r="V654" t="str">
            <v>21</v>
          </cell>
          <cell r="W654" t="str">
            <v>2.1 ทุติยภูมิระดับต้น</v>
          </cell>
          <cell r="X654" t="str">
            <v>S</v>
          </cell>
          <cell r="Y654" t="str">
            <v xml:space="preserve">บริการ  </v>
          </cell>
          <cell r="AH654" t="str">
            <v>11188</v>
          </cell>
        </row>
        <row r="655">
          <cell r="A655" t="str">
            <v>001120700</v>
          </cell>
          <cell r="B655" t="str">
            <v>โรงพยาบาลสบเมย</v>
          </cell>
          <cell r="C655" t="str">
            <v>21002</v>
          </cell>
          <cell r="D655" t="str">
            <v>กระทรวงสาธารณสุข สำนักงานปลัดกระทรวงสาธารณสุข</v>
          </cell>
          <cell r="E655" t="str">
            <v>07</v>
          </cell>
          <cell r="F655" t="str">
            <v>โรงพยาบาลชุมชน</v>
          </cell>
          <cell r="G655" t="str">
            <v>10</v>
          </cell>
          <cell r="H655" t="str">
            <v>58</v>
          </cell>
          <cell r="I655" t="str">
            <v>จ.แม่ฮ่องสอน</v>
          </cell>
          <cell r="J655" t="str">
            <v>06</v>
          </cell>
          <cell r="K655" t="str">
            <v xml:space="preserve"> อ.สบเมย</v>
          </cell>
          <cell r="L655" t="str">
            <v>04</v>
          </cell>
          <cell r="M655" t="str">
            <v xml:space="preserve"> 'ต.แม่สวด'</v>
          </cell>
          <cell r="N655" t="str">
            <v>01</v>
          </cell>
          <cell r="O655" t="str">
            <v xml:space="preserve"> หมู่ 1</v>
          </cell>
          <cell r="P655" t="str">
            <v>01</v>
          </cell>
          <cell r="Q655" t="str">
            <v>เปิดดำเนินการ</v>
          </cell>
          <cell r="R655" t="str">
            <v xml:space="preserve">135 ม.1 </v>
          </cell>
          <cell r="S655" t="str">
            <v>58110</v>
          </cell>
          <cell r="V655" t="str">
            <v>21</v>
          </cell>
          <cell r="W655" t="str">
            <v>2.1 ทุติยภูมิระดับต้น</v>
          </cell>
          <cell r="AH655" t="str">
            <v>11207</v>
          </cell>
        </row>
        <row r="656">
          <cell r="A656" t="str">
            <v>001119600</v>
          </cell>
          <cell r="B656" t="str">
            <v>โรงพยาบาลเวียงป่าเป้า</v>
          </cell>
          <cell r="C656" t="str">
            <v>21002</v>
          </cell>
          <cell r="D656" t="str">
            <v>กระทรวงสาธารณสุข สำนักงานปลัดกระทรวงสาธารณสุข</v>
          </cell>
          <cell r="E656" t="str">
            <v>07</v>
          </cell>
          <cell r="F656" t="str">
            <v>โรงพยาบาลชุมชน</v>
          </cell>
          <cell r="G656" t="str">
            <v>60</v>
          </cell>
          <cell r="H656" t="str">
            <v>57</v>
          </cell>
          <cell r="I656" t="str">
            <v>จ.เชียงราย</v>
          </cell>
          <cell r="J656" t="str">
            <v>11</v>
          </cell>
          <cell r="K656" t="str">
            <v xml:space="preserve"> อ.เวียงป่าเป้า</v>
          </cell>
          <cell r="L656" t="str">
            <v>02</v>
          </cell>
          <cell r="M656" t="str">
            <v xml:space="preserve"> 'ต.เวียง'</v>
          </cell>
          <cell r="N656" t="str">
            <v>11</v>
          </cell>
          <cell r="O656" t="str">
            <v xml:space="preserve"> หมู่ 11</v>
          </cell>
          <cell r="P656" t="str">
            <v>01</v>
          </cell>
          <cell r="Q656" t="str">
            <v>เปิดดำเนินการ</v>
          </cell>
          <cell r="R656" t="str">
            <v>131 บ้านใหม่พัฒนา</v>
          </cell>
          <cell r="S656" t="str">
            <v>57170</v>
          </cell>
          <cell r="T656" t="str">
            <v>053-781342</v>
          </cell>
          <cell r="U656" t="str">
            <v>053-781343</v>
          </cell>
          <cell r="V656" t="str">
            <v>21</v>
          </cell>
          <cell r="W656" t="str">
            <v>2.1 ทุติยภูมิระดับต้น</v>
          </cell>
          <cell r="X656" t="str">
            <v>S</v>
          </cell>
          <cell r="Y656" t="str">
            <v xml:space="preserve">บริการ  </v>
          </cell>
          <cell r="AH656" t="str">
            <v>11196</v>
          </cell>
        </row>
        <row r="657">
          <cell r="A657" t="str">
            <v>001119700</v>
          </cell>
          <cell r="B657" t="str">
            <v>โรงพยาบาลพญาเม็งราย</v>
          </cell>
          <cell r="C657" t="str">
            <v>21002</v>
          </cell>
          <cell r="D657" t="str">
            <v>กระทรวงสาธารณสุข สำนักงานปลัดกระทรวงสาธารณสุข</v>
          </cell>
          <cell r="E657" t="str">
            <v>07</v>
          </cell>
          <cell r="F657" t="str">
            <v>โรงพยาบาลชุมชน</v>
          </cell>
          <cell r="G657" t="str">
            <v>30</v>
          </cell>
          <cell r="H657" t="str">
            <v>57</v>
          </cell>
          <cell r="I657" t="str">
            <v>จ.เชียงราย</v>
          </cell>
          <cell r="J657" t="str">
            <v>12</v>
          </cell>
          <cell r="K657" t="str">
            <v xml:space="preserve"> อ.พญาเม็งราย</v>
          </cell>
          <cell r="L657" t="str">
            <v>01</v>
          </cell>
          <cell r="M657" t="str">
            <v xml:space="preserve"> 'ต.แม่เปา'</v>
          </cell>
          <cell r="N657" t="str">
            <v>10</v>
          </cell>
          <cell r="O657" t="str">
            <v xml:space="preserve"> หมู่ 10</v>
          </cell>
          <cell r="P657" t="str">
            <v>01</v>
          </cell>
          <cell r="Q657" t="str">
            <v>เปิดดำเนินการ</v>
          </cell>
          <cell r="R657" t="str">
            <v>156 บ้านสันเชียงใหม่</v>
          </cell>
          <cell r="S657" t="str">
            <v>57290</v>
          </cell>
          <cell r="T657" t="str">
            <v>053-799033</v>
          </cell>
          <cell r="U657" t="str">
            <v>053-799124</v>
          </cell>
          <cell r="V657" t="str">
            <v>21</v>
          </cell>
          <cell r="W657" t="str">
            <v>2.1 ทุติยภูมิระดับต้น</v>
          </cell>
          <cell r="X657" t="str">
            <v>S</v>
          </cell>
          <cell r="Y657" t="str">
            <v xml:space="preserve">บริการ  </v>
          </cell>
          <cell r="AH657" t="str">
            <v>11197</v>
          </cell>
        </row>
        <row r="658">
          <cell r="A658" t="str">
            <v>001119500</v>
          </cell>
          <cell r="B658" t="str">
            <v>โรงพยาบาลแม่สรวย</v>
          </cell>
          <cell r="C658" t="str">
            <v>21002</v>
          </cell>
          <cell r="D658" t="str">
            <v>กระทรวงสาธารณสุข สำนักงานปลัดกระทรวงสาธารณสุข</v>
          </cell>
          <cell r="E658" t="str">
            <v>07</v>
          </cell>
          <cell r="F658" t="str">
            <v>โรงพยาบาลชุมชน</v>
          </cell>
          <cell r="G658" t="str">
            <v>60</v>
          </cell>
          <cell r="H658" t="str">
            <v>57</v>
          </cell>
          <cell r="I658" t="str">
            <v>จ.เชียงราย</v>
          </cell>
          <cell r="J658" t="str">
            <v>10</v>
          </cell>
          <cell r="K658" t="str">
            <v xml:space="preserve"> อ.แม่สรวย</v>
          </cell>
          <cell r="L658" t="str">
            <v>03</v>
          </cell>
          <cell r="M658" t="str">
            <v xml:space="preserve"> 'ต.แม่พริก'</v>
          </cell>
          <cell r="N658" t="str">
            <v>13</v>
          </cell>
          <cell r="O658" t="str">
            <v xml:space="preserve"> หมู่ 13</v>
          </cell>
          <cell r="P658" t="str">
            <v>01</v>
          </cell>
          <cell r="Q658" t="str">
            <v>เปิดดำเนินการ</v>
          </cell>
          <cell r="R658" t="str">
            <v>108บ้านป่าซางพัฒนา</v>
          </cell>
          <cell r="S658" t="str">
            <v>57180</v>
          </cell>
          <cell r="T658" t="str">
            <v>053-786017</v>
          </cell>
          <cell r="U658" t="str">
            <v>053-786017</v>
          </cell>
          <cell r="V658" t="str">
            <v>21</v>
          </cell>
          <cell r="W658" t="str">
            <v>2.1 ทุติยภูมิระดับต้น</v>
          </cell>
          <cell r="X658" t="str">
            <v>S</v>
          </cell>
          <cell r="Y658" t="str">
            <v xml:space="preserve">บริการ  </v>
          </cell>
          <cell r="AH658" t="str">
            <v>11195</v>
          </cell>
        </row>
        <row r="659">
          <cell r="A659" t="str">
            <v>001120000</v>
          </cell>
          <cell r="B659" t="str">
            <v>โรงพยาบาลแม่ฟ้าหลวง</v>
          </cell>
          <cell r="C659" t="str">
            <v>21002</v>
          </cell>
          <cell r="D659" t="str">
            <v>กระทรวงสาธารณสุข สำนักงานปลัดกระทรวงสาธารณสุข</v>
          </cell>
          <cell r="E659" t="str">
            <v>07</v>
          </cell>
          <cell r="F659" t="str">
            <v>โรงพยาบาลชุมชน</v>
          </cell>
          <cell r="G659" t="str">
            <v>30</v>
          </cell>
          <cell r="H659" t="str">
            <v>57</v>
          </cell>
          <cell r="I659" t="str">
            <v>จ.เชียงราย</v>
          </cell>
          <cell r="J659" t="str">
            <v>15</v>
          </cell>
          <cell r="K659" t="str">
            <v xml:space="preserve"> อ.แม่ฟ้าหลวง</v>
          </cell>
          <cell r="L659" t="str">
            <v>02</v>
          </cell>
          <cell r="M659" t="str">
            <v xml:space="preserve"> 'ต.แม่สลองใน'</v>
          </cell>
          <cell r="N659" t="str">
            <v>01</v>
          </cell>
          <cell r="O659" t="str">
            <v xml:space="preserve"> หมู่ 1</v>
          </cell>
          <cell r="P659" t="str">
            <v>01</v>
          </cell>
          <cell r="Q659" t="str">
            <v>เปิดดำเนินการ</v>
          </cell>
          <cell r="R659" t="str">
            <v>200 บ้านห้วยหยวกหินแตก</v>
          </cell>
          <cell r="S659" t="str">
            <v>57240</v>
          </cell>
          <cell r="T659" t="str">
            <v>053-730357</v>
          </cell>
          <cell r="U659" t="str">
            <v>053-730191</v>
          </cell>
          <cell r="V659" t="str">
            <v>21</v>
          </cell>
          <cell r="W659" t="str">
            <v>2.1 ทุติยภูมิระดับต้น</v>
          </cell>
          <cell r="X659" t="str">
            <v>S</v>
          </cell>
          <cell r="Y659" t="str">
            <v xml:space="preserve">บริการ  </v>
          </cell>
          <cell r="AH659" t="str">
            <v>11200</v>
          </cell>
        </row>
        <row r="660">
          <cell r="A660" t="str">
            <v>001119900</v>
          </cell>
          <cell r="B660" t="str">
            <v>โรงพยาบาลขุนตาล</v>
          </cell>
          <cell r="C660" t="str">
            <v>21002</v>
          </cell>
          <cell r="D660" t="str">
            <v>กระทรวงสาธารณสุข สำนักงานปลัดกระทรวงสาธารณสุข</v>
          </cell>
          <cell r="E660" t="str">
            <v>07</v>
          </cell>
          <cell r="F660" t="str">
            <v>โรงพยาบาลชุมชน</v>
          </cell>
          <cell r="G660" t="str">
            <v>30</v>
          </cell>
          <cell r="H660" t="str">
            <v>57</v>
          </cell>
          <cell r="I660" t="str">
            <v>จ.เชียงราย</v>
          </cell>
          <cell r="J660" t="str">
            <v>14</v>
          </cell>
          <cell r="K660" t="str">
            <v xml:space="preserve"> อ.ขุนตาล</v>
          </cell>
          <cell r="L660" t="str">
            <v>01</v>
          </cell>
          <cell r="M660" t="str">
            <v xml:space="preserve"> 'ต.ต้า'</v>
          </cell>
          <cell r="N660" t="str">
            <v>12</v>
          </cell>
          <cell r="O660" t="str">
            <v xml:space="preserve"> หมู่ 12</v>
          </cell>
          <cell r="P660" t="str">
            <v>01</v>
          </cell>
          <cell r="Q660" t="str">
            <v>เปิดดำเนินการ</v>
          </cell>
          <cell r="R660" t="str">
            <v>208 บ้านยางฮอมใหม่</v>
          </cell>
          <cell r="S660" t="str">
            <v>57340</v>
          </cell>
          <cell r="T660" t="str">
            <v>053-606221</v>
          </cell>
          <cell r="U660" t="str">
            <v>053-606220</v>
          </cell>
          <cell r="V660" t="str">
            <v>21</v>
          </cell>
          <cell r="W660" t="str">
            <v>2.1 ทุติยภูมิระดับต้น</v>
          </cell>
          <cell r="X660" t="str">
            <v>S</v>
          </cell>
          <cell r="Y660" t="str">
            <v xml:space="preserve">บริการ  </v>
          </cell>
          <cell r="AH660" t="str">
            <v>11199</v>
          </cell>
        </row>
        <row r="661">
          <cell r="A661" t="str">
            <v>001120200</v>
          </cell>
          <cell r="B661" t="str">
            <v>โรงพยาบาลเวียงเชียงรุ้ง</v>
          </cell>
          <cell r="C661" t="str">
            <v>21002</v>
          </cell>
          <cell r="D661" t="str">
            <v>กระทรวงสาธารณสุข สำนักงานปลัดกระทรวงสาธารณสุข</v>
          </cell>
          <cell r="E661" t="str">
            <v>07</v>
          </cell>
          <cell r="F661" t="str">
            <v>โรงพยาบาลชุมชน</v>
          </cell>
          <cell r="G661" t="str">
            <v>30</v>
          </cell>
          <cell r="H661" t="str">
            <v>57</v>
          </cell>
          <cell r="I661" t="str">
            <v>จ.เชียงราย</v>
          </cell>
          <cell r="J661" t="str">
            <v>17</v>
          </cell>
          <cell r="K661" t="str">
            <v xml:space="preserve"> อ.เวียงเชียงรุ้ง</v>
          </cell>
          <cell r="L661" t="str">
            <v>01</v>
          </cell>
          <cell r="M661" t="str">
            <v xml:space="preserve"> 'ต.ทุ่งก่อ'</v>
          </cell>
          <cell r="N661" t="str">
            <v>01</v>
          </cell>
          <cell r="O661" t="str">
            <v xml:space="preserve"> หมู่ 1</v>
          </cell>
          <cell r="P661" t="str">
            <v>01</v>
          </cell>
          <cell r="Q661" t="str">
            <v>เปิดดำเนินการ</v>
          </cell>
          <cell r="R661" t="str">
            <v>54 บ้านโป่ง</v>
          </cell>
          <cell r="S661" t="str">
            <v>57210</v>
          </cell>
          <cell r="T661" t="str">
            <v>053-953137</v>
          </cell>
          <cell r="U661" t="str">
            <v>053-608154</v>
          </cell>
          <cell r="V661" t="str">
            <v>21</v>
          </cell>
          <cell r="W661" t="str">
            <v>2.1 ทุติยภูมิระดับต้น</v>
          </cell>
          <cell r="X661" t="str">
            <v>S</v>
          </cell>
          <cell r="Y661" t="str">
            <v xml:space="preserve">บริการ  </v>
          </cell>
          <cell r="AH661" t="str">
            <v>11202</v>
          </cell>
        </row>
        <row r="662">
          <cell r="A662" t="str">
            <v>001119300</v>
          </cell>
          <cell r="B662" t="str">
            <v>โรงพยาบาลเชียงแสน</v>
          </cell>
          <cell r="C662" t="str">
            <v>21002</v>
          </cell>
          <cell r="D662" t="str">
            <v>กระทรวงสาธารณสุข สำนักงานปลัดกระทรวงสาธารณสุข</v>
          </cell>
          <cell r="E662" t="str">
            <v>07</v>
          </cell>
          <cell r="F662" t="str">
            <v>โรงพยาบาลชุมชน</v>
          </cell>
          <cell r="G662" t="str">
            <v>60</v>
          </cell>
          <cell r="H662" t="str">
            <v>57</v>
          </cell>
          <cell r="I662" t="str">
            <v>จ.เชียงราย</v>
          </cell>
          <cell r="J662" t="str">
            <v>08</v>
          </cell>
          <cell r="K662" t="str">
            <v xml:space="preserve"> อ.เชียงแสน</v>
          </cell>
          <cell r="L662" t="str">
            <v>01</v>
          </cell>
          <cell r="M662" t="str">
            <v xml:space="preserve"> 'ต.เวียง'</v>
          </cell>
          <cell r="N662" t="str">
            <v>06</v>
          </cell>
          <cell r="O662" t="str">
            <v xml:space="preserve"> หมู่ 6</v>
          </cell>
          <cell r="P662" t="str">
            <v>01</v>
          </cell>
          <cell r="Q662" t="str">
            <v>เปิดดำเนินการ</v>
          </cell>
          <cell r="R662" t="str">
            <v xml:space="preserve">104 ม.6 </v>
          </cell>
          <cell r="S662" t="str">
            <v>57150</v>
          </cell>
          <cell r="T662" t="str">
            <v>053-777017</v>
          </cell>
          <cell r="U662" t="str">
            <v>053-777035</v>
          </cell>
          <cell r="V662" t="str">
            <v>21</v>
          </cell>
          <cell r="W662" t="str">
            <v>2.1 ทุติยภูมิระดับต้น</v>
          </cell>
          <cell r="X662" t="str">
            <v>S</v>
          </cell>
          <cell r="Y662" t="str">
            <v xml:space="preserve">บริการ  </v>
          </cell>
          <cell r="AH662" t="str">
            <v>11193</v>
          </cell>
        </row>
        <row r="663">
          <cell r="A663" t="str">
            <v>001119100</v>
          </cell>
          <cell r="B663" t="str">
            <v>โรงพยาบาลป่าแดด</v>
          </cell>
          <cell r="C663" t="str">
            <v>21002</v>
          </cell>
          <cell r="D663" t="str">
            <v>กระทรวงสาธารณสุข สำนักงานปลัดกระทรวงสาธารณสุข</v>
          </cell>
          <cell r="E663" t="str">
            <v>07</v>
          </cell>
          <cell r="F663" t="str">
            <v>โรงพยาบาลชุมชน</v>
          </cell>
          <cell r="G663" t="str">
            <v>30</v>
          </cell>
          <cell r="H663" t="str">
            <v>57</v>
          </cell>
          <cell r="I663" t="str">
            <v>จ.เชียงราย</v>
          </cell>
          <cell r="J663" t="str">
            <v>06</v>
          </cell>
          <cell r="K663" t="str">
            <v xml:space="preserve"> อ.ป่าแดด</v>
          </cell>
          <cell r="L663" t="str">
            <v>01</v>
          </cell>
          <cell r="M663" t="str">
            <v xml:space="preserve"> 'ต.ป่าแดด'</v>
          </cell>
          <cell r="N663" t="str">
            <v>04</v>
          </cell>
          <cell r="O663" t="str">
            <v xml:space="preserve"> หมู่ 4</v>
          </cell>
          <cell r="P663" t="str">
            <v>01</v>
          </cell>
          <cell r="Q663" t="str">
            <v>เปิดดำเนินการ</v>
          </cell>
          <cell r="R663" t="str">
            <v xml:space="preserve">196 ม.4 </v>
          </cell>
          <cell r="S663" t="str">
            <v>57190</v>
          </cell>
          <cell r="T663" t="str">
            <v>053-654467</v>
          </cell>
          <cell r="U663" t="str">
            <v>053-654468</v>
          </cell>
          <cell r="V663" t="str">
            <v>21</v>
          </cell>
          <cell r="W663" t="str">
            <v>2.1 ทุติยภูมิระดับต้น</v>
          </cell>
          <cell r="X663" t="str">
            <v>S</v>
          </cell>
          <cell r="Y663" t="str">
            <v xml:space="preserve">บริการ  </v>
          </cell>
          <cell r="AH663" t="str">
            <v>11191</v>
          </cell>
        </row>
        <row r="664">
          <cell r="A664" t="str">
            <v>001119000</v>
          </cell>
          <cell r="B664" t="str">
            <v>โรงพยาบาลพาน</v>
          </cell>
          <cell r="C664" t="str">
            <v>21002</v>
          </cell>
          <cell r="D664" t="str">
            <v>กระทรวงสาธารณสุข สำนักงานปลัดกระทรวงสาธารณสุข</v>
          </cell>
          <cell r="E664" t="str">
            <v>07</v>
          </cell>
          <cell r="F664" t="str">
            <v>โรงพยาบาลชุมชน</v>
          </cell>
          <cell r="G664" t="str">
            <v>90</v>
          </cell>
          <cell r="H664" t="str">
            <v>57</v>
          </cell>
          <cell r="I664" t="str">
            <v>จ.เชียงราย</v>
          </cell>
          <cell r="J664" t="str">
            <v>05</v>
          </cell>
          <cell r="K664" t="str">
            <v xml:space="preserve"> อ.พาน</v>
          </cell>
          <cell r="L664" t="str">
            <v>09</v>
          </cell>
          <cell r="M664" t="str">
            <v xml:space="preserve"> 'ต.ม่วงคำ'</v>
          </cell>
          <cell r="N664" t="str">
            <v>01</v>
          </cell>
          <cell r="O664" t="str">
            <v xml:space="preserve"> หมู่ 1</v>
          </cell>
          <cell r="P664" t="str">
            <v>01</v>
          </cell>
          <cell r="Q664" t="str">
            <v>เปิดดำเนินการ</v>
          </cell>
          <cell r="R664" t="str">
            <v>516 ม.1 บ้านม่วงคำ</v>
          </cell>
          <cell r="S664" t="str">
            <v>57120</v>
          </cell>
          <cell r="T664" t="str">
            <v>053-721345</v>
          </cell>
          <cell r="U664" t="str">
            <v>053-721346</v>
          </cell>
          <cell r="V664" t="str">
            <v>21</v>
          </cell>
          <cell r="W664" t="str">
            <v>2.1 ทุติยภูมิระดับต้น</v>
          </cell>
          <cell r="X664" t="str">
            <v>S</v>
          </cell>
          <cell r="Y664" t="str">
            <v xml:space="preserve">บริการ  </v>
          </cell>
          <cell r="AH664" t="str">
            <v>11190</v>
          </cell>
        </row>
        <row r="665">
          <cell r="A665" t="str">
            <v>001120100</v>
          </cell>
          <cell r="B665" t="str">
            <v>โรงพยาบาลแม่ลาว</v>
          </cell>
          <cell r="C665" t="str">
            <v>21002</v>
          </cell>
          <cell r="D665" t="str">
            <v>กระทรวงสาธารณสุข สำนักงานปลัดกระทรวงสาธารณสุข</v>
          </cell>
          <cell r="E665" t="str">
            <v>07</v>
          </cell>
          <cell r="F665" t="str">
            <v>โรงพยาบาลชุมชน</v>
          </cell>
          <cell r="G665" t="str">
            <v>30</v>
          </cell>
          <cell r="H665" t="str">
            <v>57</v>
          </cell>
          <cell r="I665" t="str">
            <v>จ.เชียงราย</v>
          </cell>
          <cell r="J665" t="str">
            <v>16</v>
          </cell>
          <cell r="K665" t="str">
            <v xml:space="preserve"> อ.แม่ลาว</v>
          </cell>
          <cell r="L665" t="str">
            <v>02</v>
          </cell>
          <cell r="M665" t="str">
            <v xml:space="preserve"> 'ต.จอมหมอกแก้ว'</v>
          </cell>
          <cell r="N665" t="str">
            <v>03</v>
          </cell>
          <cell r="O665" t="str">
            <v xml:space="preserve"> หมู่ 3</v>
          </cell>
          <cell r="P665" t="str">
            <v>01</v>
          </cell>
          <cell r="Q665" t="str">
            <v>เปิดดำเนินการ</v>
          </cell>
          <cell r="R665" t="str">
            <v>309 บ้านห้วยส้านดอกจั่น</v>
          </cell>
          <cell r="S665" t="str">
            <v>57250</v>
          </cell>
          <cell r="T665" t="str">
            <v>053-603100</v>
          </cell>
          <cell r="U665" t="str">
            <v>053-603101</v>
          </cell>
          <cell r="V665" t="str">
            <v>21</v>
          </cell>
          <cell r="W665" t="str">
            <v>2.1 ทุติยภูมิระดับต้น</v>
          </cell>
          <cell r="X665" t="str">
            <v>S</v>
          </cell>
          <cell r="Y665" t="str">
            <v xml:space="preserve">บริการ  </v>
          </cell>
          <cell r="AH665" t="str">
            <v>11201</v>
          </cell>
        </row>
        <row r="666">
          <cell r="A666" t="str">
            <v>001117300</v>
          </cell>
          <cell r="B666" t="str">
            <v>โรงพยาบาลแม่จริม</v>
          </cell>
          <cell r="C666" t="str">
            <v>21002</v>
          </cell>
          <cell r="D666" t="str">
            <v>กระทรวงสาธารณสุข สำนักงานปลัดกระทรวงสาธารณสุข</v>
          </cell>
          <cell r="E666" t="str">
            <v>07</v>
          </cell>
          <cell r="F666" t="str">
            <v>โรงพยาบาลชุมชน</v>
          </cell>
          <cell r="G666" t="str">
            <v>30</v>
          </cell>
          <cell r="H666" t="str">
            <v>55</v>
          </cell>
          <cell r="I666" t="str">
            <v>จ.น่าน</v>
          </cell>
          <cell r="J666" t="str">
            <v>02</v>
          </cell>
          <cell r="K666" t="str">
            <v xml:space="preserve"> อ.แม่จริม</v>
          </cell>
          <cell r="L666" t="str">
            <v>02</v>
          </cell>
          <cell r="M666" t="str">
            <v xml:space="preserve"> 'ต.หนองแดง'</v>
          </cell>
          <cell r="N666" t="str">
            <v>04</v>
          </cell>
          <cell r="O666" t="str">
            <v xml:space="preserve"> หมู่ 4</v>
          </cell>
          <cell r="P666" t="str">
            <v>01</v>
          </cell>
          <cell r="Q666" t="str">
            <v>เปิดดำเนินการ</v>
          </cell>
          <cell r="R666" t="str">
            <v xml:space="preserve"> เลขที่ 218 </v>
          </cell>
          <cell r="S666" t="str">
            <v>55170</v>
          </cell>
          <cell r="T666" t="str">
            <v>054769036</v>
          </cell>
          <cell r="V666" t="str">
            <v>22</v>
          </cell>
          <cell r="W666" t="str">
            <v>2.2 ทุติยภูมิระดับกลาง</v>
          </cell>
          <cell r="AH666" t="str">
            <v>11173</v>
          </cell>
        </row>
        <row r="667">
          <cell r="A667" t="str">
            <v>001117400</v>
          </cell>
          <cell r="B667" t="str">
            <v>โรงพยาบาลบ้านหลวง</v>
          </cell>
          <cell r="C667" t="str">
            <v>21002</v>
          </cell>
          <cell r="D667" t="str">
            <v>กระทรวงสาธารณสุข สำนักงานปลัดกระทรวงสาธารณสุข</v>
          </cell>
          <cell r="E667" t="str">
            <v>07</v>
          </cell>
          <cell r="F667" t="str">
            <v>โรงพยาบาลชุมชน</v>
          </cell>
          <cell r="G667" t="str">
            <v>30</v>
          </cell>
          <cell r="H667" t="str">
            <v>55</v>
          </cell>
          <cell r="I667" t="str">
            <v>จ.น่าน</v>
          </cell>
          <cell r="J667" t="str">
            <v>03</v>
          </cell>
          <cell r="K667" t="str">
            <v xml:space="preserve"> อ.บ้านหลวง</v>
          </cell>
          <cell r="L667" t="str">
            <v>01</v>
          </cell>
          <cell r="M667" t="str">
            <v xml:space="preserve"> 'ต.บ้านฟ้า'</v>
          </cell>
          <cell r="N667" t="str">
            <v>05</v>
          </cell>
          <cell r="O667" t="str">
            <v xml:space="preserve"> หมู่ 5</v>
          </cell>
          <cell r="P667" t="str">
            <v>01</v>
          </cell>
          <cell r="Q667" t="str">
            <v>เปิดดำเนินการ</v>
          </cell>
          <cell r="R667" t="str">
            <v xml:space="preserve"> เลขที่ 102 </v>
          </cell>
          <cell r="S667" t="str">
            <v>55190</v>
          </cell>
          <cell r="T667" t="str">
            <v>054761060</v>
          </cell>
          <cell r="V667" t="str">
            <v>22</v>
          </cell>
          <cell r="W667" t="str">
            <v>2.2 ทุติยภูมิระดับกลาง</v>
          </cell>
          <cell r="AH667" t="str">
            <v>11174</v>
          </cell>
        </row>
        <row r="668">
          <cell r="A668" t="str">
            <v>001117500</v>
          </cell>
          <cell r="B668" t="str">
            <v>โรงพยาบาลนาน้อย</v>
          </cell>
          <cell r="C668" t="str">
            <v>21002</v>
          </cell>
          <cell r="D668" t="str">
            <v>กระทรวงสาธารณสุข สำนักงานปลัดกระทรวงสาธารณสุข</v>
          </cell>
          <cell r="E668" t="str">
            <v>07</v>
          </cell>
          <cell r="F668" t="str">
            <v>โรงพยาบาลชุมชน</v>
          </cell>
          <cell r="G668" t="str">
            <v>30</v>
          </cell>
          <cell r="H668" t="str">
            <v>55</v>
          </cell>
          <cell r="I668" t="str">
            <v>จ.น่าน</v>
          </cell>
          <cell r="J668" t="str">
            <v>04</v>
          </cell>
          <cell r="K668" t="str">
            <v xml:space="preserve"> อ.นาน้อย</v>
          </cell>
          <cell r="L668" t="str">
            <v>03</v>
          </cell>
          <cell r="M668" t="str">
            <v xml:space="preserve"> 'ต.ศรีษะเกษ'</v>
          </cell>
          <cell r="N668" t="str">
            <v>06</v>
          </cell>
          <cell r="O668" t="str">
            <v xml:space="preserve"> หมู่ 6</v>
          </cell>
          <cell r="P668" t="str">
            <v>01</v>
          </cell>
          <cell r="Q668" t="str">
            <v>เปิดดำเนินการ</v>
          </cell>
          <cell r="R668" t="str">
            <v xml:space="preserve"> เลขที่ 110 </v>
          </cell>
          <cell r="S668" t="str">
            <v>55150</v>
          </cell>
          <cell r="T668" t="str">
            <v>054789089</v>
          </cell>
          <cell r="V668" t="str">
            <v>22</v>
          </cell>
          <cell r="W668" t="str">
            <v>2.2 ทุติยภูมิระดับกลาง</v>
          </cell>
          <cell r="AH668" t="str">
            <v>11175</v>
          </cell>
        </row>
        <row r="669">
          <cell r="A669" t="str">
            <v>001117700</v>
          </cell>
          <cell r="B669" t="str">
            <v>โรงพยาบาลเวียงสา</v>
          </cell>
          <cell r="C669" t="str">
            <v>21002</v>
          </cell>
          <cell r="D669" t="str">
            <v>กระทรวงสาธารณสุข สำนักงานปลัดกระทรวงสาธารณสุข</v>
          </cell>
          <cell r="E669" t="str">
            <v>07</v>
          </cell>
          <cell r="F669" t="str">
            <v>โรงพยาบาลชุมชน</v>
          </cell>
          <cell r="G669" t="str">
            <v>60</v>
          </cell>
          <cell r="H669" t="str">
            <v>55</v>
          </cell>
          <cell r="I669" t="str">
            <v>จ.น่าน</v>
          </cell>
          <cell r="J669" t="str">
            <v>07</v>
          </cell>
          <cell r="K669" t="str">
            <v xml:space="preserve"> อ.เวียงสา</v>
          </cell>
          <cell r="L669" t="str">
            <v>01</v>
          </cell>
          <cell r="M669" t="str">
            <v xml:space="preserve"> 'ต.กลางเวียง'</v>
          </cell>
          <cell r="N669" t="str">
            <v>11</v>
          </cell>
          <cell r="O669" t="str">
            <v xml:space="preserve"> หมู่ 11</v>
          </cell>
          <cell r="P669" t="str">
            <v>01</v>
          </cell>
          <cell r="Q669" t="str">
            <v>เปิดดำเนินการ</v>
          </cell>
          <cell r="R669" t="str">
            <v xml:space="preserve"> เลขที่ 131 </v>
          </cell>
          <cell r="S669" t="str">
            <v>55110</v>
          </cell>
          <cell r="T669" t="str">
            <v>054752012</v>
          </cell>
          <cell r="V669" t="str">
            <v>22</v>
          </cell>
          <cell r="W669" t="str">
            <v>2.2 ทุติยภูมิระดับกลาง</v>
          </cell>
          <cell r="AH669" t="str">
            <v>11177</v>
          </cell>
        </row>
        <row r="670">
          <cell r="A670" t="str">
            <v>001117800</v>
          </cell>
          <cell r="B670" t="str">
            <v>โรงพยาบาลทุ่งช้าง</v>
          </cell>
          <cell r="C670" t="str">
            <v>21002</v>
          </cell>
          <cell r="D670" t="str">
            <v>กระทรวงสาธารณสุข สำนักงานปลัดกระทรวงสาธารณสุข</v>
          </cell>
          <cell r="E670" t="str">
            <v>07</v>
          </cell>
          <cell r="F670" t="str">
            <v>โรงพยาบาลชุมชน</v>
          </cell>
          <cell r="G670" t="str">
            <v>30</v>
          </cell>
          <cell r="H670" t="str">
            <v>55</v>
          </cell>
          <cell r="I670" t="str">
            <v>จ.น่าน</v>
          </cell>
          <cell r="J670" t="str">
            <v>08</v>
          </cell>
          <cell r="K670" t="str">
            <v xml:space="preserve"> อ.ทุ่งช้าง</v>
          </cell>
          <cell r="L670" t="str">
            <v>04</v>
          </cell>
          <cell r="M670" t="str">
            <v xml:space="preserve"> 'ต.ทุ่งช้าง'</v>
          </cell>
          <cell r="N670" t="str">
            <v>02</v>
          </cell>
          <cell r="O670" t="str">
            <v xml:space="preserve"> หมู่ 2</v>
          </cell>
          <cell r="P670" t="str">
            <v>01</v>
          </cell>
          <cell r="Q670" t="str">
            <v>เปิดดำเนินการ</v>
          </cell>
          <cell r="R670" t="str">
            <v xml:space="preserve">เลขที่  1    </v>
          </cell>
          <cell r="S670" t="str">
            <v>55130</v>
          </cell>
          <cell r="T670" t="str">
            <v>054795100</v>
          </cell>
          <cell r="V670" t="str">
            <v>22</v>
          </cell>
          <cell r="W670" t="str">
            <v>2.2 ทุติยภูมิระดับกลาง</v>
          </cell>
          <cell r="AH670" t="str">
            <v>11178</v>
          </cell>
        </row>
        <row r="671">
          <cell r="A671" t="str">
            <v>001117900</v>
          </cell>
          <cell r="B671" t="str">
            <v>โรงพยาบาลเชียงกลาง</v>
          </cell>
          <cell r="C671" t="str">
            <v>21002</v>
          </cell>
          <cell r="D671" t="str">
            <v>กระทรวงสาธารณสุข สำนักงานปลัดกระทรวงสาธารณสุข</v>
          </cell>
          <cell r="E671" t="str">
            <v>07</v>
          </cell>
          <cell r="F671" t="str">
            <v>โรงพยาบาลชุมชน</v>
          </cell>
          <cell r="G671" t="str">
            <v>30</v>
          </cell>
          <cell r="H671" t="str">
            <v>55</v>
          </cell>
          <cell r="I671" t="str">
            <v>จ.น่าน</v>
          </cell>
          <cell r="J671" t="str">
            <v>09</v>
          </cell>
          <cell r="K671" t="str">
            <v xml:space="preserve"> อ.เชียงกลาง</v>
          </cell>
          <cell r="L671" t="str">
            <v>01</v>
          </cell>
          <cell r="M671" t="str">
            <v xml:space="preserve"> 'ต.เชียงกลาง'</v>
          </cell>
          <cell r="N671" t="str">
            <v>05</v>
          </cell>
          <cell r="O671" t="str">
            <v xml:space="preserve"> หมู่ 5</v>
          </cell>
          <cell r="P671" t="str">
            <v>01</v>
          </cell>
          <cell r="Q671" t="str">
            <v>เปิดดำเนินการ</v>
          </cell>
          <cell r="R671" t="str">
            <v>563</v>
          </cell>
          <cell r="S671" t="str">
            <v>55160</v>
          </cell>
          <cell r="T671" t="str">
            <v>054797111</v>
          </cell>
          <cell r="V671" t="str">
            <v>22</v>
          </cell>
          <cell r="W671" t="str">
            <v>2.2 ทุติยภูมิระดับกลาง</v>
          </cell>
          <cell r="AH671" t="str">
            <v>11179</v>
          </cell>
        </row>
        <row r="672">
          <cell r="A672" t="str">
            <v>001118100</v>
          </cell>
          <cell r="B672" t="str">
            <v>โรงพยาบาลสันติสุข</v>
          </cell>
          <cell r="C672" t="str">
            <v>21002</v>
          </cell>
          <cell r="D672" t="str">
            <v>กระทรวงสาธารณสุข สำนักงานปลัดกระทรวงสาธารณสุข</v>
          </cell>
          <cell r="E672" t="str">
            <v>07</v>
          </cell>
          <cell r="F672" t="str">
            <v>โรงพยาบาลชุมชน</v>
          </cell>
          <cell r="G672" t="str">
            <v>30</v>
          </cell>
          <cell r="H672" t="str">
            <v>55</v>
          </cell>
          <cell r="I672" t="str">
            <v>จ.น่าน</v>
          </cell>
          <cell r="J672" t="str">
            <v>11</v>
          </cell>
          <cell r="K672" t="str">
            <v xml:space="preserve"> อ.สันติสุข</v>
          </cell>
          <cell r="L672" t="str">
            <v>01</v>
          </cell>
          <cell r="M672" t="str">
            <v xml:space="preserve"> 'ต.ดู่พงษ์'</v>
          </cell>
          <cell r="N672" t="str">
            <v>04</v>
          </cell>
          <cell r="O672" t="str">
            <v xml:space="preserve"> หมู่ 4</v>
          </cell>
          <cell r="P672" t="str">
            <v>01</v>
          </cell>
          <cell r="Q672" t="str">
            <v>เปิดดำเนินการ</v>
          </cell>
          <cell r="R672" t="str">
            <v xml:space="preserve">เลขที่ 205 </v>
          </cell>
          <cell r="S672" t="str">
            <v>55210</v>
          </cell>
          <cell r="T672" t="str">
            <v>054767045</v>
          </cell>
          <cell r="V672" t="str">
            <v>22</v>
          </cell>
          <cell r="W672" t="str">
            <v>2.2 ทุติยภูมิระดับกลาง</v>
          </cell>
          <cell r="AH672" t="str">
            <v>11181</v>
          </cell>
        </row>
        <row r="673">
          <cell r="A673" t="str">
            <v>001118200</v>
          </cell>
          <cell r="B673" t="str">
            <v>โรงพยาบาลบ่อเกลือ</v>
          </cell>
          <cell r="C673" t="str">
            <v>21002</v>
          </cell>
          <cell r="D673" t="str">
            <v>กระทรวงสาธารณสุข สำนักงานปลัดกระทรวงสาธารณสุข</v>
          </cell>
          <cell r="E673" t="str">
            <v>07</v>
          </cell>
          <cell r="F673" t="str">
            <v>โรงพยาบาลชุมชน</v>
          </cell>
          <cell r="G673" t="str">
            <v>10</v>
          </cell>
          <cell r="H673" t="str">
            <v>55</v>
          </cell>
          <cell r="I673" t="str">
            <v>จ.น่าน</v>
          </cell>
          <cell r="J673" t="str">
            <v>12</v>
          </cell>
          <cell r="K673" t="str">
            <v xml:space="preserve"> อ.บ่อเกลือ</v>
          </cell>
          <cell r="L673" t="str">
            <v>02</v>
          </cell>
          <cell r="M673" t="str">
            <v xml:space="preserve"> 'ต.บ่อเกลือใต้'</v>
          </cell>
          <cell r="N673" t="str">
            <v>03</v>
          </cell>
          <cell r="O673" t="str">
            <v xml:space="preserve"> หมู่ 3</v>
          </cell>
          <cell r="P673" t="str">
            <v>01</v>
          </cell>
          <cell r="Q673" t="str">
            <v>เปิดดำเนินการ</v>
          </cell>
          <cell r="R673" t="str">
            <v xml:space="preserve"> เลขที่ 188 </v>
          </cell>
          <cell r="S673" t="str">
            <v>55220</v>
          </cell>
          <cell r="T673" t="str">
            <v>0547708066</v>
          </cell>
          <cell r="V673" t="str">
            <v>22</v>
          </cell>
          <cell r="W673" t="str">
            <v>2.2 ทุติยภูมิระดับกลาง</v>
          </cell>
          <cell r="AH673" t="str">
            <v>11182</v>
          </cell>
        </row>
        <row r="674">
          <cell r="A674" t="str">
            <v>001118700</v>
          </cell>
          <cell r="B674" t="str">
            <v>โรงพยาบาลปง</v>
          </cell>
          <cell r="C674" t="str">
            <v>21002</v>
          </cell>
          <cell r="D674" t="str">
            <v>กระทรวงสาธารณสุข สำนักงานปลัดกระทรวงสาธารณสุข</v>
          </cell>
          <cell r="E674" t="str">
            <v>07</v>
          </cell>
          <cell r="F674" t="str">
            <v>โรงพยาบาลชุมชน</v>
          </cell>
          <cell r="G674" t="str">
            <v>30</v>
          </cell>
          <cell r="H674" t="str">
            <v>56</v>
          </cell>
          <cell r="I674" t="str">
            <v>จ.พะเยา</v>
          </cell>
          <cell r="J674" t="str">
            <v>06</v>
          </cell>
          <cell r="K674" t="str">
            <v xml:space="preserve"> อ.ปง</v>
          </cell>
          <cell r="L674" t="str">
            <v>06</v>
          </cell>
          <cell r="M674" t="str">
            <v xml:space="preserve"> 'ต.นาปรัง'</v>
          </cell>
          <cell r="N674" t="str">
            <v>01</v>
          </cell>
          <cell r="O674" t="str">
            <v xml:space="preserve"> หมู่ 1</v>
          </cell>
          <cell r="P674" t="str">
            <v>01</v>
          </cell>
          <cell r="Q674" t="str">
            <v>เปิดดำเนินการ</v>
          </cell>
          <cell r="R674" t="str">
            <v xml:space="preserve">395 </v>
          </cell>
          <cell r="S674" t="str">
            <v>56140</v>
          </cell>
          <cell r="T674" t="str">
            <v>054-497-225</v>
          </cell>
          <cell r="U674" t="str">
            <v>054-429510</v>
          </cell>
          <cell r="V674" t="str">
            <v>21</v>
          </cell>
          <cell r="W674" t="str">
            <v>2.1 ทุติยภูมิระดับต้น</v>
          </cell>
          <cell r="X674" t="str">
            <v>S</v>
          </cell>
          <cell r="Y674" t="str">
            <v xml:space="preserve">บริการ  </v>
          </cell>
          <cell r="AH674" t="str">
            <v>11187</v>
          </cell>
        </row>
        <row r="675">
          <cell r="A675" t="str">
            <v>001116900</v>
          </cell>
          <cell r="B675" t="str">
            <v>โรงพยาบาลสูงเม่น</v>
          </cell>
          <cell r="C675" t="str">
            <v>21002</v>
          </cell>
          <cell r="D675" t="str">
            <v>กระทรวงสาธารณสุข สำนักงานปลัดกระทรวงสาธารณสุข</v>
          </cell>
          <cell r="E675" t="str">
            <v>07</v>
          </cell>
          <cell r="F675" t="str">
            <v>โรงพยาบาลชุมชน</v>
          </cell>
          <cell r="G675" t="str">
            <v>30</v>
          </cell>
          <cell r="H675" t="str">
            <v>54</v>
          </cell>
          <cell r="I675" t="str">
            <v>จ.แพร่</v>
          </cell>
          <cell r="J675" t="str">
            <v>04</v>
          </cell>
          <cell r="K675" t="str">
            <v xml:space="preserve"> อ.สูงเม่น</v>
          </cell>
          <cell r="L675" t="str">
            <v>04</v>
          </cell>
          <cell r="M675" t="str">
            <v xml:space="preserve"> 'ต.ดอนมูล'</v>
          </cell>
          <cell r="N675" t="str">
            <v>06</v>
          </cell>
          <cell r="O675" t="str">
            <v xml:space="preserve"> หมู่ 6</v>
          </cell>
          <cell r="P675" t="str">
            <v>01</v>
          </cell>
          <cell r="Q675" t="str">
            <v>เปิดดำเนินการ</v>
          </cell>
          <cell r="R675" t="str">
            <v xml:space="preserve"> เลขที  118   </v>
          </cell>
          <cell r="V675" t="str">
            <v>22</v>
          </cell>
          <cell r="W675" t="str">
            <v>2.2 ทุติยภูมิระดับกลาง</v>
          </cell>
          <cell r="AH675" t="str">
            <v>11169</v>
          </cell>
        </row>
        <row r="676">
          <cell r="A676" t="str">
            <v>001117000</v>
          </cell>
          <cell r="B676" t="str">
            <v>โรงพยาบาลสอง</v>
          </cell>
          <cell r="C676" t="str">
            <v>21002</v>
          </cell>
          <cell r="D676" t="str">
            <v>กระทรวงสาธารณสุข สำนักงานปลัดกระทรวงสาธารณสุข</v>
          </cell>
          <cell r="E676" t="str">
            <v>07</v>
          </cell>
          <cell r="F676" t="str">
            <v>โรงพยาบาลชุมชน</v>
          </cell>
          <cell r="G676" t="str">
            <v>30</v>
          </cell>
          <cell r="H676" t="str">
            <v>54</v>
          </cell>
          <cell r="I676" t="str">
            <v>จ.แพร่</v>
          </cell>
          <cell r="J676" t="str">
            <v>06</v>
          </cell>
          <cell r="K676" t="str">
            <v xml:space="preserve"> อ.สอง</v>
          </cell>
          <cell r="L676" t="str">
            <v>01</v>
          </cell>
          <cell r="M676" t="str">
            <v xml:space="preserve"> 'ต.บ้านหนุน'</v>
          </cell>
          <cell r="N676" t="str">
            <v>04</v>
          </cell>
          <cell r="O676" t="str">
            <v xml:space="preserve"> หมู่ 4</v>
          </cell>
          <cell r="P676" t="str">
            <v>01</v>
          </cell>
          <cell r="Q676" t="str">
            <v>เปิดดำเนินการ</v>
          </cell>
          <cell r="R676" t="str">
            <v xml:space="preserve"> เลขที  475   </v>
          </cell>
          <cell r="V676" t="str">
            <v>22</v>
          </cell>
          <cell r="W676" t="str">
            <v>2.2 ทุติยภูมิระดับกลาง</v>
          </cell>
          <cell r="AH676" t="str">
            <v>11170</v>
          </cell>
        </row>
        <row r="677">
          <cell r="A677" t="str">
            <v>001117100</v>
          </cell>
          <cell r="B677" t="str">
            <v>โรงพยาบาลวังชิ้น</v>
          </cell>
          <cell r="C677" t="str">
            <v>21002</v>
          </cell>
          <cell r="D677" t="str">
            <v>กระทรวงสาธารณสุข สำนักงานปลัดกระทรวงสาธารณสุข</v>
          </cell>
          <cell r="E677" t="str">
            <v>07</v>
          </cell>
          <cell r="F677" t="str">
            <v>โรงพยาบาลชุมชน</v>
          </cell>
          <cell r="G677" t="str">
            <v>30</v>
          </cell>
          <cell r="H677" t="str">
            <v>54</v>
          </cell>
          <cell r="I677" t="str">
            <v>จ.แพร่</v>
          </cell>
          <cell r="J677" t="str">
            <v>07</v>
          </cell>
          <cell r="K677" t="str">
            <v xml:space="preserve"> อ.วังชิ้น</v>
          </cell>
          <cell r="L677" t="str">
            <v>01</v>
          </cell>
          <cell r="M677" t="str">
            <v xml:space="preserve"> 'ต.วังชิ้น'</v>
          </cell>
          <cell r="N677" t="str">
            <v>08</v>
          </cell>
          <cell r="O677" t="str">
            <v xml:space="preserve"> หมู่ 8</v>
          </cell>
          <cell r="P677" t="str">
            <v>01</v>
          </cell>
          <cell r="Q677" t="str">
            <v>เปิดดำเนินการ</v>
          </cell>
          <cell r="R677" t="str">
            <v xml:space="preserve">เลขที  115   </v>
          </cell>
          <cell r="V677" t="str">
            <v>22</v>
          </cell>
          <cell r="W677" t="str">
            <v>2.2 ทุติยภูมิระดับกลาง</v>
          </cell>
          <cell r="AH677" t="str">
            <v>11171</v>
          </cell>
        </row>
        <row r="678">
          <cell r="A678" t="str">
            <v>001117200</v>
          </cell>
          <cell r="B678" t="str">
            <v>โรงพยาบาลหนองม่วงไข่</v>
          </cell>
          <cell r="C678" t="str">
            <v>21002</v>
          </cell>
          <cell r="D678" t="str">
            <v>กระทรวงสาธารณสุข สำนักงานปลัดกระทรวงสาธารณสุข</v>
          </cell>
          <cell r="E678" t="str">
            <v>07</v>
          </cell>
          <cell r="F678" t="str">
            <v>โรงพยาบาลชุมชน</v>
          </cell>
          <cell r="G678" t="str">
            <v>30</v>
          </cell>
          <cell r="H678" t="str">
            <v>54</v>
          </cell>
          <cell r="I678" t="str">
            <v>จ.แพร่</v>
          </cell>
          <cell r="J678" t="str">
            <v>08</v>
          </cell>
          <cell r="K678" t="str">
            <v xml:space="preserve"> อ.หนองม่วงไข่</v>
          </cell>
          <cell r="L678" t="str">
            <v>03</v>
          </cell>
          <cell r="M678" t="str">
            <v xml:space="preserve"> 'ต.น้ำรัด'</v>
          </cell>
          <cell r="N678" t="str">
            <v>04</v>
          </cell>
          <cell r="O678" t="str">
            <v xml:space="preserve"> หมู่ 4</v>
          </cell>
          <cell r="P678" t="str">
            <v>01</v>
          </cell>
          <cell r="Q678" t="str">
            <v>เปิดดำเนินการ</v>
          </cell>
          <cell r="R678" t="str">
            <v xml:space="preserve"> เลขที  329   </v>
          </cell>
          <cell r="V678" t="str">
            <v>22</v>
          </cell>
          <cell r="W678" t="str">
            <v>2.2 ทุติยภูมิระดับกลาง</v>
          </cell>
          <cell r="AH678" t="str">
            <v>11172</v>
          </cell>
        </row>
        <row r="679">
          <cell r="A679" t="str">
            <v>001121900</v>
          </cell>
          <cell r="B679" t="str">
            <v>โรงพยาบาลตากฟ้า</v>
          </cell>
          <cell r="C679" t="str">
            <v>21002</v>
          </cell>
          <cell r="D679" t="str">
            <v>กระทรวงสาธารณสุข สำนักงานปลัดกระทรวงสาธารณสุข</v>
          </cell>
          <cell r="E679" t="str">
            <v>07</v>
          </cell>
          <cell r="F679" t="str">
            <v>โรงพยาบาลชุมชน</v>
          </cell>
          <cell r="G679" t="str">
            <v>30</v>
          </cell>
          <cell r="H679" t="str">
            <v>60</v>
          </cell>
          <cell r="I679" t="str">
            <v>จ.นครสวรรค์</v>
          </cell>
          <cell r="J679" t="str">
            <v>12</v>
          </cell>
          <cell r="K679" t="str">
            <v xml:space="preserve"> อ.ตากฟ้า</v>
          </cell>
          <cell r="L679" t="str">
            <v>01</v>
          </cell>
          <cell r="M679" t="str">
            <v xml:space="preserve"> 'ต.ตากฟ้า'</v>
          </cell>
          <cell r="N679" t="str">
            <v>01</v>
          </cell>
          <cell r="O679" t="str">
            <v xml:space="preserve"> หมู่ 1</v>
          </cell>
          <cell r="P679" t="str">
            <v>01</v>
          </cell>
          <cell r="Q679" t="str">
            <v>เปิดดำเนินการ</v>
          </cell>
          <cell r="R679" t="str">
            <v xml:space="preserve">330 ม.1 ถ.พหลโยธิน </v>
          </cell>
          <cell r="S679" t="str">
            <v>60190</v>
          </cell>
          <cell r="V679" t="str">
            <v>21</v>
          </cell>
          <cell r="W679" t="str">
            <v>2.1 ทุติยภูมิระดับต้น</v>
          </cell>
          <cell r="AH679" t="str">
            <v>11219</v>
          </cell>
        </row>
        <row r="680">
          <cell r="A680" t="str">
            <v>001120800</v>
          </cell>
          <cell r="B680" t="str">
            <v>โรงพยาบาลปางมะผ้า</v>
          </cell>
          <cell r="C680" t="str">
            <v>21002</v>
          </cell>
          <cell r="D680" t="str">
            <v>กระทรวงสาธารณสุข สำนักงานปลัดกระทรวงสาธารณสุข</v>
          </cell>
          <cell r="E680" t="str">
            <v>07</v>
          </cell>
          <cell r="F680" t="str">
            <v>โรงพยาบาลชุมชน</v>
          </cell>
          <cell r="G680" t="str">
            <v>10</v>
          </cell>
          <cell r="H680" t="str">
            <v>58</v>
          </cell>
          <cell r="I680" t="str">
            <v>จ.แม่ฮ่องสอน</v>
          </cell>
          <cell r="J680" t="str">
            <v>07</v>
          </cell>
          <cell r="K680" t="str">
            <v xml:space="preserve"> อ.ปางมะผ้า</v>
          </cell>
          <cell r="L680" t="str">
            <v>01</v>
          </cell>
          <cell r="M680" t="str">
            <v xml:space="preserve"> 'ต.สบป่อง'</v>
          </cell>
          <cell r="N680" t="str">
            <v>01</v>
          </cell>
          <cell r="O680" t="str">
            <v xml:space="preserve"> หมู่ 1</v>
          </cell>
          <cell r="P680" t="str">
            <v>01</v>
          </cell>
          <cell r="Q680" t="str">
            <v>เปิดดำเนินการ</v>
          </cell>
          <cell r="R680" t="str">
            <v xml:space="preserve">240 ม.1 </v>
          </cell>
          <cell r="S680" t="str">
            <v>58150</v>
          </cell>
          <cell r="V680" t="str">
            <v>21</v>
          </cell>
          <cell r="W680" t="str">
            <v>2.1 ทุติยภูมิระดับต้น</v>
          </cell>
          <cell r="AH680" t="str">
            <v>11208</v>
          </cell>
        </row>
        <row r="681">
          <cell r="A681" t="str">
            <v>001123100</v>
          </cell>
          <cell r="B681" t="str">
            <v>โรงพยาบาลขาณุวรลักษบุรี</v>
          </cell>
          <cell r="C681" t="str">
            <v>21002</v>
          </cell>
          <cell r="D681" t="str">
            <v>กระทรวงสาธารณสุข สำนักงานปลัดกระทรวงสาธารณสุข</v>
          </cell>
          <cell r="E681" t="str">
            <v>07</v>
          </cell>
          <cell r="F681" t="str">
            <v>โรงพยาบาลชุมชน</v>
          </cell>
          <cell r="G681" t="str">
            <v>60</v>
          </cell>
          <cell r="H681" t="str">
            <v>62</v>
          </cell>
          <cell r="I681" t="str">
            <v>จ.กำแพงเพชร</v>
          </cell>
          <cell r="J681" t="str">
            <v>04</v>
          </cell>
          <cell r="K681" t="str">
            <v xml:space="preserve"> อ.ขาณุวรลักษบุรี</v>
          </cell>
          <cell r="L681" t="str">
            <v>05</v>
          </cell>
          <cell r="M681" t="str">
            <v xml:space="preserve"> 'ต.แสนตอ'</v>
          </cell>
          <cell r="N681" t="str">
            <v>02</v>
          </cell>
          <cell r="O681" t="str">
            <v xml:space="preserve"> หมู่ 2</v>
          </cell>
          <cell r="P681" t="str">
            <v>01</v>
          </cell>
          <cell r="Q681" t="str">
            <v>เปิดดำเนินการ</v>
          </cell>
          <cell r="S681" t="str">
            <v>62130</v>
          </cell>
          <cell r="V681" t="str">
            <v>21</v>
          </cell>
          <cell r="W681" t="str">
            <v>2.1 ทุติยภูมิระดับต้น</v>
          </cell>
          <cell r="AH681" t="str">
            <v>11231</v>
          </cell>
        </row>
        <row r="682">
          <cell r="A682" t="str">
            <v>001121600</v>
          </cell>
          <cell r="B682" t="str">
            <v>โรงพยาบาลไพศาลี</v>
          </cell>
          <cell r="C682" t="str">
            <v>21002</v>
          </cell>
          <cell r="D682" t="str">
            <v>กระทรวงสาธารณสุข สำนักงานปลัดกระทรวงสาธารณสุข</v>
          </cell>
          <cell r="E682" t="str">
            <v>07</v>
          </cell>
          <cell r="F682" t="str">
            <v>โรงพยาบาลชุมชน</v>
          </cell>
          <cell r="G682" t="str">
            <v>30</v>
          </cell>
          <cell r="H682" t="str">
            <v>60</v>
          </cell>
          <cell r="I682" t="str">
            <v>จ.นครสวรรค์</v>
          </cell>
          <cell r="J682" t="str">
            <v>09</v>
          </cell>
          <cell r="K682" t="str">
            <v xml:space="preserve"> อ.ไพศาลี</v>
          </cell>
          <cell r="L682" t="str">
            <v>08</v>
          </cell>
          <cell r="M682" t="str">
            <v xml:space="preserve"> 'ต.ไพศาลี'</v>
          </cell>
          <cell r="N682" t="str">
            <v>08</v>
          </cell>
          <cell r="O682" t="str">
            <v xml:space="preserve"> หมู่ 8</v>
          </cell>
          <cell r="P682" t="str">
            <v>01</v>
          </cell>
          <cell r="Q682" t="str">
            <v>เปิดดำเนินการ</v>
          </cell>
          <cell r="R682" t="str">
            <v xml:space="preserve">700 ม.8 ถ.ไพศาลี-วังพิกุล </v>
          </cell>
          <cell r="S682" t="str">
            <v>60220</v>
          </cell>
          <cell r="V682" t="str">
            <v>21</v>
          </cell>
          <cell r="W682" t="str">
            <v>2.1 ทุติยภูมิระดับต้น</v>
          </cell>
          <cell r="AH682" t="str">
            <v>11216</v>
          </cell>
        </row>
        <row r="683">
          <cell r="A683" t="str">
            <v>001124100</v>
          </cell>
          <cell r="B683" t="str">
            <v>โรงพยาบาลท่าสองยาง</v>
          </cell>
          <cell r="C683" t="str">
            <v>21002</v>
          </cell>
          <cell r="D683" t="str">
            <v>กระทรวงสาธารณสุข สำนักงานปลัดกระทรวงสาธารณสุข</v>
          </cell>
          <cell r="E683" t="str">
            <v>07</v>
          </cell>
          <cell r="F683" t="str">
            <v>โรงพยาบาลชุมชน</v>
          </cell>
          <cell r="G683" t="str">
            <v>60</v>
          </cell>
          <cell r="H683" t="str">
            <v>63</v>
          </cell>
          <cell r="I683" t="str">
            <v>จ.ตาก</v>
          </cell>
          <cell r="J683" t="str">
            <v>05</v>
          </cell>
          <cell r="K683" t="str">
            <v xml:space="preserve"> อ.ท่าสองยาง</v>
          </cell>
          <cell r="L683" t="str">
            <v>02</v>
          </cell>
          <cell r="M683" t="str">
            <v xml:space="preserve"> 'ต.แม่ต้าน'</v>
          </cell>
          <cell r="N683" t="str">
            <v>02</v>
          </cell>
          <cell r="O683" t="str">
            <v xml:space="preserve"> หมู่ 2</v>
          </cell>
          <cell r="P683" t="str">
            <v>01</v>
          </cell>
          <cell r="Q683" t="str">
            <v>เปิดดำเนินการ</v>
          </cell>
          <cell r="R683" t="str">
            <v xml:space="preserve">357 บ้านแม่ต้าน </v>
          </cell>
          <cell r="S683" t="str">
            <v>63150</v>
          </cell>
          <cell r="T683" t="str">
            <v>055589009</v>
          </cell>
          <cell r="U683" t="str">
            <v>055589009</v>
          </cell>
          <cell r="V683" t="str">
            <v>21</v>
          </cell>
          <cell r="W683" t="str">
            <v>2.1 ทุติยภูมิระดับต้น</v>
          </cell>
          <cell r="Z683" t="str">
            <v>06</v>
          </cell>
          <cell r="AA683" t="str">
            <v>แก้ไข/เปลี่ยนแปลงจำนวนเตียง</v>
          </cell>
          <cell r="AB683" t="str">
            <v>ปรับจำนวนเตียง 30 เป็น 60</v>
          </cell>
          <cell r="AH683" t="str">
            <v>11241</v>
          </cell>
        </row>
        <row r="684">
          <cell r="A684" t="str">
            <v>001126000</v>
          </cell>
          <cell r="B684" t="str">
            <v>โรงพยาบาลบางมูลนาก</v>
          </cell>
          <cell r="C684" t="str">
            <v>21002</v>
          </cell>
          <cell r="D684" t="str">
            <v>กระทรวงสาธารณสุข สำนักงานปลัดกระทรวงสาธารณสุข</v>
          </cell>
          <cell r="E684" t="str">
            <v>07</v>
          </cell>
          <cell r="F684" t="str">
            <v>โรงพยาบาลชุมชน</v>
          </cell>
          <cell r="G684" t="str">
            <v>90</v>
          </cell>
          <cell r="H684" t="str">
            <v>66</v>
          </cell>
          <cell r="I684" t="str">
            <v>จ.พิจิตร</v>
          </cell>
          <cell r="J684" t="str">
            <v>05</v>
          </cell>
          <cell r="K684" t="str">
            <v xml:space="preserve"> อ.บางมูลนาก</v>
          </cell>
          <cell r="L684" t="str">
            <v>01</v>
          </cell>
          <cell r="M684" t="str">
            <v xml:space="preserve"> 'ต.บางมูลนาก'</v>
          </cell>
          <cell r="N684" t="str">
            <v>09</v>
          </cell>
          <cell r="O684" t="str">
            <v xml:space="preserve"> หมู่ 9</v>
          </cell>
          <cell r="P684" t="str">
            <v>01</v>
          </cell>
          <cell r="Q684" t="str">
            <v>เปิดดำเนินการ</v>
          </cell>
          <cell r="S684" t="str">
            <v>66120</v>
          </cell>
          <cell r="T684" t="str">
            <v>056631131</v>
          </cell>
          <cell r="U684" t="str">
            <v>056631132</v>
          </cell>
          <cell r="V684" t="str">
            <v>21</v>
          </cell>
          <cell r="W684" t="str">
            <v>2.1 ทุติยภูมิระดับต้น</v>
          </cell>
          <cell r="AH684" t="str">
            <v>11260</v>
          </cell>
        </row>
        <row r="685">
          <cell r="A685" t="str">
            <v>001123200</v>
          </cell>
          <cell r="B685" t="str">
            <v>โรงพยาบาลคลองขลุง</v>
          </cell>
          <cell r="C685" t="str">
            <v>21002</v>
          </cell>
          <cell r="D685" t="str">
            <v>กระทรวงสาธารณสุข สำนักงานปลัดกระทรวงสาธารณสุข</v>
          </cell>
          <cell r="E685" t="str">
            <v>07</v>
          </cell>
          <cell r="F685" t="str">
            <v>โรงพยาบาลชุมชน</v>
          </cell>
          <cell r="G685" t="str">
            <v>60</v>
          </cell>
          <cell r="H685" t="str">
            <v>62</v>
          </cell>
          <cell r="I685" t="str">
            <v>จ.กำแพงเพชร</v>
          </cell>
          <cell r="J685" t="str">
            <v>05</v>
          </cell>
          <cell r="K685" t="str">
            <v xml:space="preserve"> อ.คลองขลุง</v>
          </cell>
          <cell r="L685" t="str">
            <v>01</v>
          </cell>
          <cell r="M685" t="str">
            <v xml:space="preserve"> 'ต.คลองขลุง'</v>
          </cell>
          <cell r="N685" t="str">
            <v>10</v>
          </cell>
          <cell r="O685" t="str">
            <v xml:space="preserve"> หมู่ 10</v>
          </cell>
          <cell r="P685" t="str">
            <v>01</v>
          </cell>
          <cell r="Q685" t="str">
            <v>เปิดดำเนินการ</v>
          </cell>
          <cell r="R685" t="str">
            <v xml:space="preserve">315 ม.10 ถ.พหลโยธิน </v>
          </cell>
          <cell r="S685" t="str">
            <v>62120</v>
          </cell>
          <cell r="V685" t="str">
            <v>21</v>
          </cell>
          <cell r="W685" t="str">
            <v>2.1 ทุติยภูมิระดับต้น</v>
          </cell>
          <cell r="AH685" t="str">
            <v>11232</v>
          </cell>
        </row>
        <row r="686">
          <cell r="A686" t="str">
            <v>001123900</v>
          </cell>
          <cell r="B686" t="str">
            <v>โรงพยาบาลสามเงา</v>
          </cell>
          <cell r="C686" t="str">
            <v>21002</v>
          </cell>
          <cell r="D686" t="str">
            <v>กระทรวงสาธารณสุข สำนักงานปลัดกระทรวงสาธารณสุข</v>
          </cell>
          <cell r="E686" t="str">
            <v>07</v>
          </cell>
          <cell r="F686" t="str">
            <v>โรงพยาบาลชุมชน</v>
          </cell>
          <cell r="G686" t="str">
            <v>30</v>
          </cell>
          <cell r="H686" t="str">
            <v>63</v>
          </cell>
          <cell r="I686" t="str">
            <v>จ.ตาก</v>
          </cell>
          <cell r="J686" t="str">
            <v>03</v>
          </cell>
          <cell r="K686" t="str">
            <v xml:space="preserve"> อ.สามเงา</v>
          </cell>
          <cell r="L686" t="str">
            <v>01</v>
          </cell>
          <cell r="M686" t="str">
            <v xml:space="preserve"> 'ต.สามเงา'</v>
          </cell>
          <cell r="N686" t="str">
            <v>04</v>
          </cell>
          <cell r="O686" t="str">
            <v xml:space="preserve"> หมู่ 4</v>
          </cell>
          <cell r="P686" t="str">
            <v>01</v>
          </cell>
          <cell r="Q686" t="str">
            <v>เปิดดำเนินการ</v>
          </cell>
          <cell r="R686" t="str">
            <v xml:space="preserve">371 บ้านจัดสรร </v>
          </cell>
          <cell r="S686" t="str">
            <v>63130</v>
          </cell>
          <cell r="T686" t="str">
            <v>055549257</v>
          </cell>
          <cell r="U686" t="str">
            <v>055599672</v>
          </cell>
          <cell r="V686" t="str">
            <v>21</v>
          </cell>
          <cell r="W686" t="str">
            <v>2.1 ทุติยภูมิระดับต้น</v>
          </cell>
          <cell r="AH686" t="str">
            <v>11239</v>
          </cell>
        </row>
        <row r="687">
          <cell r="A687" t="str">
            <v>001124000</v>
          </cell>
          <cell r="B687" t="str">
            <v>โรงพยาบาลแม่ระมาด</v>
          </cell>
          <cell r="C687" t="str">
            <v>21002</v>
          </cell>
          <cell r="D687" t="str">
            <v>กระทรวงสาธารณสุข สำนักงานปลัดกระทรวงสาธารณสุข</v>
          </cell>
          <cell r="E687" t="str">
            <v>07</v>
          </cell>
          <cell r="F687" t="str">
            <v>โรงพยาบาลชุมชน</v>
          </cell>
          <cell r="G687" t="str">
            <v>60</v>
          </cell>
          <cell r="H687" t="str">
            <v>63</v>
          </cell>
          <cell r="I687" t="str">
            <v>จ.ตาก</v>
          </cell>
          <cell r="J687" t="str">
            <v>04</v>
          </cell>
          <cell r="K687" t="str">
            <v xml:space="preserve"> อ.แม่ระมาด</v>
          </cell>
          <cell r="L687" t="str">
            <v>01</v>
          </cell>
          <cell r="M687" t="str">
            <v xml:space="preserve"> 'ต.แม่ระมาด'</v>
          </cell>
          <cell r="N687" t="str">
            <v>04</v>
          </cell>
          <cell r="O687" t="str">
            <v xml:space="preserve"> หมู่ 4</v>
          </cell>
          <cell r="P687" t="str">
            <v>01</v>
          </cell>
          <cell r="Q687" t="str">
            <v>เปิดดำเนินการ</v>
          </cell>
          <cell r="R687" t="str">
            <v xml:space="preserve">251 บ้านแม่ระมาด </v>
          </cell>
          <cell r="S687" t="str">
            <v>63140</v>
          </cell>
          <cell r="T687" t="str">
            <v>055581229</v>
          </cell>
          <cell r="U687" t="str">
            <v>055581085</v>
          </cell>
          <cell r="V687" t="str">
            <v>21</v>
          </cell>
          <cell r="W687" t="str">
            <v>2.1 ทุติยภูมิระดับต้น</v>
          </cell>
          <cell r="AH687" t="str">
            <v>11240</v>
          </cell>
        </row>
        <row r="688">
          <cell r="A688" t="str">
            <v>001123800</v>
          </cell>
          <cell r="B688" t="str">
            <v>โรงพยาบาลบ้านตาก</v>
          </cell>
          <cell r="C688" t="str">
            <v>21002</v>
          </cell>
          <cell r="D688" t="str">
            <v>กระทรวงสาธารณสุข สำนักงานปลัดกระทรวงสาธารณสุข</v>
          </cell>
          <cell r="E688" t="str">
            <v>07</v>
          </cell>
          <cell r="F688" t="str">
            <v>โรงพยาบาลชุมชน</v>
          </cell>
          <cell r="G688" t="str">
            <v>60</v>
          </cell>
          <cell r="H688" t="str">
            <v>63</v>
          </cell>
          <cell r="I688" t="str">
            <v>จ.ตาก</v>
          </cell>
          <cell r="J688" t="str">
            <v>02</v>
          </cell>
          <cell r="K688" t="str">
            <v xml:space="preserve"> อ.บ้านตาก</v>
          </cell>
          <cell r="L688" t="str">
            <v>01</v>
          </cell>
          <cell r="M688" t="str">
            <v xml:space="preserve"> 'ต.ตากออก'</v>
          </cell>
          <cell r="N688" t="str">
            <v>07</v>
          </cell>
          <cell r="O688" t="str">
            <v xml:space="preserve"> หมู่ 7</v>
          </cell>
          <cell r="P688" t="str">
            <v>01</v>
          </cell>
          <cell r="Q688" t="str">
            <v>เปิดดำเนินการ</v>
          </cell>
          <cell r="R688" t="str">
            <v xml:space="preserve">บ้านตะฝั่งสูง </v>
          </cell>
          <cell r="S688" t="str">
            <v>63120</v>
          </cell>
          <cell r="T688" t="str">
            <v>055591023</v>
          </cell>
          <cell r="U688" t="str">
            <v>055591023</v>
          </cell>
          <cell r="V688" t="str">
            <v>21</v>
          </cell>
          <cell r="W688" t="str">
            <v>2.1 ทุติยภูมิระดับต้น</v>
          </cell>
          <cell r="AH688" t="str">
            <v>11238</v>
          </cell>
        </row>
        <row r="689">
          <cell r="A689" t="str">
            <v>001124200</v>
          </cell>
          <cell r="B689" t="str">
            <v>โรงพยาบาลพบพระ</v>
          </cell>
          <cell r="C689" t="str">
            <v>21002</v>
          </cell>
          <cell r="D689" t="str">
            <v>กระทรวงสาธารณสุข สำนักงานปลัดกระทรวงสาธารณสุข</v>
          </cell>
          <cell r="E689" t="str">
            <v>07</v>
          </cell>
          <cell r="F689" t="str">
            <v>โรงพยาบาลชุมชน</v>
          </cell>
          <cell r="G689" t="str">
            <v>30</v>
          </cell>
          <cell r="H689" t="str">
            <v>63</v>
          </cell>
          <cell r="I689" t="str">
            <v>จ.ตาก</v>
          </cell>
          <cell r="J689" t="str">
            <v>07</v>
          </cell>
          <cell r="K689" t="str">
            <v xml:space="preserve"> อ.พบพระ</v>
          </cell>
          <cell r="L689" t="str">
            <v>01</v>
          </cell>
          <cell r="M689" t="str">
            <v xml:space="preserve"> 'ต.พบพระ'</v>
          </cell>
          <cell r="N689" t="str">
            <v>02</v>
          </cell>
          <cell r="O689" t="str">
            <v xml:space="preserve"> หมู่ 2</v>
          </cell>
          <cell r="P689" t="str">
            <v>01</v>
          </cell>
          <cell r="Q689" t="str">
            <v>เปิดดำเนินการ</v>
          </cell>
          <cell r="R689" t="str">
            <v xml:space="preserve">บ้านพบพระกลาง </v>
          </cell>
          <cell r="S689" t="str">
            <v>63160</v>
          </cell>
          <cell r="T689" t="str">
            <v>055569023</v>
          </cell>
          <cell r="U689" t="str">
            <v>055569117</v>
          </cell>
          <cell r="V689" t="str">
            <v>21</v>
          </cell>
          <cell r="W689" t="str">
            <v>2.1 ทุติยภูมิระดับต้น</v>
          </cell>
          <cell r="AH689" t="str">
            <v>11242</v>
          </cell>
        </row>
        <row r="690">
          <cell r="A690" t="str">
            <v>001125700</v>
          </cell>
          <cell r="B690" t="str">
            <v>โรงพยาบาลเนินมะปราง</v>
          </cell>
          <cell r="C690" t="str">
            <v>21002</v>
          </cell>
          <cell r="D690" t="str">
            <v>กระทรวงสาธารณสุข สำนักงานปลัดกระทรวงสาธารณสุข</v>
          </cell>
          <cell r="E690" t="str">
            <v>07</v>
          </cell>
          <cell r="F690" t="str">
            <v>โรงพยาบาลชุมชน</v>
          </cell>
          <cell r="G690" t="str">
            <v>30</v>
          </cell>
          <cell r="H690" t="str">
            <v>65</v>
          </cell>
          <cell r="I690" t="str">
            <v>จ.พิษณุโลก</v>
          </cell>
          <cell r="J690" t="str">
            <v>09</v>
          </cell>
          <cell r="K690" t="str">
            <v xml:space="preserve"> อ.เนินมะปราง</v>
          </cell>
          <cell r="L690" t="str">
            <v>06</v>
          </cell>
          <cell r="M690" t="str">
            <v xml:space="preserve"> 'ต.เนินมะปราง'</v>
          </cell>
          <cell r="N690" t="str">
            <v>02</v>
          </cell>
          <cell r="O690" t="str">
            <v xml:space="preserve"> หมู่ 2</v>
          </cell>
          <cell r="P690" t="str">
            <v>01</v>
          </cell>
          <cell r="Q690" t="str">
            <v>เปิดดำเนินการ</v>
          </cell>
          <cell r="R690" t="str">
            <v>364 ม.2 บ้านเนินมะปราง</v>
          </cell>
          <cell r="V690" t="str">
            <v>21</v>
          </cell>
          <cell r="W690" t="str">
            <v>2.1 ทุติยภูมิระดับต้น</v>
          </cell>
          <cell r="AH690" t="str">
            <v>11257</v>
          </cell>
        </row>
        <row r="691">
          <cell r="A691" t="str">
            <v>001126400</v>
          </cell>
          <cell r="B691" t="str">
            <v>โรงพยาบาลชนแดน</v>
          </cell>
          <cell r="C691" t="str">
            <v>21002</v>
          </cell>
          <cell r="D691" t="str">
            <v>กระทรวงสาธารณสุข สำนักงานปลัดกระทรวงสาธารณสุข</v>
          </cell>
          <cell r="E691" t="str">
            <v>07</v>
          </cell>
          <cell r="F691" t="str">
            <v>โรงพยาบาลชุมชน</v>
          </cell>
          <cell r="G691" t="str">
            <v>60</v>
          </cell>
          <cell r="H691" t="str">
            <v>67</v>
          </cell>
          <cell r="I691" t="str">
            <v>จ.เพชรบูรณ์</v>
          </cell>
          <cell r="J691" t="str">
            <v>02</v>
          </cell>
          <cell r="K691" t="str">
            <v xml:space="preserve"> อ.ชนแดน</v>
          </cell>
          <cell r="L691" t="str">
            <v>01</v>
          </cell>
          <cell r="M691" t="str">
            <v xml:space="preserve"> 'ต.ชนแดน'</v>
          </cell>
          <cell r="N691" t="str">
            <v>07</v>
          </cell>
          <cell r="O691" t="str">
            <v xml:space="preserve"> หมู่ 7</v>
          </cell>
          <cell r="P691" t="str">
            <v>01</v>
          </cell>
          <cell r="Q691" t="str">
            <v>เปิดดำเนินการ</v>
          </cell>
          <cell r="R691" t="str">
            <v xml:space="preserve">415 ม.7 ถ.ชมฐีระเวช </v>
          </cell>
          <cell r="S691" t="str">
            <v>67150</v>
          </cell>
          <cell r="V691" t="str">
            <v>21</v>
          </cell>
          <cell r="W691" t="str">
            <v>2.1 ทุติยภูมิระดับต้น</v>
          </cell>
          <cell r="AH691" t="str">
            <v>11264</v>
          </cell>
        </row>
        <row r="692">
          <cell r="A692" t="str">
            <v>001126700</v>
          </cell>
          <cell r="B692" t="str">
            <v>โรงพยาบาลศรีเทพ</v>
          </cell>
          <cell r="C692" t="str">
            <v>21002</v>
          </cell>
          <cell r="D692" t="str">
            <v>กระทรวงสาธารณสุข สำนักงานปลัดกระทรวงสาธารณสุข</v>
          </cell>
          <cell r="E692" t="str">
            <v>07</v>
          </cell>
          <cell r="F692" t="str">
            <v>โรงพยาบาลชุมชน</v>
          </cell>
          <cell r="G692" t="str">
            <v>30</v>
          </cell>
          <cell r="H692" t="str">
            <v>67</v>
          </cell>
          <cell r="I692" t="str">
            <v>จ.เพชรบูรณ์</v>
          </cell>
          <cell r="J692" t="str">
            <v>06</v>
          </cell>
          <cell r="K692" t="str">
            <v xml:space="preserve"> อ.ศรีเทพ</v>
          </cell>
          <cell r="L692" t="str">
            <v>02</v>
          </cell>
          <cell r="M692" t="str">
            <v xml:space="preserve"> 'ต.สระกรวด'</v>
          </cell>
          <cell r="N692" t="str">
            <v>12</v>
          </cell>
          <cell r="O692" t="str">
            <v xml:space="preserve"> หมู่ 12</v>
          </cell>
          <cell r="P692" t="str">
            <v>01</v>
          </cell>
          <cell r="Q692" t="str">
            <v>เปิดดำเนินการ</v>
          </cell>
          <cell r="R692" t="str">
            <v xml:space="preserve">70 ม.12 ถ.ศรีเทพ-หนองมะค่า </v>
          </cell>
          <cell r="S692" t="str">
            <v>67170</v>
          </cell>
          <cell r="V692" t="str">
            <v>21</v>
          </cell>
          <cell r="W692" t="str">
            <v>2.1 ทุติยภูมิระดับต้น</v>
          </cell>
          <cell r="AH692" t="str">
            <v>11267</v>
          </cell>
        </row>
        <row r="693">
          <cell r="A693" t="str">
            <v>001126900</v>
          </cell>
          <cell r="B693" t="str">
            <v>โรงพยาบาลบึงสามพัน</v>
          </cell>
          <cell r="C693" t="str">
            <v>21002</v>
          </cell>
          <cell r="D693" t="str">
            <v>กระทรวงสาธารณสุข สำนักงานปลัดกระทรวงสาธารณสุข</v>
          </cell>
          <cell r="E693" t="str">
            <v>07</v>
          </cell>
          <cell r="F693" t="str">
            <v>โรงพยาบาลชุมชน</v>
          </cell>
          <cell r="G693" t="str">
            <v>60</v>
          </cell>
          <cell r="H693" t="str">
            <v>67</v>
          </cell>
          <cell r="I693" t="str">
            <v>จ.เพชรบูรณ์</v>
          </cell>
          <cell r="J693" t="str">
            <v>08</v>
          </cell>
          <cell r="K693" t="str">
            <v xml:space="preserve"> อ.บึงสามพัน</v>
          </cell>
          <cell r="L693" t="str">
            <v>01</v>
          </cell>
          <cell r="M693" t="str">
            <v xml:space="preserve"> 'ต.ซับสมอทอด'</v>
          </cell>
          <cell r="N693" t="str">
            <v>09</v>
          </cell>
          <cell r="O693" t="str">
            <v xml:space="preserve"> หมู่ 9</v>
          </cell>
          <cell r="P693" t="str">
            <v>01</v>
          </cell>
          <cell r="Q693" t="str">
            <v>เปิดดำเนินการ</v>
          </cell>
          <cell r="R693" t="str">
            <v xml:space="preserve">333 </v>
          </cell>
          <cell r="S693" t="str">
            <v>67160</v>
          </cell>
          <cell r="V693" t="str">
            <v>21</v>
          </cell>
          <cell r="W693" t="str">
            <v>2.1 ทุติยภูมิระดับต้น</v>
          </cell>
          <cell r="AH693" t="str">
            <v>11269</v>
          </cell>
        </row>
        <row r="694">
          <cell r="A694" t="str">
            <v>001127100</v>
          </cell>
          <cell r="B694" t="str">
            <v>โรงพยาบาลวังโป่ง</v>
          </cell>
          <cell r="C694" t="str">
            <v>21002</v>
          </cell>
          <cell r="D694" t="str">
            <v>กระทรวงสาธารณสุข สำนักงานปลัดกระทรวงสาธารณสุข</v>
          </cell>
          <cell r="E694" t="str">
            <v>07</v>
          </cell>
          <cell r="F694" t="str">
            <v>โรงพยาบาลชุมชน</v>
          </cell>
          <cell r="G694" t="str">
            <v>30</v>
          </cell>
          <cell r="H694" t="str">
            <v>67</v>
          </cell>
          <cell r="I694" t="str">
            <v>จ.เพชรบูรณ์</v>
          </cell>
          <cell r="J694" t="str">
            <v>10</v>
          </cell>
          <cell r="K694" t="str">
            <v xml:space="preserve"> อ.วังโป่ง</v>
          </cell>
          <cell r="L694" t="str">
            <v>01</v>
          </cell>
          <cell r="M694" t="str">
            <v xml:space="preserve"> 'ต.วังโป่ง'</v>
          </cell>
          <cell r="N694" t="str">
            <v>01</v>
          </cell>
          <cell r="O694" t="str">
            <v xml:space="preserve"> หมู่ 1</v>
          </cell>
          <cell r="P694" t="str">
            <v>01</v>
          </cell>
          <cell r="Q694" t="str">
            <v>เปิดดำเนินการ</v>
          </cell>
          <cell r="R694" t="str">
            <v xml:space="preserve">630 </v>
          </cell>
          <cell r="S694" t="str">
            <v>67240</v>
          </cell>
          <cell r="V694" t="str">
            <v>21</v>
          </cell>
          <cell r="W694" t="str">
            <v>2.1 ทุติยภูมิระดับต้น</v>
          </cell>
          <cell r="AH694" t="str">
            <v>11271</v>
          </cell>
        </row>
        <row r="695">
          <cell r="A695" t="str">
            <v>001127000</v>
          </cell>
          <cell r="B695" t="str">
            <v>โรงพยาบาลน้ำหนาว</v>
          </cell>
          <cell r="C695" t="str">
            <v>21002</v>
          </cell>
          <cell r="D695" t="str">
            <v>กระทรวงสาธารณสุข สำนักงานปลัดกระทรวงสาธารณสุข</v>
          </cell>
          <cell r="E695" t="str">
            <v>07</v>
          </cell>
          <cell r="F695" t="str">
            <v>โรงพยาบาลชุมชน</v>
          </cell>
          <cell r="G695" t="str">
            <v>10</v>
          </cell>
          <cell r="H695" t="str">
            <v>67</v>
          </cell>
          <cell r="I695" t="str">
            <v>จ.เพชรบูรณ์</v>
          </cell>
          <cell r="J695" t="str">
            <v>09</v>
          </cell>
          <cell r="K695" t="str">
            <v xml:space="preserve"> อ.น้ำหนาว</v>
          </cell>
          <cell r="L695" t="str">
            <v>01</v>
          </cell>
          <cell r="M695" t="str">
            <v xml:space="preserve"> 'ต.น้ำหนาว'</v>
          </cell>
          <cell r="N695" t="str">
            <v>05</v>
          </cell>
          <cell r="O695" t="str">
            <v xml:space="preserve"> หมู่ 5</v>
          </cell>
          <cell r="P695" t="str">
            <v>01</v>
          </cell>
          <cell r="Q695" t="str">
            <v>เปิดดำเนินการ</v>
          </cell>
          <cell r="R695" t="str">
            <v xml:space="preserve">333 </v>
          </cell>
          <cell r="S695" t="str">
            <v>67160</v>
          </cell>
          <cell r="V695" t="str">
            <v>21</v>
          </cell>
          <cell r="W695" t="str">
            <v>2.1 ทุติยภูมิระดับต้น</v>
          </cell>
          <cell r="AH695" t="str">
            <v>11270</v>
          </cell>
        </row>
        <row r="696">
          <cell r="A696" t="str">
            <v>001124600</v>
          </cell>
          <cell r="B696" t="str">
            <v>โรงพยาบาลกงไกรลาศ</v>
          </cell>
          <cell r="C696" t="str">
            <v>21002</v>
          </cell>
          <cell r="D696" t="str">
            <v>กระทรวงสาธารณสุข สำนักงานปลัดกระทรวงสาธารณสุข</v>
          </cell>
          <cell r="E696" t="str">
            <v>07</v>
          </cell>
          <cell r="F696" t="str">
            <v>โรงพยาบาลชุมชน</v>
          </cell>
          <cell r="G696" t="str">
            <v>30</v>
          </cell>
          <cell r="H696" t="str">
            <v>64</v>
          </cell>
          <cell r="I696" t="str">
            <v>จ.สุโขทัย</v>
          </cell>
          <cell r="J696" t="str">
            <v>04</v>
          </cell>
          <cell r="K696" t="str">
            <v xml:space="preserve"> อ.กงไกรลาศ</v>
          </cell>
          <cell r="L696" t="str">
            <v>01</v>
          </cell>
          <cell r="M696" t="str">
            <v xml:space="preserve"> 'ต.กง'</v>
          </cell>
          <cell r="N696" t="str">
            <v>02</v>
          </cell>
          <cell r="O696" t="str">
            <v xml:space="preserve"> หมู่ 2</v>
          </cell>
          <cell r="P696" t="str">
            <v>01</v>
          </cell>
          <cell r="Q696" t="str">
            <v>เปิดดำเนินการ</v>
          </cell>
          <cell r="R696" t="str">
            <v>ถ.สิงหวัฒน์</v>
          </cell>
          <cell r="S696" t="str">
            <v>64170</v>
          </cell>
          <cell r="T696" t="str">
            <v>055625248</v>
          </cell>
          <cell r="U696" t="str">
            <v>055691152</v>
          </cell>
          <cell r="V696" t="str">
            <v>21</v>
          </cell>
          <cell r="W696" t="str">
            <v>2.1 ทุติยภูมิระดับต้น</v>
          </cell>
          <cell r="AH696" t="str">
            <v>11246</v>
          </cell>
        </row>
        <row r="697">
          <cell r="A697" t="str">
            <v>001124400</v>
          </cell>
          <cell r="B697" t="str">
            <v>โรงพยาบาลบ้านด่านลานหอย</v>
          </cell>
          <cell r="C697" t="str">
            <v>21002</v>
          </cell>
          <cell r="D697" t="str">
            <v>กระทรวงสาธารณสุข สำนักงานปลัดกระทรวงสาธารณสุข</v>
          </cell>
          <cell r="E697" t="str">
            <v>07</v>
          </cell>
          <cell r="F697" t="str">
            <v>โรงพยาบาลชุมชน</v>
          </cell>
          <cell r="G697" t="str">
            <v>30</v>
          </cell>
          <cell r="H697" t="str">
            <v>64</v>
          </cell>
          <cell r="I697" t="str">
            <v>จ.สุโขทัย</v>
          </cell>
          <cell r="J697" t="str">
            <v>02</v>
          </cell>
          <cell r="K697" t="str">
            <v xml:space="preserve"> อ.บ้านด่านลานหอย</v>
          </cell>
          <cell r="L697" t="str">
            <v>02</v>
          </cell>
          <cell r="M697" t="str">
            <v xml:space="preserve"> 'ต.บ้านด่าน'</v>
          </cell>
          <cell r="N697" t="str">
            <v>02</v>
          </cell>
          <cell r="O697" t="str">
            <v xml:space="preserve"> หมู่ 2</v>
          </cell>
          <cell r="P697" t="str">
            <v>01</v>
          </cell>
          <cell r="Q697" t="str">
            <v>เปิดดำเนินการ</v>
          </cell>
          <cell r="R697" t="str">
            <v xml:space="preserve">ม. 02 </v>
          </cell>
          <cell r="V697" t="str">
            <v>21</v>
          </cell>
          <cell r="W697" t="str">
            <v>2.1 ทุติยภูมิระดับต้น</v>
          </cell>
          <cell r="AH697" t="str">
            <v>11244</v>
          </cell>
        </row>
        <row r="698">
          <cell r="A698" t="str">
            <v>001123300</v>
          </cell>
          <cell r="B698" t="str">
            <v>โรงพยาบาลพรานกระต่าย</v>
          </cell>
          <cell r="C698" t="str">
            <v>21002</v>
          </cell>
          <cell r="D698" t="str">
            <v>กระทรวงสาธารณสุข สำนักงานปลัดกระทรวงสาธารณสุข</v>
          </cell>
          <cell r="E698" t="str">
            <v>07</v>
          </cell>
          <cell r="F698" t="str">
            <v>โรงพยาบาลชุมชน</v>
          </cell>
          <cell r="G698" t="str">
            <v>60</v>
          </cell>
          <cell r="H698" t="str">
            <v>62</v>
          </cell>
          <cell r="I698" t="str">
            <v>จ.กำแพงเพชร</v>
          </cell>
          <cell r="J698" t="str">
            <v>06</v>
          </cell>
          <cell r="K698" t="str">
            <v xml:space="preserve"> อ.พรานกระต่าย</v>
          </cell>
          <cell r="L698" t="str">
            <v>01</v>
          </cell>
          <cell r="M698" t="str">
            <v xml:space="preserve"> 'ต.พรานกระต่าย'</v>
          </cell>
          <cell r="N698" t="str">
            <v>11</v>
          </cell>
          <cell r="O698" t="str">
            <v xml:space="preserve"> หมู่ 11</v>
          </cell>
          <cell r="P698" t="str">
            <v>01</v>
          </cell>
          <cell r="Q698" t="str">
            <v>เปิดดำเนินการ</v>
          </cell>
          <cell r="R698" t="str">
            <v xml:space="preserve">114 </v>
          </cell>
          <cell r="S698" t="str">
            <v>62110</v>
          </cell>
          <cell r="V698" t="str">
            <v>21</v>
          </cell>
          <cell r="W698" t="str">
            <v>2.1 ทุติยภูมิระดับต้น</v>
          </cell>
          <cell r="AH698" t="str">
            <v>11233</v>
          </cell>
        </row>
        <row r="699">
          <cell r="A699" t="str">
            <v>001123400</v>
          </cell>
          <cell r="B699" t="str">
            <v>โรงพยาบาลลานกระบือ</v>
          </cell>
          <cell r="C699" t="str">
            <v>21002</v>
          </cell>
          <cell r="D699" t="str">
            <v>กระทรวงสาธารณสุข สำนักงานปลัดกระทรวงสาธารณสุข</v>
          </cell>
          <cell r="E699" t="str">
            <v>07</v>
          </cell>
          <cell r="F699" t="str">
            <v>โรงพยาบาลชุมชน</v>
          </cell>
          <cell r="G699" t="str">
            <v>30</v>
          </cell>
          <cell r="H699" t="str">
            <v>62</v>
          </cell>
          <cell r="I699" t="str">
            <v>จ.กำแพงเพชร</v>
          </cell>
          <cell r="J699" t="str">
            <v>07</v>
          </cell>
          <cell r="K699" t="str">
            <v xml:space="preserve"> อ.ลานกระบือ</v>
          </cell>
          <cell r="L699" t="str">
            <v>01</v>
          </cell>
          <cell r="M699" t="str">
            <v xml:space="preserve"> 'ต.ลานกระบือ'</v>
          </cell>
          <cell r="N699" t="str">
            <v>06</v>
          </cell>
          <cell r="O699" t="str">
            <v xml:space="preserve"> หมู่ 6</v>
          </cell>
          <cell r="P699" t="str">
            <v>01</v>
          </cell>
          <cell r="Q699" t="str">
            <v>เปิดดำเนินการ</v>
          </cell>
          <cell r="R699" t="str">
            <v>62</v>
          </cell>
          <cell r="S699" t="str">
            <v>62170</v>
          </cell>
          <cell r="V699" t="str">
            <v>21</v>
          </cell>
          <cell r="W699" t="str">
            <v>2.1 ทุติยภูมิระดับต้น</v>
          </cell>
          <cell r="AH699" t="str">
            <v>11234</v>
          </cell>
        </row>
        <row r="700">
          <cell r="A700" t="str">
            <v>001123500</v>
          </cell>
          <cell r="B700" t="str">
            <v>โรงพยาบาลทรายทองวัฒนา</v>
          </cell>
          <cell r="C700" t="str">
            <v>21002</v>
          </cell>
          <cell r="D700" t="str">
            <v>กระทรวงสาธารณสุข สำนักงานปลัดกระทรวงสาธารณสุข</v>
          </cell>
          <cell r="E700" t="str">
            <v>07</v>
          </cell>
          <cell r="F700" t="str">
            <v>โรงพยาบาลชุมชน</v>
          </cell>
          <cell r="G700" t="str">
            <v>10</v>
          </cell>
          <cell r="H700" t="str">
            <v>62</v>
          </cell>
          <cell r="I700" t="str">
            <v>จ.กำแพงเพชร</v>
          </cell>
          <cell r="J700" t="str">
            <v>08</v>
          </cell>
          <cell r="K700" t="str">
            <v xml:space="preserve"> อ.ทรายทองวัฒนา</v>
          </cell>
          <cell r="L700" t="str">
            <v>01</v>
          </cell>
          <cell r="M700" t="str">
            <v xml:space="preserve"> 'ต.ทุ่งทราย'</v>
          </cell>
          <cell r="N700" t="str">
            <v>01</v>
          </cell>
          <cell r="O700" t="str">
            <v xml:space="preserve"> หมู่ 1</v>
          </cell>
          <cell r="P700" t="str">
            <v>01</v>
          </cell>
          <cell r="Q700" t="str">
            <v>เปิดดำเนินการ</v>
          </cell>
          <cell r="S700" t="str">
            <v>62190</v>
          </cell>
          <cell r="V700" t="str">
            <v>21</v>
          </cell>
          <cell r="W700" t="str">
            <v>2.1 ทุติยภูมิระดับต้น</v>
          </cell>
          <cell r="AH700" t="str">
            <v>11235</v>
          </cell>
        </row>
        <row r="701">
          <cell r="A701" t="str">
            <v>001122800</v>
          </cell>
          <cell r="B701" t="str">
            <v>โรงพยาบาลทุ่งโพธิ์ทะเล</v>
          </cell>
          <cell r="C701" t="str">
            <v>21002</v>
          </cell>
          <cell r="D701" t="str">
            <v>กระทรวงสาธารณสุข สำนักงานปลัดกระทรวงสาธารณสุข</v>
          </cell>
          <cell r="E701" t="str">
            <v>07</v>
          </cell>
          <cell r="F701" t="str">
            <v>โรงพยาบาลชุมชน</v>
          </cell>
          <cell r="G701" t="str">
            <v>10</v>
          </cell>
          <cell r="H701" t="str">
            <v>62</v>
          </cell>
          <cell r="I701" t="str">
            <v>จ.กำแพงเพชร</v>
          </cell>
          <cell r="J701" t="str">
            <v>01</v>
          </cell>
          <cell r="K701" t="str">
            <v xml:space="preserve"> อ.เมืองกำแพงเพชร</v>
          </cell>
          <cell r="L701" t="str">
            <v>12</v>
          </cell>
          <cell r="M701" t="str">
            <v xml:space="preserve"> 'ต.นิคมทุ่งโพธิ์ทะเล'</v>
          </cell>
          <cell r="N701" t="str">
            <v>12</v>
          </cell>
          <cell r="O701" t="str">
            <v xml:space="preserve"> หมู่ 12</v>
          </cell>
          <cell r="P701" t="str">
            <v>01</v>
          </cell>
          <cell r="Q701" t="str">
            <v>เปิดดำเนินการ</v>
          </cell>
          <cell r="S701" t="str">
            <v>62000</v>
          </cell>
          <cell r="V701" t="str">
            <v>21</v>
          </cell>
          <cell r="W701" t="str">
            <v>2.1 ทุติยภูมิระดับต้น</v>
          </cell>
          <cell r="AH701" t="str">
            <v>11228</v>
          </cell>
        </row>
        <row r="702">
          <cell r="A702" t="str">
            <v>001122900</v>
          </cell>
          <cell r="B702" t="str">
            <v>โรงพยาบาลไทรงาม</v>
          </cell>
          <cell r="C702" t="str">
            <v>21002</v>
          </cell>
          <cell r="D702" t="str">
            <v>กระทรวงสาธารณสุข สำนักงานปลัดกระทรวงสาธารณสุข</v>
          </cell>
          <cell r="E702" t="str">
            <v>07</v>
          </cell>
          <cell r="F702" t="str">
            <v>โรงพยาบาลชุมชน</v>
          </cell>
          <cell r="G702" t="str">
            <v>30</v>
          </cell>
          <cell r="H702" t="str">
            <v>62</v>
          </cell>
          <cell r="I702" t="str">
            <v>จ.กำแพงเพชร</v>
          </cell>
          <cell r="J702" t="str">
            <v>02</v>
          </cell>
          <cell r="K702" t="str">
            <v xml:space="preserve"> อ.ไทรงาม</v>
          </cell>
          <cell r="L702" t="str">
            <v>01</v>
          </cell>
          <cell r="M702" t="str">
            <v xml:space="preserve"> 'ต.ไทรงาม'</v>
          </cell>
          <cell r="N702" t="str">
            <v>04</v>
          </cell>
          <cell r="O702" t="str">
            <v xml:space="preserve"> หมู่ 4</v>
          </cell>
          <cell r="P702" t="str">
            <v>01</v>
          </cell>
          <cell r="Q702" t="str">
            <v>เปิดดำเนินการ</v>
          </cell>
          <cell r="R702" t="str">
            <v xml:space="preserve">1 </v>
          </cell>
          <cell r="S702" t="str">
            <v>62150</v>
          </cell>
          <cell r="V702" t="str">
            <v>21</v>
          </cell>
          <cell r="W702" t="str">
            <v>2.1 ทุติยภูมิระดับต้น</v>
          </cell>
          <cell r="AH702" t="str">
            <v>11229</v>
          </cell>
        </row>
        <row r="703">
          <cell r="A703" t="str">
            <v>001123000</v>
          </cell>
          <cell r="B703" t="str">
            <v>โรงพยาบาลคลองลาน</v>
          </cell>
          <cell r="C703" t="str">
            <v>21002</v>
          </cell>
          <cell r="D703" t="str">
            <v>กระทรวงสาธารณสุข สำนักงานปลัดกระทรวงสาธารณสุข</v>
          </cell>
          <cell r="E703" t="str">
            <v>07</v>
          </cell>
          <cell r="F703" t="str">
            <v>โรงพยาบาลชุมชน</v>
          </cell>
          <cell r="G703" t="str">
            <v>60</v>
          </cell>
          <cell r="H703" t="str">
            <v>62</v>
          </cell>
          <cell r="I703" t="str">
            <v>จ.กำแพงเพชร</v>
          </cell>
          <cell r="J703" t="str">
            <v>03</v>
          </cell>
          <cell r="K703" t="str">
            <v xml:space="preserve"> อ.คลองลาน</v>
          </cell>
          <cell r="L703" t="str">
            <v>01</v>
          </cell>
          <cell r="M703" t="str">
            <v xml:space="preserve"> 'ต.คลองน้ำไหล'</v>
          </cell>
          <cell r="N703" t="str">
            <v>09</v>
          </cell>
          <cell r="O703" t="str">
            <v xml:space="preserve"> หมู่ 9</v>
          </cell>
          <cell r="P703" t="str">
            <v>01</v>
          </cell>
          <cell r="Q703" t="str">
            <v>เปิดดำเนินการ</v>
          </cell>
          <cell r="R703" t="str">
            <v xml:space="preserve">9 </v>
          </cell>
          <cell r="S703" t="str">
            <v>62180</v>
          </cell>
          <cell r="V703" t="str">
            <v>21</v>
          </cell>
          <cell r="W703" t="str">
            <v>2.1 ทุติยภูมิระดับต้น</v>
          </cell>
          <cell r="AH703" t="str">
            <v>11230</v>
          </cell>
        </row>
        <row r="704">
          <cell r="A704" t="str">
            <v>001123600</v>
          </cell>
          <cell r="B704" t="str">
            <v>โรงพยาบาลปางศิลาทอง</v>
          </cell>
          <cell r="C704" t="str">
            <v>21002</v>
          </cell>
          <cell r="D704" t="str">
            <v>กระทรวงสาธารณสุข สำนักงานปลัดกระทรวงสาธารณสุข</v>
          </cell>
          <cell r="E704" t="str">
            <v>07</v>
          </cell>
          <cell r="F704" t="str">
            <v>โรงพยาบาลชุมชน</v>
          </cell>
          <cell r="G704" t="str">
            <v>30</v>
          </cell>
          <cell r="H704" t="str">
            <v>62</v>
          </cell>
          <cell r="I704" t="str">
            <v>จ.กำแพงเพชร</v>
          </cell>
          <cell r="J704" t="str">
            <v>09</v>
          </cell>
          <cell r="K704" t="str">
            <v xml:space="preserve"> อ.ปางศิลาทอง</v>
          </cell>
          <cell r="L704" t="str">
            <v>02</v>
          </cell>
          <cell r="M704" t="str">
            <v xml:space="preserve"> 'ต.หินดาต'</v>
          </cell>
          <cell r="N704" t="str">
            <v>04</v>
          </cell>
          <cell r="O704" t="str">
            <v xml:space="preserve"> หมู่ 4</v>
          </cell>
          <cell r="P704" t="str">
            <v>01</v>
          </cell>
          <cell r="Q704" t="str">
            <v>เปิดดำเนินการ</v>
          </cell>
          <cell r="S704" t="str">
            <v>62120</v>
          </cell>
          <cell r="V704" t="str">
            <v>21</v>
          </cell>
          <cell r="W704" t="str">
            <v>2.1 ทุติยภูมิระดับต้น</v>
          </cell>
          <cell r="AH704" t="str">
            <v>11236</v>
          </cell>
        </row>
        <row r="705">
          <cell r="A705" t="str">
            <v>001125800</v>
          </cell>
          <cell r="B705" t="str">
            <v>โรงพยาบาลวังทรายพูน</v>
          </cell>
          <cell r="C705" t="str">
            <v>21002</v>
          </cell>
          <cell r="D705" t="str">
            <v>กระทรวงสาธารณสุข สำนักงานปลัดกระทรวงสาธารณสุข</v>
          </cell>
          <cell r="E705" t="str">
            <v>07</v>
          </cell>
          <cell r="F705" t="str">
            <v>โรงพยาบาลชุมชน</v>
          </cell>
          <cell r="G705" t="str">
            <v>30</v>
          </cell>
          <cell r="H705" t="str">
            <v>66</v>
          </cell>
          <cell r="I705" t="str">
            <v>จ.พิจิตร</v>
          </cell>
          <cell r="J705" t="str">
            <v>02</v>
          </cell>
          <cell r="K705" t="str">
            <v xml:space="preserve"> อ.วังทรายพูน</v>
          </cell>
          <cell r="L705" t="str">
            <v>01</v>
          </cell>
          <cell r="M705" t="str">
            <v xml:space="preserve"> 'ต.วังทรายพูน'</v>
          </cell>
          <cell r="N705" t="str">
            <v>01</v>
          </cell>
          <cell r="O705" t="str">
            <v xml:space="preserve"> หมู่ 1</v>
          </cell>
          <cell r="P705" t="str">
            <v>01</v>
          </cell>
          <cell r="Q705" t="str">
            <v>เปิดดำเนินการ</v>
          </cell>
          <cell r="R705" t="str">
            <v>340</v>
          </cell>
          <cell r="T705" t="str">
            <v>056695032</v>
          </cell>
          <cell r="V705" t="str">
            <v>21</v>
          </cell>
          <cell r="W705" t="str">
            <v>2.1 ทุติยภูมิระดับต้น</v>
          </cell>
          <cell r="AH705" t="str">
            <v>11258</v>
          </cell>
        </row>
        <row r="706">
          <cell r="A706" t="str">
            <v>001126200</v>
          </cell>
          <cell r="B706" t="str">
            <v>โรงพยาบาลสามง่าม</v>
          </cell>
          <cell r="C706" t="str">
            <v>21002</v>
          </cell>
          <cell r="D706" t="str">
            <v>กระทรวงสาธารณสุข สำนักงานปลัดกระทรวงสาธารณสุข</v>
          </cell>
          <cell r="E706" t="str">
            <v>07</v>
          </cell>
          <cell r="F706" t="str">
            <v>โรงพยาบาลชุมชน</v>
          </cell>
          <cell r="G706" t="str">
            <v>60</v>
          </cell>
          <cell r="H706" t="str">
            <v>66</v>
          </cell>
          <cell r="I706" t="str">
            <v>จ.พิจิตร</v>
          </cell>
          <cell r="J706" t="str">
            <v>07</v>
          </cell>
          <cell r="K706" t="str">
            <v xml:space="preserve"> อ.สามง่าม</v>
          </cell>
          <cell r="L706" t="str">
            <v>01</v>
          </cell>
          <cell r="M706" t="str">
            <v xml:space="preserve"> 'ต.สามง่าม'</v>
          </cell>
          <cell r="N706" t="str">
            <v>05</v>
          </cell>
          <cell r="O706" t="str">
            <v xml:space="preserve"> หมู่ 5</v>
          </cell>
          <cell r="P706" t="str">
            <v>01</v>
          </cell>
          <cell r="Q706" t="str">
            <v>เปิดดำเนินการ</v>
          </cell>
          <cell r="R706" t="str">
            <v xml:space="preserve">104 </v>
          </cell>
          <cell r="S706" t="str">
            <v>66140</v>
          </cell>
          <cell r="T706" t="str">
            <v>056691228</v>
          </cell>
          <cell r="V706" t="str">
            <v>21</v>
          </cell>
          <cell r="W706" t="str">
            <v>2.1 ทุติยภูมิระดับต้น</v>
          </cell>
          <cell r="AH706" t="str">
            <v>11262</v>
          </cell>
        </row>
        <row r="707">
          <cell r="A707" t="str">
            <v>001126100</v>
          </cell>
          <cell r="B707" t="str">
            <v>โรงพยาบาลโพทะเล</v>
          </cell>
          <cell r="C707" t="str">
            <v>21002</v>
          </cell>
          <cell r="D707" t="str">
            <v>กระทรวงสาธารณสุข สำนักงานปลัดกระทรวงสาธารณสุข</v>
          </cell>
          <cell r="E707" t="str">
            <v>07</v>
          </cell>
          <cell r="F707" t="str">
            <v>โรงพยาบาลชุมชน</v>
          </cell>
          <cell r="G707" t="str">
            <v>30</v>
          </cell>
          <cell r="H707" t="str">
            <v>66</v>
          </cell>
          <cell r="I707" t="str">
            <v>จ.พิจิตร</v>
          </cell>
          <cell r="J707" t="str">
            <v>06</v>
          </cell>
          <cell r="K707" t="str">
            <v xml:space="preserve"> อ.โพทะเล</v>
          </cell>
          <cell r="L707" t="str">
            <v>01</v>
          </cell>
          <cell r="M707" t="str">
            <v xml:space="preserve"> 'ต.โพทะเล'</v>
          </cell>
          <cell r="N707" t="str">
            <v>02</v>
          </cell>
          <cell r="O707" t="str">
            <v xml:space="preserve"> หมู่ 2</v>
          </cell>
          <cell r="P707" t="str">
            <v>01</v>
          </cell>
          <cell r="Q707" t="str">
            <v>เปิดดำเนินการ</v>
          </cell>
          <cell r="R707" t="str">
            <v xml:space="preserve">762  ถ.โพทะเล-บรรพต </v>
          </cell>
          <cell r="S707" t="str">
            <v>66130</v>
          </cell>
          <cell r="V707" t="str">
            <v>21</v>
          </cell>
          <cell r="W707" t="str">
            <v>2.1 ทุติยภูมิระดับต้น</v>
          </cell>
          <cell r="AH707" t="str">
            <v>11261</v>
          </cell>
        </row>
        <row r="708">
          <cell r="A708" t="str">
            <v>001126300</v>
          </cell>
          <cell r="B708" t="str">
            <v>โรงพยาบาลทับคล้อ</v>
          </cell>
          <cell r="C708" t="str">
            <v>21002</v>
          </cell>
          <cell r="D708" t="str">
            <v>กระทรวงสาธารณสุข สำนักงานปลัดกระทรวงสาธารณสุข</v>
          </cell>
          <cell r="E708" t="str">
            <v>07</v>
          </cell>
          <cell r="F708" t="str">
            <v>โรงพยาบาลชุมชน</v>
          </cell>
          <cell r="G708" t="str">
            <v>30</v>
          </cell>
          <cell r="H708" t="str">
            <v>66</v>
          </cell>
          <cell r="I708" t="str">
            <v>จ.พิจิตร</v>
          </cell>
          <cell r="J708" t="str">
            <v>08</v>
          </cell>
          <cell r="K708" t="str">
            <v xml:space="preserve"> อ.ทับคล้อ</v>
          </cell>
          <cell r="L708" t="str">
            <v>02</v>
          </cell>
          <cell r="M708" t="str">
            <v xml:space="preserve"> 'ต.เขาทราย'</v>
          </cell>
          <cell r="N708" t="str">
            <v>04</v>
          </cell>
          <cell r="O708" t="str">
            <v xml:space="preserve"> หมู่ 4</v>
          </cell>
          <cell r="P708" t="str">
            <v>01</v>
          </cell>
          <cell r="Q708" t="str">
            <v>เปิดดำเนินการ</v>
          </cell>
          <cell r="R708" t="str">
            <v xml:space="preserve">54 ม.4 ถ.ชมฐีระเวช </v>
          </cell>
          <cell r="S708" t="str">
            <v>66150</v>
          </cell>
          <cell r="V708" t="str">
            <v>21</v>
          </cell>
          <cell r="W708" t="str">
            <v>2.1 ทุติยภูมิระดับต้น</v>
          </cell>
          <cell r="AH708" t="str">
            <v>11263</v>
          </cell>
        </row>
        <row r="709">
          <cell r="A709" t="str">
            <v>001122600</v>
          </cell>
          <cell r="B709" t="str">
            <v>โรงพยาบาลลานสัก</v>
          </cell>
          <cell r="C709" t="str">
            <v>21002</v>
          </cell>
          <cell r="D709" t="str">
            <v>กระทรวงสาธารณสุข สำนักงานปลัดกระทรวงสาธารณสุข</v>
          </cell>
          <cell r="E709" t="str">
            <v>07</v>
          </cell>
          <cell r="F709" t="str">
            <v>โรงพยาบาลชุมชน</v>
          </cell>
          <cell r="G709" t="str">
            <v>60</v>
          </cell>
          <cell r="H709" t="str">
            <v>61</v>
          </cell>
          <cell r="I709" t="str">
            <v>จ.อุทัยธานี</v>
          </cell>
          <cell r="J709" t="str">
            <v>07</v>
          </cell>
          <cell r="K709" t="str">
            <v xml:space="preserve"> อ.ลานสัก</v>
          </cell>
          <cell r="L709" t="str">
            <v>01</v>
          </cell>
          <cell r="M709" t="str">
            <v xml:space="preserve"> 'ต.ลานสัก'</v>
          </cell>
          <cell r="N709" t="str">
            <v>02</v>
          </cell>
          <cell r="O709" t="str">
            <v xml:space="preserve"> หมู่ 2</v>
          </cell>
          <cell r="P709" t="str">
            <v>01</v>
          </cell>
          <cell r="Q709" t="str">
            <v>เปิดดำเนินการ</v>
          </cell>
          <cell r="R709" t="str">
            <v xml:space="preserve">466 </v>
          </cell>
          <cell r="S709" t="str">
            <v>61160</v>
          </cell>
          <cell r="T709" t="str">
            <v>056537130</v>
          </cell>
          <cell r="U709" t="str">
            <v>056537133</v>
          </cell>
          <cell r="V709" t="str">
            <v>21</v>
          </cell>
          <cell r="W709" t="str">
            <v>2.1 ทุติยภูมิระดับต้น</v>
          </cell>
          <cell r="X709" t="str">
            <v>S</v>
          </cell>
          <cell r="Y709" t="str">
            <v xml:space="preserve">บริการ  </v>
          </cell>
          <cell r="AH709" t="str">
            <v>11226</v>
          </cell>
        </row>
        <row r="710">
          <cell r="A710" t="str">
            <v>001122100</v>
          </cell>
          <cell r="B710" t="str">
            <v>โรงพยาบาลทัพทัน</v>
          </cell>
          <cell r="C710" t="str">
            <v>21002</v>
          </cell>
          <cell r="D710" t="str">
            <v>กระทรวงสาธารณสุข สำนักงานปลัดกระทรวงสาธารณสุข</v>
          </cell>
          <cell r="E710" t="str">
            <v>07</v>
          </cell>
          <cell r="F710" t="str">
            <v>โรงพยาบาลชุมชน</v>
          </cell>
          <cell r="G710" t="str">
            <v>90</v>
          </cell>
          <cell r="H710" t="str">
            <v>61</v>
          </cell>
          <cell r="I710" t="str">
            <v>จ.อุทัยธานี</v>
          </cell>
          <cell r="J710" t="str">
            <v>02</v>
          </cell>
          <cell r="K710" t="str">
            <v xml:space="preserve"> อ.ทัพทัน</v>
          </cell>
          <cell r="L710" t="str">
            <v>01</v>
          </cell>
          <cell r="M710" t="str">
            <v xml:space="preserve"> 'ต.ทัพทัน'</v>
          </cell>
          <cell r="N710" t="str">
            <v>01</v>
          </cell>
          <cell r="O710" t="str">
            <v xml:space="preserve"> หมู่ 1</v>
          </cell>
          <cell r="P710" t="str">
            <v>01</v>
          </cell>
          <cell r="Q710" t="str">
            <v>เปิดดำเนินการ</v>
          </cell>
          <cell r="R710" t="str">
            <v xml:space="preserve">375 </v>
          </cell>
          <cell r="S710" t="str">
            <v>61120</v>
          </cell>
          <cell r="T710" t="str">
            <v>056540026</v>
          </cell>
          <cell r="U710" t="str">
            <v>056540025</v>
          </cell>
          <cell r="V710" t="str">
            <v>21</v>
          </cell>
          <cell r="W710" t="str">
            <v>2.1 ทุติยภูมิระดับต้น</v>
          </cell>
          <cell r="X710" t="str">
            <v>S</v>
          </cell>
          <cell r="Y710" t="str">
            <v xml:space="preserve">บริการ  </v>
          </cell>
          <cell r="AH710" t="str">
            <v>11221</v>
          </cell>
        </row>
        <row r="711">
          <cell r="A711" t="str">
            <v>001122200</v>
          </cell>
          <cell r="B711" t="str">
            <v>โรงพยาบาลสว่างอารมณ์</v>
          </cell>
          <cell r="C711" t="str">
            <v>21002</v>
          </cell>
          <cell r="D711" t="str">
            <v>กระทรวงสาธารณสุข สำนักงานปลัดกระทรวงสาธารณสุข</v>
          </cell>
          <cell r="E711" t="str">
            <v>07</v>
          </cell>
          <cell r="F711" t="str">
            <v>โรงพยาบาลชุมชน</v>
          </cell>
          <cell r="G711" t="str">
            <v>30</v>
          </cell>
          <cell r="H711" t="str">
            <v>61</v>
          </cell>
          <cell r="I711" t="str">
            <v>จ.อุทัยธานี</v>
          </cell>
          <cell r="J711" t="str">
            <v>03</v>
          </cell>
          <cell r="K711" t="str">
            <v xml:space="preserve"> อ.สว่างอารมณ์</v>
          </cell>
          <cell r="L711" t="str">
            <v>01</v>
          </cell>
          <cell r="M711" t="str">
            <v xml:space="preserve"> 'ต.สว่างอารมณ์'</v>
          </cell>
          <cell r="N711" t="str">
            <v>01</v>
          </cell>
          <cell r="O711" t="str">
            <v xml:space="preserve"> หมู่ 1</v>
          </cell>
          <cell r="P711" t="str">
            <v>01</v>
          </cell>
          <cell r="Q711" t="str">
            <v>เปิดดำเนินการ</v>
          </cell>
          <cell r="R711" t="str">
            <v xml:space="preserve"> 80 </v>
          </cell>
          <cell r="S711" t="str">
            <v>61150</v>
          </cell>
          <cell r="T711" t="str">
            <v>056599000</v>
          </cell>
          <cell r="U711" t="str">
            <v>056599000</v>
          </cell>
          <cell r="V711" t="str">
            <v>21</v>
          </cell>
          <cell r="W711" t="str">
            <v>2.1 ทุติยภูมิระดับต้น</v>
          </cell>
          <cell r="X711" t="str">
            <v>S</v>
          </cell>
          <cell r="Y711" t="str">
            <v xml:space="preserve">บริการ  </v>
          </cell>
          <cell r="AH711" t="str">
            <v>11222</v>
          </cell>
        </row>
        <row r="712">
          <cell r="A712" t="str">
            <v>001122300</v>
          </cell>
          <cell r="B712" t="str">
            <v>โรงพยาบาลหนองฉาง</v>
          </cell>
          <cell r="C712" t="str">
            <v>21002</v>
          </cell>
          <cell r="D712" t="str">
            <v>กระทรวงสาธารณสุข สำนักงานปลัดกระทรวงสาธารณสุข</v>
          </cell>
          <cell r="E712" t="str">
            <v>07</v>
          </cell>
          <cell r="F712" t="str">
            <v>โรงพยาบาลชุมชน</v>
          </cell>
          <cell r="G712" t="str">
            <v>60</v>
          </cell>
          <cell r="H712" t="str">
            <v>61</v>
          </cell>
          <cell r="I712" t="str">
            <v>จ.อุทัยธานี</v>
          </cell>
          <cell r="J712" t="str">
            <v>04</v>
          </cell>
          <cell r="K712" t="str">
            <v xml:space="preserve"> อ.หนองฉาง</v>
          </cell>
          <cell r="L712" t="str">
            <v>01</v>
          </cell>
          <cell r="M712" t="str">
            <v xml:space="preserve"> 'ต.หนองฉาง'</v>
          </cell>
          <cell r="N712" t="str">
            <v>05</v>
          </cell>
          <cell r="O712" t="str">
            <v xml:space="preserve"> หมู่ 5</v>
          </cell>
          <cell r="P712" t="str">
            <v>01</v>
          </cell>
          <cell r="Q712" t="str">
            <v>เปิดดำเนินการ</v>
          </cell>
          <cell r="R712" t="str">
            <v xml:space="preserve"> 345 </v>
          </cell>
          <cell r="S712" t="str">
            <v>61110</v>
          </cell>
          <cell r="T712" t="str">
            <v>056531141</v>
          </cell>
          <cell r="U712" t="str">
            <v>046531544</v>
          </cell>
          <cell r="V712" t="str">
            <v>21</v>
          </cell>
          <cell r="W712" t="str">
            <v>2.1 ทุติยภูมิระดับต้น</v>
          </cell>
          <cell r="X712" t="str">
            <v>S</v>
          </cell>
          <cell r="Y712" t="str">
            <v xml:space="preserve">บริการ  </v>
          </cell>
          <cell r="AH712" t="str">
            <v>11223</v>
          </cell>
        </row>
        <row r="713">
          <cell r="A713" t="str">
            <v>001122400</v>
          </cell>
          <cell r="B713" t="str">
            <v>โรงพยาบาลหนองขาหย่าง</v>
          </cell>
          <cell r="C713" t="str">
            <v>21002</v>
          </cell>
          <cell r="D713" t="str">
            <v>กระทรวงสาธารณสุข สำนักงานปลัดกระทรวงสาธารณสุข</v>
          </cell>
          <cell r="E713" t="str">
            <v>07</v>
          </cell>
          <cell r="F713" t="str">
            <v>โรงพยาบาลชุมชน</v>
          </cell>
          <cell r="G713" t="str">
            <v>10</v>
          </cell>
          <cell r="H713" t="str">
            <v>61</v>
          </cell>
          <cell r="I713" t="str">
            <v>จ.อุทัยธานี</v>
          </cell>
          <cell r="J713" t="str">
            <v>05</v>
          </cell>
          <cell r="K713" t="str">
            <v xml:space="preserve"> อ.หนองขาหย่าง</v>
          </cell>
          <cell r="L713" t="str">
            <v>01</v>
          </cell>
          <cell r="M713" t="str">
            <v xml:space="preserve"> 'ต.หนองขาหย่าง'</v>
          </cell>
          <cell r="N713" t="str">
            <v>05</v>
          </cell>
          <cell r="O713" t="str">
            <v xml:space="preserve"> หมู่ 5</v>
          </cell>
          <cell r="P713" t="str">
            <v>01</v>
          </cell>
          <cell r="Q713" t="str">
            <v>เปิดดำเนินการ</v>
          </cell>
          <cell r="R713" t="str">
            <v>41/1</v>
          </cell>
          <cell r="S713" t="str">
            <v>61130</v>
          </cell>
          <cell r="T713" t="str">
            <v>056545210</v>
          </cell>
          <cell r="U713" t="str">
            <v>056545213</v>
          </cell>
          <cell r="V713" t="str">
            <v>21</v>
          </cell>
          <cell r="W713" t="str">
            <v>2.1 ทุติยภูมิระดับต้น</v>
          </cell>
          <cell r="X713" t="str">
            <v>S</v>
          </cell>
          <cell r="Y713" t="str">
            <v xml:space="preserve">บริการ  </v>
          </cell>
          <cell r="AH713" t="str">
            <v>11224</v>
          </cell>
        </row>
        <row r="714">
          <cell r="A714" t="str">
            <v>001122700</v>
          </cell>
          <cell r="B714" t="str">
            <v>โรงพยาบาลห้วยคต</v>
          </cell>
          <cell r="C714" t="str">
            <v>21002</v>
          </cell>
          <cell r="D714" t="str">
            <v>กระทรวงสาธารณสุข สำนักงานปลัดกระทรวงสาธารณสุข</v>
          </cell>
          <cell r="E714" t="str">
            <v>07</v>
          </cell>
          <cell r="F714" t="str">
            <v>โรงพยาบาลชุมชน</v>
          </cell>
          <cell r="G714" t="str">
            <v>30</v>
          </cell>
          <cell r="H714" t="str">
            <v>61</v>
          </cell>
          <cell r="I714" t="str">
            <v>จ.อุทัยธานี</v>
          </cell>
          <cell r="J714" t="str">
            <v>08</v>
          </cell>
          <cell r="K714" t="str">
            <v xml:space="preserve"> อ.ห้วยคต</v>
          </cell>
          <cell r="L714" t="str">
            <v>01</v>
          </cell>
          <cell r="M714" t="str">
            <v xml:space="preserve"> 'ต.สุขฤทัย'</v>
          </cell>
          <cell r="N714" t="str">
            <v>05</v>
          </cell>
          <cell r="O714" t="str">
            <v xml:space="preserve"> หมู่ 5</v>
          </cell>
          <cell r="P714" t="str">
            <v>01</v>
          </cell>
          <cell r="Q714" t="str">
            <v>เปิดดำเนินการ</v>
          </cell>
          <cell r="R714" t="str">
            <v xml:space="preserve">127 </v>
          </cell>
          <cell r="S714" t="str">
            <v>61170</v>
          </cell>
          <cell r="T714" t="str">
            <v>056518008</v>
          </cell>
          <cell r="U714" t="str">
            <v>056518009</v>
          </cell>
          <cell r="V714" t="str">
            <v>21</v>
          </cell>
          <cell r="W714" t="str">
            <v>2.1 ทุติยภูมิระดับต้น</v>
          </cell>
          <cell r="X714" t="str">
            <v>S</v>
          </cell>
          <cell r="Y714" t="str">
            <v xml:space="preserve">บริการ  </v>
          </cell>
          <cell r="AH714" t="str">
            <v>11227</v>
          </cell>
        </row>
        <row r="715">
          <cell r="A715" t="str">
            <v>001126600</v>
          </cell>
          <cell r="B715" t="str">
            <v>โรงพยาบาลวิเชียรบุรี</v>
          </cell>
          <cell r="C715" t="str">
            <v>21002</v>
          </cell>
          <cell r="D715" t="str">
            <v>กระทรวงสาธารณสุข สำนักงานปลัดกระทรวงสาธารณสุข</v>
          </cell>
          <cell r="E715" t="str">
            <v>07</v>
          </cell>
          <cell r="F715" t="str">
            <v>โรงพยาบาลชุมชน</v>
          </cell>
          <cell r="G715" t="str">
            <v>90</v>
          </cell>
          <cell r="H715" t="str">
            <v>67</v>
          </cell>
          <cell r="I715" t="str">
            <v>จ.เพชรบูรณ์</v>
          </cell>
          <cell r="J715" t="str">
            <v>05</v>
          </cell>
          <cell r="K715" t="str">
            <v xml:space="preserve"> อ.วิเชียรบุรี</v>
          </cell>
          <cell r="L715" t="str">
            <v>02</v>
          </cell>
          <cell r="M715" t="str">
            <v xml:space="preserve"> 'ต.สระประดู่'</v>
          </cell>
          <cell r="N715" t="str">
            <v>01</v>
          </cell>
          <cell r="O715" t="str">
            <v xml:space="preserve"> หมู่ 1</v>
          </cell>
          <cell r="P715" t="str">
            <v>01</v>
          </cell>
          <cell r="Q715" t="str">
            <v>เปิดดำเนินการ</v>
          </cell>
          <cell r="R715" t="str">
            <v xml:space="preserve">227ม.1 ถ.สระบุรี-หล่มสัก </v>
          </cell>
          <cell r="S715" t="str">
            <v>67130</v>
          </cell>
          <cell r="V715" t="str">
            <v>23</v>
          </cell>
          <cell r="W715" t="str">
            <v>2.3 ทุติยภูมิระดับสูง</v>
          </cell>
          <cell r="AH715" t="str">
            <v>11266</v>
          </cell>
        </row>
        <row r="716">
          <cell r="A716" t="str">
            <v>001131000</v>
          </cell>
          <cell r="B716" t="str">
            <v>โรงพยาบาลชะอำ</v>
          </cell>
          <cell r="C716" t="str">
            <v>21002</v>
          </cell>
          <cell r="D716" t="str">
            <v>กระทรวงสาธารณสุข สำนักงานปลัดกระทรวงสาธารณสุข</v>
          </cell>
          <cell r="E716" t="str">
            <v>07</v>
          </cell>
          <cell r="F716" t="str">
            <v>โรงพยาบาลชุมชน</v>
          </cell>
          <cell r="G716" t="str">
            <v>60</v>
          </cell>
          <cell r="H716" t="str">
            <v>76</v>
          </cell>
          <cell r="I716" t="str">
            <v>จ.เพชรบุรี</v>
          </cell>
          <cell r="J716" t="str">
            <v>04</v>
          </cell>
          <cell r="K716" t="str">
            <v xml:space="preserve"> อ.ชะอำ</v>
          </cell>
          <cell r="L716" t="str">
            <v>01</v>
          </cell>
          <cell r="M716" t="str">
            <v xml:space="preserve"> 'ต.ชะอำ'</v>
          </cell>
          <cell r="N716" t="str">
            <v>00</v>
          </cell>
          <cell r="O716" t="str">
            <v xml:space="preserve"> หมู่ 0</v>
          </cell>
          <cell r="P716" t="str">
            <v>01</v>
          </cell>
          <cell r="Q716" t="str">
            <v>เปิดดำเนินการ</v>
          </cell>
          <cell r="R716" t="str">
            <v xml:space="preserve">8 ถ.ชะอำ-คลองเทียน </v>
          </cell>
          <cell r="S716" t="str">
            <v>76120</v>
          </cell>
          <cell r="T716" t="str">
            <v>032471007</v>
          </cell>
          <cell r="U716" t="str">
            <v>032471666</v>
          </cell>
          <cell r="V716" t="str">
            <v>22</v>
          </cell>
          <cell r="W716" t="str">
            <v>2.2 ทุติยภูมิระดับกลาง</v>
          </cell>
          <cell r="X716" t="str">
            <v>S</v>
          </cell>
          <cell r="Y716" t="str">
            <v xml:space="preserve">บริการ  </v>
          </cell>
          <cell r="AH716" t="str">
            <v>11310</v>
          </cell>
        </row>
        <row r="717">
          <cell r="A717" t="str">
            <v>001131700</v>
          </cell>
          <cell r="B717" t="str">
            <v>โรงพยาบาลบางสะพาน</v>
          </cell>
          <cell r="C717" t="str">
            <v>21002</v>
          </cell>
          <cell r="D717" t="str">
            <v>กระทรวงสาธารณสุข สำนักงานปลัดกระทรวงสาธารณสุข</v>
          </cell>
          <cell r="E717" t="str">
            <v>07</v>
          </cell>
          <cell r="F717" t="str">
            <v>โรงพยาบาลชุมชน</v>
          </cell>
          <cell r="G717" t="str">
            <v>90</v>
          </cell>
          <cell r="H717" t="str">
            <v>77</v>
          </cell>
          <cell r="I717" t="str">
            <v>จ.ประจวบคีรีขันธ์</v>
          </cell>
          <cell r="J717" t="str">
            <v>04</v>
          </cell>
          <cell r="K717" t="str">
            <v xml:space="preserve"> อ.บางสะพาน</v>
          </cell>
          <cell r="L717" t="str">
            <v>01</v>
          </cell>
          <cell r="M717" t="str">
            <v xml:space="preserve"> 'ต.กำเนิดนพคุณ'</v>
          </cell>
          <cell r="N717" t="str">
            <v>05</v>
          </cell>
          <cell r="O717" t="str">
            <v xml:space="preserve"> หมู่ 5</v>
          </cell>
          <cell r="P717" t="str">
            <v>01</v>
          </cell>
          <cell r="Q717" t="str">
            <v>เปิดดำเนินการ</v>
          </cell>
          <cell r="R717" t="str">
            <v xml:space="preserve">93 </v>
          </cell>
          <cell r="V717" t="str">
            <v>22</v>
          </cell>
          <cell r="W717" t="str">
            <v>2.2 ทุติยภูมิระดับกลาง</v>
          </cell>
          <cell r="AH717" t="str">
            <v>11317</v>
          </cell>
        </row>
        <row r="718">
          <cell r="A718" t="str">
            <v>001130200</v>
          </cell>
          <cell r="B718" t="str">
            <v>โรงพยาบาลสามพราน</v>
          </cell>
          <cell r="C718" t="str">
            <v>21002</v>
          </cell>
          <cell r="D718" t="str">
            <v>กระทรวงสาธารณสุข สำนักงานปลัดกระทรวงสาธารณสุข</v>
          </cell>
          <cell r="E718" t="str">
            <v>07</v>
          </cell>
          <cell r="F718" t="str">
            <v>โรงพยาบาลชุมชน</v>
          </cell>
          <cell r="G718" t="str">
            <v>60</v>
          </cell>
          <cell r="H718" t="str">
            <v>73</v>
          </cell>
          <cell r="I718" t="str">
            <v>จ.นครปฐม</v>
          </cell>
          <cell r="J718" t="str">
            <v>06</v>
          </cell>
          <cell r="K718" t="str">
            <v xml:space="preserve"> อ.สามพราน</v>
          </cell>
          <cell r="L718" t="str">
            <v>09</v>
          </cell>
          <cell r="M718" t="str">
            <v xml:space="preserve"> 'ต.ท่าตลาด'</v>
          </cell>
          <cell r="N718" t="str">
            <v>01</v>
          </cell>
          <cell r="O718" t="str">
            <v xml:space="preserve"> หมู่ 1</v>
          </cell>
          <cell r="P718" t="str">
            <v>01</v>
          </cell>
          <cell r="Q718" t="str">
            <v>เปิดดำเนินการ</v>
          </cell>
          <cell r="R718" t="str">
            <v xml:space="preserve">35/10  ถ.เพชรเกษม </v>
          </cell>
          <cell r="V718" t="str">
            <v>22</v>
          </cell>
          <cell r="W718" t="str">
            <v>2.2 ทุติยภูมิระดับกลาง</v>
          </cell>
          <cell r="AH718" t="str">
            <v>11302</v>
          </cell>
        </row>
        <row r="719">
          <cell r="A719" t="str">
            <v>001130700</v>
          </cell>
          <cell r="B719" t="str">
            <v>โรงพยาบาลอัมพวา</v>
          </cell>
          <cell r="C719" t="str">
            <v>21002</v>
          </cell>
          <cell r="D719" t="str">
            <v>กระทรวงสาธารณสุข สำนักงานปลัดกระทรวงสาธารณสุข</v>
          </cell>
          <cell r="E719" t="str">
            <v>07</v>
          </cell>
          <cell r="F719" t="str">
            <v>โรงพยาบาลชุมชน</v>
          </cell>
          <cell r="G719" t="str">
            <v>30</v>
          </cell>
          <cell r="H719" t="str">
            <v>75</v>
          </cell>
          <cell r="I719" t="str">
            <v>จ.สมุทรสงคราม</v>
          </cell>
          <cell r="J719" t="str">
            <v>03</v>
          </cell>
          <cell r="K719" t="str">
            <v xml:space="preserve"> อ.อัมพวา</v>
          </cell>
          <cell r="L719" t="str">
            <v>07</v>
          </cell>
          <cell r="M719" t="str">
            <v xml:space="preserve"> 'ต.แควอ้อม'</v>
          </cell>
          <cell r="N719" t="str">
            <v>07</v>
          </cell>
          <cell r="O719" t="str">
            <v xml:space="preserve"> หมู่ 7</v>
          </cell>
          <cell r="P719" t="str">
            <v>01</v>
          </cell>
          <cell r="Q719" t="str">
            <v>เปิดดำเนินการ</v>
          </cell>
          <cell r="R719" t="str">
            <v>43/1</v>
          </cell>
          <cell r="V719" t="str">
            <v>22</v>
          </cell>
          <cell r="W719" t="str">
            <v>2.2 ทุติยภูมิระดับกลาง</v>
          </cell>
          <cell r="AH719" t="str">
            <v>11307</v>
          </cell>
        </row>
        <row r="720">
          <cell r="A720" t="str">
            <v>001126500</v>
          </cell>
          <cell r="B720" t="str">
            <v>โรงพยาบาลหล่มสัก</v>
          </cell>
          <cell r="C720" t="str">
            <v>21002</v>
          </cell>
          <cell r="D720" t="str">
            <v>กระทรวงสาธารณสุข สำนักงานปลัดกระทรวงสาธารณสุข</v>
          </cell>
          <cell r="E720" t="str">
            <v>07</v>
          </cell>
          <cell r="F720" t="str">
            <v>โรงพยาบาลชุมชน</v>
          </cell>
          <cell r="G720" t="str">
            <v>90</v>
          </cell>
          <cell r="H720" t="str">
            <v>67</v>
          </cell>
          <cell r="I720" t="str">
            <v>จ.เพชรบูรณ์</v>
          </cell>
          <cell r="J720" t="str">
            <v>03</v>
          </cell>
          <cell r="K720" t="str">
            <v xml:space="preserve"> อ.หล่มสัก</v>
          </cell>
          <cell r="L720" t="str">
            <v>01</v>
          </cell>
          <cell r="M720" t="str">
            <v xml:space="preserve"> 'ต.หล่มสัก'</v>
          </cell>
          <cell r="N720" t="str">
            <v>00</v>
          </cell>
          <cell r="O720" t="str">
            <v xml:space="preserve"> หมู่ 0</v>
          </cell>
          <cell r="P720" t="str">
            <v>01</v>
          </cell>
          <cell r="Q720" t="str">
            <v>เปิดดำเนินการ</v>
          </cell>
          <cell r="R720" t="str">
            <v xml:space="preserve">15 ถ.สามัคคีชัย </v>
          </cell>
          <cell r="S720" t="str">
            <v>67110</v>
          </cell>
          <cell r="V720" t="str">
            <v>22</v>
          </cell>
          <cell r="W720" t="str">
            <v>2.2 ทุติยภูมิระดับกลาง</v>
          </cell>
          <cell r="AH720" t="str">
            <v>11265</v>
          </cell>
        </row>
        <row r="721">
          <cell r="A721" t="str">
            <v>001127900</v>
          </cell>
          <cell r="B721" t="str">
            <v>โรงพยาบาลสมเด็จพระปิยะมหาราชรมณียเขต</v>
          </cell>
          <cell r="C721" t="str">
            <v>21002</v>
          </cell>
          <cell r="D721" t="str">
            <v>กระทรวงสาธารณสุข สำนักงานปลัดกระทรวงสาธารณสุข</v>
          </cell>
          <cell r="E721" t="str">
            <v>07</v>
          </cell>
          <cell r="F721" t="str">
            <v>โรงพยาบาลชุมชน</v>
          </cell>
          <cell r="G721" t="str">
            <v>30</v>
          </cell>
          <cell r="H721" t="str">
            <v>71</v>
          </cell>
          <cell r="I721" t="str">
            <v>จ.กาญจนบุรี</v>
          </cell>
          <cell r="J721" t="str">
            <v>02</v>
          </cell>
          <cell r="K721" t="str">
            <v xml:space="preserve"> อ.ไทรโยค</v>
          </cell>
          <cell r="L721" t="str">
            <v>04</v>
          </cell>
          <cell r="M721" t="str">
            <v xml:space="preserve"> 'ต.ไทรโยค'</v>
          </cell>
          <cell r="N721" t="str">
            <v>07</v>
          </cell>
          <cell r="O721" t="str">
            <v xml:space="preserve"> หมู่ 7</v>
          </cell>
          <cell r="P721" t="str">
            <v>01</v>
          </cell>
          <cell r="Q721" t="str">
            <v>เปิดดำเนินการ</v>
          </cell>
          <cell r="S721" t="str">
            <v>71150</v>
          </cell>
          <cell r="T721" t="str">
            <v>034686027</v>
          </cell>
          <cell r="U721" t="str">
            <v>034686027</v>
          </cell>
          <cell r="V721" t="str">
            <v>21</v>
          </cell>
          <cell r="W721" t="str">
            <v>2.1 ทุติยภูมิระดับต้น</v>
          </cell>
          <cell r="X721" t="str">
            <v>S</v>
          </cell>
          <cell r="Y721" t="str">
            <v xml:space="preserve">บริการ  </v>
          </cell>
          <cell r="AH721" t="str">
            <v>11279</v>
          </cell>
        </row>
        <row r="722">
          <cell r="A722" t="str">
            <v>001129300</v>
          </cell>
          <cell r="B722" t="str">
            <v>โรงพยาบาลดอนเจดีย์</v>
          </cell>
          <cell r="C722" t="str">
            <v>21002</v>
          </cell>
          <cell r="D722" t="str">
            <v>กระทรวงสาธารณสุข สำนักงานปลัดกระทรวงสาธารณสุข</v>
          </cell>
          <cell r="E722" t="str">
            <v>07</v>
          </cell>
          <cell r="F722" t="str">
            <v>โรงพยาบาลชุมชน</v>
          </cell>
          <cell r="G722" t="str">
            <v>60</v>
          </cell>
          <cell r="H722" t="str">
            <v>72</v>
          </cell>
          <cell r="I722" t="str">
            <v>จ.สุพรรณบุรี</v>
          </cell>
          <cell r="J722" t="str">
            <v>06</v>
          </cell>
          <cell r="K722" t="str">
            <v xml:space="preserve"> อ.ดอนเจดีย์</v>
          </cell>
          <cell r="L722" t="str">
            <v>01</v>
          </cell>
          <cell r="M722" t="str">
            <v xml:space="preserve"> 'ต.ดอนเจดีย์'</v>
          </cell>
          <cell r="N722" t="str">
            <v>05</v>
          </cell>
          <cell r="O722" t="str">
            <v xml:space="preserve"> หมู่ 5</v>
          </cell>
          <cell r="P722" t="str">
            <v>01</v>
          </cell>
          <cell r="Q722" t="str">
            <v>เปิดดำเนินการ</v>
          </cell>
          <cell r="R722" t="str">
            <v xml:space="preserve">747 </v>
          </cell>
          <cell r="V722" t="str">
            <v>22</v>
          </cell>
          <cell r="W722" t="str">
            <v>2.2 ทุติยภูมิระดับกลาง</v>
          </cell>
          <cell r="AH722" t="str">
            <v>11293</v>
          </cell>
        </row>
        <row r="723">
          <cell r="A723" t="str">
            <v>001130100</v>
          </cell>
          <cell r="B723" t="str">
            <v>โรงพยาบาลบางเลน</v>
          </cell>
          <cell r="C723" t="str">
            <v>21002</v>
          </cell>
          <cell r="D723" t="str">
            <v>กระทรวงสาธารณสุข สำนักงานปลัดกระทรวงสาธารณสุข</v>
          </cell>
          <cell r="E723" t="str">
            <v>07</v>
          </cell>
          <cell r="F723" t="str">
            <v>โรงพยาบาลชุมชน</v>
          </cell>
          <cell r="G723" t="str">
            <v>83</v>
          </cell>
          <cell r="H723" t="str">
            <v>73</v>
          </cell>
          <cell r="I723" t="str">
            <v>จ.นครปฐม</v>
          </cell>
          <cell r="J723" t="str">
            <v>05</v>
          </cell>
          <cell r="K723" t="str">
            <v xml:space="preserve"> อ.บางเลน</v>
          </cell>
          <cell r="L723" t="str">
            <v>01</v>
          </cell>
          <cell r="M723" t="str">
            <v xml:space="preserve"> 'ต.บางเลน'</v>
          </cell>
          <cell r="N723" t="str">
            <v>06</v>
          </cell>
          <cell r="O723" t="str">
            <v xml:space="preserve"> หมู่ 6</v>
          </cell>
          <cell r="P723" t="str">
            <v>01</v>
          </cell>
          <cell r="Q723" t="str">
            <v>เปิดดำเนินการ</v>
          </cell>
          <cell r="R723" t="str">
            <v xml:space="preserve">80 </v>
          </cell>
          <cell r="V723" t="str">
            <v>22</v>
          </cell>
          <cell r="W723" t="str">
            <v>2.2 ทุติยภูมิระดับกลาง</v>
          </cell>
          <cell r="Z723" t="str">
            <v>06</v>
          </cell>
          <cell r="AA723" t="str">
            <v>แก้ไข/เปลี่ยนแปลงจำนวนเตียง</v>
          </cell>
          <cell r="AB723" t="str">
            <v>แก้ไขจำนวนเตียง จาก 60 เตียง เป็น 83 เตียงตามหนังสือ รพ.บางเลนที่ นฐ 0032.301/3069 ลงวันที่ 12 ธค.56</v>
          </cell>
          <cell r="AH723" t="str">
            <v>11301</v>
          </cell>
        </row>
        <row r="724">
          <cell r="A724" t="str">
            <v>001124800</v>
          </cell>
          <cell r="B724" t="str">
            <v>โรงพยาบาลสวรรคโลก</v>
          </cell>
          <cell r="C724" t="str">
            <v>21002</v>
          </cell>
          <cell r="D724" t="str">
            <v>กระทรวงสาธารณสุข สำนักงานปลัดกระทรวงสาธารณสุข</v>
          </cell>
          <cell r="E724" t="str">
            <v>07</v>
          </cell>
          <cell r="F724" t="str">
            <v>โรงพยาบาลชุมชน</v>
          </cell>
          <cell r="G724" t="str">
            <v>120</v>
          </cell>
          <cell r="H724" t="str">
            <v>64</v>
          </cell>
          <cell r="I724" t="str">
            <v>จ.สุโขทัย</v>
          </cell>
          <cell r="J724" t="str">
            <v>07</v>
          </cell>
          <cell r="K724" t="str">
            <v xml:space="preserve"> อ.สวรรคโลก</v>
          </cell>
          <cell r="L724" t="str">
            <v>01</v>
          </cell>
          <cell r="M724" t="str">
            <v xml:space="preserve"> 'ต.เมืองสวรรคโลก'</v>
          </cell>
          <cell r="N724" t="str">
            <v>04</v>
          </cell>
          <cell r="O724" t="str">
            <v xml:space="preserve"> หมู่ 4</v>
          </cell>
          <cell r="P724" t="str">
            <v>01</v>
          </cell>
          <cell r="Q724" t="str">
            <v>เปิดดำเนินการ</v>
          </cell>
          <cell r="R724" t="str">
            <v>ถ.จรดวิถึถ่อง</v>
          </cell>
          <cell r="S724" t="str">
            <v>64110</v>
          </cell>
          <cell r="T724" t="str">
            <v>055641592</v>
          </cell>
          <cell r="U724" t="str">
            <v>055641027</v>
          </cell>
          <cell r="V724" t="str">
            <v>21</v>
          </cell>
          <cell r="W724" t="str">
            <v>2.1 ทุติยภูมิระดับต้น</v>
          </cell>
          <cell r="AH724" t="str">
            <v>11248</v>
          </cell>
        </row>
        <row r="725">
          <cell r="A725" t="str">
            <v>001128000</v>
          </cell>
          <cell r="B725" t="str">
            <v>โรงพยาบาลบ่อพลอย</v>
          </cell>
          <cell r="C725" t="str">
            <v>21002</v>
          </cell>
          <cell r="D725" t="str">
            <v>กระทรวงสาธารณสุข สำนักงานปลัดกระทรวงสาธารณสุข</v>
          </cell>
          <cell r="E725" t="str">
            <v>07</v>
          </cell>
          <cell r="F725" t="str">
            <v>โรงพยาบาลชุมชน</v>
          </cell>
          <cell r="G725" t="str">
            <v>70</v>
          </cell>
          <cell r="H725" t="str">
            <v>71</v>
          </cell>
          <cell r="I725" t="str">
            <v>จ.กาญจนบุรี</v>
          </cell>
          <cell r="J725" t="str">
            <v>03</v>
          </cell>
          <cell r="K725" t="str">
            <v xml:space="preserve"> อ.บ่อพลอย</v>
          </cell>
          <cell r="L725" t="str">
            <v>01</v>
          </cell>
          <cell r="M725" t="str">
            <v xml:space="preserve"> 'ต.บ่อพลอย'</v>
          </cell>
          <cell r="N725" t="str">
            <v>01</v>
          </cell>
          <cell r="O725" t="str">
            <v xml:space="preserve"> หมู่ 1</v>
          </cell>
          <cell r="P725" t="str">
            <v>01</v>
          </cell>
          <cell r="Q725" t="str">
            <v>เปิดดำเนินการ</v>
          </cell>
          <cell r="S725" t="str">
            <v>71160</v>
          </cell>
          <cell r="T725" t="str">
            <v>034581139</v>
          </cell>
          <cell r="U725" t="str">
            <v>034581160</v>
          </cell>
          <cell r="V725" t="str">
            <v>22</v>
          </cell>
          <cell r="W725" t="str">
            <v>2.2 ทุติยภูมิระดับกลาง</v>
          </cell>
          <cell r="X725" t="str">
            <v>S</v>
          </cell>
          <cell r="Y725" t="str">
            <v xml:space="preserve">บริการ  </v>
          </cell>
          <cell r="AH725" t="str">
            <v>11280</v>
          </cell>
        </row>
        <row r="726">
          <cell r="A726" t="str">
            <v>001128100</v>
          </cell>
          <cell r="B726" t="str">
            <v>โรงพยาบาลท่ากระดาน</v>
          </cell>
          <cell r="C726" t="str">
            <v>21002</v>
          </cell>
          <cell r="D726" t="str">
            <v>กระทรวงสาธารณสุข สำนักงานปลัดกระทรวงสาธารณสุข</v>
          </cell>
          <cell r="E726" t="str">
            <v>07</v>
          </cell>
          <cell r="F726" t="str">
            <v>โรงพยาบาลชุมชน</v>
          </cell>
          <cell r="G726" t="str">
            <v>30</v>
          </cell>
          <cell r="H726" t="str">
            <v>71</v>
          </cell>
          <cell r="I726" t="str">
            <v>จ.กาญจนบุรี</v>
          </cell>
          <cell r="J726" t="str">
            <v>04</v>
          </cell>
          <cell r="K726" t="str">
            <v xml:space="preserve"> อ.ศรีสวัสดิ์</v>
          </cell>
          <cell r="L726" t="str">
            <v>04</v>
          </cell>
          <cell r="M726" t="str">
            <v xml:space="preserve"> 'ต.ท่ากระดาน'</v>
          </cell>
          <cell r="N726" t="str">
            <v>02</v>
          </cell>
          <cell r="O726" t="str">
            <v xml:space="preserve"> หมู่ 2</v>
          </cell>
          <cell r="P726" t="str">
            <v>01</v>
          </cell>
          <cell r="Q726" t="str">
            <v>เปิดดำเนินการ</v>
          </cell>
          <cell r="R726" t="str">
            <v>187</v>
          </cell>
          <cell r="S726" t="str">
            <v>71520</v>
          </cell>
          <cell r="T726" t="str">
            <v>034696118</v>
          </cell>
          <cell r="U726" t="str">
            <v>034696117</v>
          </cell>
          <cell r="V726" t="str">
            <v>21</v>
          </cell>
          <cell r="W726" t="str">
            <v>2.1 ทุติยภูมิระดับต้น</v>
          </cell>
          <cell r="X726" t="str">
            <v>S</v>
          </cell>
          <cell r="Y726" t="str">
            <v xml:space="preserve">บริการ  </v>
          </cell>
          <cell r="AH726" t="str">
            <v>11281</v>
          </cell>
        </row>
        <row r="727">
          <cell r="A727" t="str">
            <v>001128500</v>
          </cell>
          <cell r="B727" t="str">
            <v>โรงพยาบาลเจ้าคุณไพบูลย์พนมทวน</v>
          </cell>
          <cell r="C727" t="str">
            <v>21002</v>
          </cell>
          <cell r="D727" t="str">
            <v>กระทรวงสาธารณสุข สำนักงานปลัดกระทรวงสาธารณสุข</v>
          </cell>
          <cell r="E727" t="str">
            <v>07</v>
          </cell>
          <cell r="F727" t="str">
            <v>โรงพยาบาลชุมชน</v>
          </cell>
          <cell r="G727" t="str">
            <v>60</v>
          </cell>
          <cell r="H727" t="str">
            <v>71</v>
          </cell>
          <cell r="I727" t="str">
            <v>จ.กาญจนบุรี</v>
          </cell>
          <cell r="J727" t="str">
            <v>09</v>
          </cell>
          <cell r="K727" t="str">
            <v xml:space="preserve"> อ.พนมทวน</v>
          </cell>
          <cell r="L727" t="str">
            <v>01</v>
          </cell>
          <cell r="M727" t="str">
            <v xml:space="preserve"> 'ต.พนมทวน'</v>
          </cell>
          <cell r="N727" t="str">
            <v>08</v>
          </cell>
          <cell r="O727" t="str">
            <v xml:space="preserve"> หมู่ 8</v>
          </cell>
          <cell r="P727" t="str">
            <v>01</v>
          </cell>
          <cell r="Q727" t="str">
            <v>เปิดดำเนินการ</v>
          </cell>
          <cell r="R727" t="str">
            <v>406</v>
          </cell>
          <cell r="S727" t="str">
            <v>71140</v>
          </cell>
          <cell r="T727" t="str">
            <v>034630409</v>
          </cell>
          <cell r="U727" t="str">
            <v>034630407</v>
          </cell>
          <cell r="V727" t="str">
            <v>21</v>
          </cell>
          <cell r="W727" t="str">
            <v>2.1 ทุติยภูมิระดับต้น</v>
          </cell>
          <cell r="X727" t="str">
            <v>S</v>
          </cell>
          <cell r="Y727" t="str">
            <v xml:space="preserve">บริการ  </v>
          </cell>
          <cell r="AH727" t="str">
            <v>11285</v>
          </cell>
        </row>
        <row r="728">
          <cell r="A728" t="str">
            <v>001128400</v>
          </cell>
          <cell r="B728" t="str">
            <v>โรงพยาบาลสังขละบุรี</v>
          </cell>
          <cell r="C728" t="str">
            <v>21002</v>
          </cell>
          <cell r="D728" t="str">
            <v>กระทรวงสาธารณสุข สำนักงานปลัดกระทรวงสาธารณสุข</v>
          </cell>
          <cell r="E728" t="str">
            <v>07</v>
          </cell>
          <cell r="F728" t="str">
            <v>โรงพยาบาลชุมชน</v>
          </cell>
          <cell r="G728" t="str">
            <v>51</v>
          </cell>
          <cell r="H728" t="str">
            <v>71</v>
          </cell>
          <cell r="I728" t="str">
            <v>จ.กาญจนบุรี</v>
          </cell>
          <cell r="J728" t="str">
            <v>08</v>
          </cell>
          <cell r="K728" t="str">
            <v xml:space="preserve"> อ.สังขละบุรี</v>
          </cell>
          <cell r="L728" t="str">
            <v>01</v>
          </cell>
          <cell r="M728" t="str">
            <v xml:space="preserve"> 'ต.หนองลู'</v>
          </cell>
          <cell r="N728" t="str">
            <v>03</v>
          </cell>
          <cell r="O728" t="str">
            <v xml:space="preserve"> หมู่ 3</v>
          </cell>
          <cell r="P728" t="str">
            <v>01</v>
          </cell>
          <cell r="Q728" t="str">
            <v>เปิดดำเนินการ</v>
          </cell>
          <cell r="S728" t="str">
            <v>71240</v>
          </cell>
          <cell r="T728" t="str">
            <v>034595058</v>
          </cell>
          <cell r="U728" t="str">
            <v>034595538</v>
          </cell>
          <cell r="V728" t="str">
            <v>21</v>
          </cell>
          <cell r="W728" t="str">
            <v>2.1 ทุติยภูมิระดับต้น</v>
          </cell>
          <cell r="X728" t="str">
            <v>S</v>
          </cell>
          <cell r="Y728" t="str">
            <v xml:space="preserve">บริการ  </v>
          </cell>
          <cell r="AH728" t="str">
            <v>11284</v>
          </cell>
        </row>
        <row r="729">
          <cell r="A729" t="str">
            <v>001128300</v>
          </cell>
          <cell r="B729" t="str">
            <v>โรงพยาบาลทองผาภูมิ</v>
          </cell>
          <cell r="C729" t="str">
            <v>21002</v>
          </cell>
          <cell r="D729" t="str">
            <v>กระทรวงสาธารณสุข สำนักงานปลัดกระทรวงสาธารณสุข</v>
          </cell>
          <cell r="E729" t="str">
            <v>07</v>
          </cell>
          <cell r="F729" t="str">
            <v>โรงพยาบาลชุมชน</v>
          </cell>
          <cell r="G729" t="str">
            <v>90</v>
          </cell>
          <cell r="H729" t="str">
            <v>71</v>
          </cell>
          <cell r="I729" t="str">
            <v>จ.กาญจนบุรี</v>
          </cell>
          <cell r="J729" t="str">
            <v>07</v>
          </cell>
          <cell r="K729" t="str">
            <v xml:space="preserve"> อ.ทองผาภูมิ</v>
          </cell>
          <cell r="L729" t="str">
            <v>01</v>
          </cell>
          <cell r="M729" t="str">
            <v xml:space="preserve"> 'ต.ท่าขนุน'</v>
          </cell>
          <cell r="N729" t="str">
            <v>01</v>
          </cell>
          <cell r="O729" t="str">
            <v xml:space="preserve"> หมู่ 1</v>
          </cell>
          <cell r="P729" t="str">
            <v>01</v>
          </cell>
          <cell r="Q729" t="str">
            <v>เปิดดำเนินการ</v>
          </cell>
          <cell r="R729" t="str">
            <v>279</v>
          </cell>
          <cell r="S729" t="str">
            <v>71180</v>
          </cell>
          <cell r="T729" t="str">
            <v>034599601</v>
          </cell>
          <cell r="U729" t="str">
            <v>034599097</v>
          </cell>
          <cell r="V729" t="str">
            <v>22</v>
          </cell>
          <cell r="W729" t="str">
            <v>2.2 ทุติยภูมิระดับกลาง</v>
          </cell>
          <cell r="X729" t="str">
            <v>S</v>
          </cell>
          <cell r="Y729" t="str">
            <v xml:space="preserve">บริการ  </v>
          </cell>
          <cell r="AH729" t="str">
            <v>11283</v>
          </cell>
        </row>
        <row r="730">
          <cell r="A730" t="str">
            <v>001129700</v>
          </cell>
          <cell r="B730" t="str">
            <v>โรงพยาบาลกำแพงแสน</v>
          </cell>
          <cell r="C730" t="str">
            <v>21002</v>
          </cell>
          <cell r="D730" t="str">
            <v>กระทรวงสาธารณสุข สำนักงานปลัดกระทรวงสาธารณสุข</v>
          </cell>
          <cell r="E730" t="str">
            <v>07</v>
          </cell>
          <cell r="F730" t="str">
            <v>โรงพยาบาลชุมชน</v>
          </cell>
          <cell r="G730" t="str">
            <v>60</v>
          </cell>
          <cell r="H730" t="str">
            <v>73</v>
          </cell>
          <cell r="I730" t="str">
            <v>จ.นครปฐม</v>
          </cell>
          <cell r="J730" t="str">
            <v>02</v>
          </cell>
          <cell r="K730" t="str">
            <v xml:space="preserve"> อ.กำแพงแสน</v>
          </cell>
          <cell r="L730" t="str">
            <v>01</v>
          </cell>
          <cell r="M730" t="str">
            <v xml:space="preserve"> 'ต.ทุ่งกระพังโหม'</v>
          </cell>
          <cell r="N730" t="str">
            <v>04</v>
          </cell>
          <cell r="O730" t="str">
            <v xml:space="preserve"> หมู่ 4</v>
          </cell>
          <cell r="P730" t="str">
            <v>01</v>
          </cell>
          <cell r="Q730" t="str">
            <v>เปิดดำเนินการ</v>
          </cell>
          <cell r="R730" t="str">
            <v xml:space="preserve">47 </v>
          </cell>
          <cell r="V730" t="str">
            <v>22</v>
          </cell>
          <cell r="W730" t="str">
            <v>2.2 ทุติยภูมิระดับกลาง</v>
          </cell>
          <cell r="AH730" t="str">
            <v>11297</v>
          </cell>
        </row>
        <row r="731">
          <cell r="A731" t="str">
            <v>001133400</v>
          </cell>
          <cell r="B731" t="str">
            <v>โรงพยาบาลร่อนพิบูลย์</v>
          </cell>
          <cell r="C731" t="str">
            <v>21002</v>
          </cell>
          <cell r="D731" t="str">
            <v>กระทรวงสาธารณสุข สำนักงานปลัดกระทรวงสาธารณสุข</v>
          </cell>
          <cell r="E731" t="str">
            <v>07</v>
          </cell>
          <cell r="F731" t="str">
            <v>โรงพยาบาลชุมชน</v>
          </cell>
          <cell r="G731" t="str">
            <v>30</v>
          </cell>
          <cell r="H731" t="str">
            <v>80</v>
          </cell>
          <cell r="I731" t="str">
            <v>จ.นครศรีธรรมราช</v>
          </cell>
          <cell r="J731" t="str">
            <v>13</v>
          </cell>
          <cell r="K731" t="str">
            <v xml:space="preserve"> อ.ร่อนพิบูลย์</v>
          </cell>
          <cell r="L731" t="str">
            <v>01</v>
          </cell>
          <cell r="M731" t="str">
            <v xml:space="preserve"> 'ต.ร่อนพิบูลย์'</v>
          </cell>
          <cell r="N731" t="str">
            <v>13</v>
          </cell>
          <cell r="O731" t="str">
            <v xml:space="preserve"> หมู่ 13</v>
          </cell>
          <cell r="P731" t="str">
            <v>01</v>
          </cell>
          <cell r="Q731" t="str">
            <v>เปิดดำเนินการ</v>
          </cell>
          <cell r="R731" t="str">
            <v xml:space="preserve">ม.13 </v>
          </cell>
          <cell r="V731" t="str">
            <v>22</v>
          </cell>
          <cell r="W731" t="str">
            <v>2.2 ทุติยภูมิระดับกลาง</v>
          </cell>
          <cell r="AH731" t="str">
            <v>11334</v>
          </cell>
        </row>
        <row r="732">
          <cell r="A732" t="str">
            <v>001133300</v>
          </cell>
          <cell r="B732" t="str">
            <v>โรงพยาบาลปากพนัง</v>
          </cell>
          <cell r="C732" t="str">
            <v>21002</v>
          </cell>
          <cell r="D732" t="str">
            <v>กระทรวงสาธารณสุข สำนักงานปลัดกระทรวงสาธารณสุข</v>
          </cell>
          <cell r="E732" t="str">
            <v>07</v>
          </cell>
          <cell r="F732" t="str">
            <v>โรงพยาบาลชุมชน</v>
          </cell>
          <cell r="G732" t="str">
            <v>30</v>
          </cell>
          <cell r="H732" t="str">
            <v>80</v>
          </cell>
          <cell r="I732" t="str">
            <v>จ.นครศรีธรรมราช</v>
          </cell>
          <cell r="J732" t="str">
            <v>12</v>
          </cell>
          <cell r="K732" t="str">
            <v xml:space="preserve"> อ.ปากพนัง</v>
          </cell>
          <cell r="L732" t="str">
            <v>14</v>
          </cell>
          <cell r="M732" t="str">
            <v xml:space="preserve"> 'ต.ปากพนังฝั่งตะวันออก'</v>
          </cell>
          <cell r="N732" t="str">
            <v>00</v>
          </cell>
          <cell r="O732" t="str">
            <v xml:space="preserve"> หมู่ 0</v>
          </cell>
          <cell r="P732" t="str">
            <v>01</v>
          </cell>
          <cell r="Q732" t="str">
            <v>เปิดดำเนินการ</v>
          </cell>
          <cell r="V732" t="str">
            <v>22</v>
          </cell>
          <cell r="W732" t="str">
            <v>2.2 ทุติยภูมิระดับกลาง</v>
          </cell>
          <cell r="AH732" t="str">
            <v>11333</v>
          </cell>
        </row>
        <row r="733">
          <cell r="A733" t="str">
            <v>001132200</v>
          </cell>
          <cell r="B733" t="str">
            <v>โรงพยาบาลพรหมคีรี</v>
          </cell>
          <cell r="C733" t="str">
            <v>21002</v>
          </cell>
          <cell r="D733" t="str">
            <v>กระทรวงสาธารณสุข สำนักงานปลัดกระทรวงสาธารณสุข</v>
          </cell>
          <cell r="E733" t="str">
            <v>07</v>
          </cell>
          <cell r="F733" t="str">
            <v>โรงพยาบาลชุมชน</v>
          </cell>
          <cell r="G733" t="str">
            <v>30</v>
          </cell>
          <cell r="H733" t="str">
            <v>80</v>
          </cell>
          <cell r="I733" t="str">
            <v>จ.นครศรีธรรมราช</v>
          </cell>
          <cell r="J733" t="str">
            <v>02</v>
          </cell>
          <cell r="K733" t="str">
            <v xml:space="preserve"> อ.พรหมคีรี</v>
          </cell>
          <cell r="L733" t="str">
            <v>01</v>
          </cell>
          <cell r="M733" t="str">
            <v xml:space="preserve"> 'ต.พรหมโลก'</v>
          </cell>
          <cell r="N733" t="str">
            <v>09</v>
          </cell>
          <cell r="O733" t="str">
            <v xml:space="preserve"> หมู่ 9</v>
          </cell>
          <cell r="P733" t="str">
            <v>01</v>
          </cell>
          <cell r="Q733" t="str">
            <v>เปิดดำเนินการ</v>
          </cell>
          <cell r="R733" t="str">
            <v xml:space="preserve">17 ม.1 </v>
          </cell>
          <cell r="V733" t="str">
            <v>21</v>
          </cell>
          <cell r="W733" t="str">
            <v>2.1 ทุติยภูมิระดับต้น</v>
          </cell>
          <cell r="AH733" t="str">
            <v>11322</v>
          </cell>
        </row>
        <row r="734">
          <cell r="A734" t="str">
            <v>001127200</v>
          </cell>
          <cell r="B734" t="str">
            <v>โรงพยาบาลเขาค้อ</v>
          </cell>
          <cell r="C734" t="str">
            <v>21002</v>
          </cell>
          <cell r="D734" t="str">
            <v>กระทรวงสาธารณสุข สำนักงานปลัดกระทรวงสาธารณสุข</v>
          </cell>
          <cell r="E734" t="str">
            <v>07</v>
          </cell>
          <cell r="F734" t="str">
            <v>โรงพยาบาลชุมชน</v>
          </cell>
          <cell r="G734" t="str">
            <v>30</v>
          </cell>
          <cell r="H734" t="str">
            <v>67</v>
          </cell>
          <cell r="I734" t="str">
            <v>จ.เพชรบูรณ์</v>
          </cell>
          <cell r="J734" t="str">
            <v>11</v>
          </cell>
          <cell r="K734" t="str">
            <v xml:space="preserve"> อ.เขาค้อ</v>
          </cell>
          <cell r="L734" t="str">
            <v>03</v>
          </cell>
          <cell r="M734" t="str">
            <v xml:space="preserve"> 'ต.เขาค้อ'</v>
          </cell>
          <cell r="N734" t="str">
            <v>01</v>
          </cell>
          <cell r="O734" t="str">
            <v xml:space="preserve"> หมู่ 1</v>
          </cell>
          <cell r="P734" t="str">
            <v>01</v>
          </cell>
          <cell r="Q734" t="str">
            <v>เปิดดำเนินการ</v>
          </cell>
          <cell r="R734" t="str">
            <v xml:space="preserve">75 ม.1 </v>
          </cell>
          <cell r="S734" t="str">
            <v>67270</v>
          </cell>
          <cell r="V734" t="str">
            <v>22</v>
          </cell>
          <cell r="W734" t="str">
            <v>2.2 ทุติยภูมิระดับกลาง</v>
          </cell>
          <cell r="AH734" t="str">
            <v>11272</v>
          </cell>
        </row>
        <row r="735">
          <cell r="A735" t="str">
            <v>001129500</v>
          </cell>
          <cell r="B735" t="str">
            <v>โรงพยาบาลอู่ทอง</v>
          </cell>
          <cell r="C735" t="str">
            <v>21002</v>
          </cell>
          <cell r="D735" t="str">
            <v>กระทรวงสาธารณสุข สำนักงานปลัดกระทรวงสาธารณสุข</v>
          </cell>
          <cell r="E735" t="str">
            <v>07</v>
          </cell>
          <cell r="F735" t="str">
            <v>โรงพยาบาลชุมชน</v>
          </cell>
          <cell r="G735" t="str">
            <v>134</v>
          </cell>
          <cell r="H735" t="str">
            <v>72</v>
          </cell>
          <cell r="I735" t="str">
            <v>จ.สุพรรณบุรี</v>
          </cell>
          <cell r="J735" t="str">
            <v>09</v>
          </cell>
          <cell r="K735" t="str">
            <v xml:space="preserve"> อ.อู่ทอง</v>
          </cell>
          <cell r="L735" t="str">
            <v>03</v>
          </cell>
          <cell r="M735" t="str">
            <v xml:space="preserve"> 'ต.จรเข้สามพัน'</v>
          </cell>
          <cell r="N735" t="str">
            <v>15</v>
          </cell>
          <cell r="O735" t="str">
            <v xml:space="preserve"> หมู่ 15</v>
          </cell>
          <cell r="P735" t="str">
            <v>01</v>
          </cell>
          <cell r="Q735" t="str">
            <v>เปิดดำเนินการ</v>
          </cell>
          <cell r="R735" t="str">
            <v>220</v>
          </cell>
          <cell r="V735" t="str">
            <v>22</v>
          </cell>
          <cell r="W735" t="str">
            <v>2.2 ทุติยภูมิระดับกลาง</v>
          </cell>
          <cell r="Z735" t="str">
            <v>01</v>
          </cell>
          <cell r="AA735" t="str">
            <v>ตั้งใหม่</v>
          </cell>
          <cell r="AH735" t="str">
            <v>11295</v>
          </cell>
        </row>
        <row r="736">
          <cell r="A736" t="str">
            <v>001128700</v>
          </cell>
          <cell r="B736" t="str">
            <v>โรงพยาบาลด่านมะขามเตี้ย</v>
          </cell>
          <cell r="C736" t="str">
            <v>21002</v>
          </cell>
          <cell r="D736" t="str">
            <v>กระทรวงสาธารณสุข สำนักงานปลัดกระทรวงสาธารณสุข</v>
          </cell>
          <cell r="E736" t="str">
            <v>07</v>
          </cell>
          <cell r="F736" t="str">
            <v>โรงพยาบาลชุมชน</v>
          </cell>
          <cell r="G736" t="str">
            <v>30</v>
          </cell>
          <cell r="H736" t="str">
            <v>71</v>
          </cell>
          <cell r="I736" t="str">
            <v>จ.กาญจนบุรี</v>
          </cell>
          <cell r="J736" t="str">
            <v>11</v>
          </cell>
          <cell r="K736" t="str">
            <v xml:space="preserve"> อ.ด่านมะขามเตี้ย</v>
          </cell>
          <cell r="L736" t="str">
            <v>01</v>
          </cell>
          <cell r="M736" t="str">
            <v xml:space="preserve"> 'ต.ด่านมะขามเตี้ย'</v>
          </cell>
          <cell r="N736" t="str">
            <v>01</v>
          </cell>
          <cell r="O736" t="str">
            <v xml:space="preserve"> หมู่ 1</v>
          </cell>
          <cell r="P736" t="str">
            <v>01</v>
          </cell>
          <cell r="Q736" t="str">
            <v>เปิดดำเนินการ</v>
          </cell>
          <cell r="S736" t="str">
            <v>71260</v>
          </cell>
          <cell r="T736" t="str">
            <v>034642347</v>
          </cell>
          <cell r="U736" t="str">
            <v>034642102</v>
          </cell>
          <cell r="V736" t="str">
            <v>21</v>
          </cell>
          <cell r="W736" t="str">
            <v>2.1 ทุติยภูมิระดับต้น</v>
          </cell>
          <cell r="X736" t="str">
            <v>S</v>
          </cell>
          <cell r="Y736" t="str">
            <v xml:space="preserve">บริการ  </v>
          </cell>
          <cell r="AH736" t="str">
            <v>11287</v>
          </cell>
        </row>
        <row r="737">
          <cell r="A737" t="str">
            <v>001128600</v>
          </cell>
          <cell r="B737" t="str">
            <v>โรงพยาบาลเลาขวัญ</v>
          </cell>
          <cell r="C737" t="str">
            <v>21002</v>
          </cell>
          <cell r="D737" t="str">
            <v>กระทรวงสาธารณสุข สำนักงานปลัดกระทรวงสาธารณสุข</v>
          </cell>
          <cell r="E737" t="str">
            <v>07</v>
          </cell>
          <cell r="F737" t="str">
            <v>โรงพยาบาลชุมชน</v>
          </cell>
          <cell r="G737" t="str">
            <v>30</v>
          </cell>
          <cell r="H737" t="str">
            <v>71</v>
          </cell>
          <cell r="I737" t="str">
            <v>จ.กาญจนบุรี</v>
          </cell>
          <cell r="J737" t="str">
            <v>10</v>
          </cell>
          <cell r="K737" t="str">
            <v xml:space="preserve"> อ.เลาขวัญ</v>
          </cell>
          <cell r="L737" t="str">
            <v>01</v>
          </cell>
          <cell r="M737" t="str">
            <v xml:space="preserve"> 'ต.เลาขวัญ'</v>
          </cell>
          <cell r="N737" t="str">
            <v>06</v>
          </cell>
          <cell r="O737" t="str">
            <v xml:space="preserve"> หมู่ 6</v>
          </cell>
          <cell r="P737" t="str">
            <v>01</v>
          </cell>
          <cell r="Q737" t="str">
            <v>เปิดดำเนินการ</v>
          </cell>
          <cell r="S737" t="str">
            <v>71210</v>
          </cell>
          <cell r="T737" t="str">
            <v>034576157</v>
          </cell>
          <cell r="U737" t="str">
            <v>034576050</v>
          </cell>
          <cell r="V737" t="str">
            <v>21</v>
          </cell>
          <cell r="W737" t="str">
            <v>2.1 ทุติยภูมิระดับต้น</v>
          </cell>
          <cell r="X737" t="str">
            <v>S</v>
          </cell>
          <cell r="Y737" t="str">
            <v xml:space="preserve">บริการ  </v>
          </cell>
          <cell r="AH737" t="str">
            <v>11286</v>
          </cell>
        </row>
        <row r="738">
          <cell r="A738" t="str">
            <v>001127800</v>
          </cell>
          <cell r="B738" t="str">
            <v>โรงพยาบาลไทรโยค</v>
          </cell>
          <cell r="C738" t="str">
            <v>21002</v>
          </cell>
          <cell r="D738" t="str">
            <v>กระทรวงสาธารณสุข สำนักงานปลัดกระทรวงสาธารณสุข</v>
          </cell>
          <cell r="E738" t="str">
            <v>07</v>
          </cell>
          <cell r="F738" t="str">
            <v>โรงพยาบาลชุมชน</v>
          </cell>
          <cell r="G738" t="str">
            <v>60</v>
          </cell>
          <cell r="H738" t="str">
            <v>71</v>
          </cell>
          <cell r="I738" t="str">
            <v>จ.กาญจนบุรี</v>
          </cell>
          <cell r="J738" t="str">
            <v>02</v>
          </cell>
          <cell r="K738" t="str">
            <v xml:space="preserve"> อ.ไทรโยค</v>
          </cell>
          <cell r="L738" t="str">
            <v>01</v>
          </cell>
          <cell r="M738" t="str">
            <v xml:space="preserve"> 'ต.ลุ่มสุ่ม'</v>
          </cell>
          <cell r="N738" t="str">
            <v>01</v>
          </cell>
          <cell r="O738" t="str">
            <v xml:space="preserve"> หมู่ 1</v>
          </cell>
          <cell r="P738" t="str">
            <v>01</v>
          </cell>
          <cell r="Q738" t="str">
            <v>เปิดดำเนินการ</v>
          </cell>
          <cell r="R738" t="str">
            <v>22</v>
          </cell>
          <cell r="S738" t="str">
            <v>71150</v>
          </cell>
          <cell r="T738" t="str">
            <v>034591300</v>
          </cell>
          <cell r="U738" t="str">
            <v>034591302</v>
          </cell>
          <cell r="V738" t="str">
            <v>21</v>
          </cell>
          <cell r="W738" t="str">
            <v>2.1 ทุติยภูมิระดับต้น</v>
          </cell>
          <cell r="X738" t="str">
            <v>S</v>
          </cell>
          <cell r="Y738" t="str">
            <v xml:space="preserve">บริการ  </v>
          </cell>
          <cell r="AH738" t="str">
            <v>11278</v>
          </cell>
        </row>
        <row r="739">
          <cell r="A739" t="str">
            <v>001129900</v>
          </cell>
          <cell r="B739" t="str">
            <v>โรงพยาบาลห้วยพลู</v>
          </cell>
          <cell r="C739" t="str">
            <v>21002</v>
          </cell>
          <cell r="D739" t="str">
            <v>กระทรวงสาธารณสุข สำนักงานปลัดกระทรวงสาธารณสุข</v>
          </cell>
          <cell r="E739" t="str">
            <v>07</v>
          </cell>
          <cell r="F739" t="str">
            <v>โรงพยาบาลชุมชน</v>
          </cell>
          <cell r="G739" t="str">
            <v>60</v>
          </cell>
          <cell r="H739" t="str">
            <v>73</v>
          </cell>
          <cell r="I739" t="str">
            <v>จ.นครปฐม</v>
          </cell>
          <cell r="J739" t="str">
            <v>03</v>
          </cell>
          <cell r="K739" t="str">
            <v xml:space="preserve"> อ.นครชัยศรี</v>
          </cell>
          <cell r="L739" t="str">
            <v>18</v>
          </cell>
          <cell r="M739" t="str">
            <v xml:space="preserve"> 'ต.ห้วยพลู'</v>
          </cell>
          <cell r="N739" t="str">
            <v>01</v>
          </cell>
          <cell r="O739" t="str">
            <v xml:space="preserve"> หมู่ 1</v>
          </cell>
          <cell r="P739" t="str">
            <v>01</v>
          </cell>
          <cell r="Q739" t="str">
            <v>เปิดดำเนินการ</v>
          </cell>
          <cell r="R739" t="str">
            <v xml:space="preserve">1/1 </v>
          </cell>
          <cell r="V739" t="str">
            <v>21</v>
          </cell>
          <cell r="W739" t="str">
            <v>2.1 ทุติยภูมิระดับต้น</v>
          </cell>
          <cell r="AH739" t="str">
            <v>11299</v>
          </cell>
        </row>
        <row r="740">
          <cell r="A740" t="str">
            <v>001130000</v>
          </cell>
          <cell r="B740" t="str">
            <v>โรงพยาบาลดอนตูม</v>
          </cell>
          <cell r="C740" t="str">
            <v>21002</v>
          </cell>
          <cell r="D740" t="str">
            <v>กระทรวงสาธารณสุข สำนักงานปลัดกระทรวงสาธารณสุข</v>
          </cell>
          <cell r="E740" t="str">
            <v>07</v>
          </cell>
          <cell r="F740" t="str">
            <v>โรงพยาบาลชุมชน</v>
          </cell>
          <cell r="G740" t="str">
            <v>30</v>
          </cell>
          <cell r="H740" t="str">
            <v>73</v>
          </cell>
          <cell r="I740" t="str">
            <v>จ.นครปฐม</v>
          </cell>
          <cell r="J740" t="str">
            <v>04</v>
          </cell>
          <cell r="K740" t="str">
            <v xml:space="preserve"> อ.ดอนตูม</v>
          </cell>
          <cell r="L740" t="str">
            <v>01</v>
          </cell>
          <cell r="M740" t="str">
            <v xml:space="preserve"> 'ต.สามง่าม'</v>
          </cell>
          <cell r="N740" t="str">
            <v>05</v>
          </cell>
          <cell r="O740" t="str">
            <v xml:space="preserve"> หมู่ 5</v>
          </cell>
          <cell r="P740" t="str">
            <v>01</v>
          </cell>
          <cell r="Q740" t="str">
            <v>เปิดดำเนินการ</v>
          </cell>
          <cell r="R740" t="str">
            <v xml:space="preserve">183 ม.5 ถ.คงทอง </v>
          </cell>
          <cell r="V740" t="str">
            <v>21</v>
          </cell>
          <cell r="W740" t="str">
            <v>2.1 ทุติยภูมิระดับต้น</v>
          </cell>
          <cell r="AH740" t="str">
            <v>11300</v>
          </cell>
        </row>
        <row r="741">
          <cell r="A741" t="str">
            <v>001127400</v>
          </cell>
          <cell r="B741" t="str">
            <v>โรงพยาบาลบางแพ</v>
          </cell>
          <cell r="C741" t="str">
            <v>21002</v>
          </cell>
          <cell r="D741" t="str">
            <v>กระทรวงสาธารณสุข สำนักงานปลัดกระทรวงสาธารณสุข</v>
          </cell>
          <cell r="E741" t="str">
            <v>07</v>
          </cell>
          <cell r="F741" t="str">
            <v>โรงพยาบาลชุมชน</v>
          </cell>
          <cell r="G741" t="str">
            <v>60</v>
          </cell>
          <cell r="H741" t="str">
            <v>70</v>
          </cell>
          <cell r="I741" t="str">
            <v>จ.ราชบุรี</v>
          </cell>
          <cell r="J741" t="str">
            <v>06</v>
          </cell>
          <cell r="K741" t="str">
            <v xml:space="preserve"> อ.บางแพ</v>
          </cell>
          <cell r="L741" t="str">
            <v>02</v>
          </cell>
          <cell r="M741" t="str">
            <v xml:space="preserve"> 'ต.วังเย็น'</v>
          </cell>
          <cell r="N741" t="str">
            <v>05</v>
          </cell>
          <cell r="O741" t="str">
            <v xml:space="preserve"> หมู่ 5</v>
          </cell>
          <cell r="P741" t="str">
            <v>01</v>
          </cell>
          <cell r="Q741" t="str">
            <v>เปิดดำเนินการ</v>
          </cell>
          <cell r="R741" t="str">
            <v xml:space="preserve">124 </v>
          </cell>
          <cell r="V741" t="str">
            <v>21</v>
          </cell>
          <cell r="W741" t="str">
            <v>2.1 ทุติยภูมิระดับต้น</v>
          </cell>
          <cell r="AH741" t="str">
            <v>11274</v>
          </cell>
        </row>
        <row r="742">
          <cell r="A742" t="str">
            <v>001127500</v>
          </cell>
          <cell r="B742" t="str">
            <v>โรงพยาบาลเจ็ดเสมียน</v>
          </cell>
          <cell r="C742" t="str">
            <v>21002</v>
          </cell>
          <cell r="D742" t="str">
            <v>กระทรวงสาธารณสุข สำนักงานปลัดกระทรวงสาธารณสุข</v>
          </cell>
          <cell r="E742" t="str">
            <v>07</v>
          </cell>
          <cell r="F742" t="str">
            <v>โรงพยาบาลชุมชน</v>
          </cell>
          <cell r="G742" t="str">
            <v>30</v>
          </cell>
          <cell r="H742" t="str">
            <v>70</v>
          </cell>
          <cell r="I742" t="str">
            <v>จ.ราชบุรี</v>
          </cell>
          <cell r="J742" t="str">
            <v>07</v>
          </cell>
          <cell r="K742" t="str">
            <v xml:space="preserve"> อ.โพธาราม</v>
          </cell>
          <cell r="L742" t="str">
            <v>09</v>
          </cell>
          <cell r="M742" t="str">
            <v xml:space="preserve"> 'ต.เจ็ดเสมียน'</v>
          </cell>
          <cell r="N742" t="str">
            <v>02</v>
          </cell>
          <cell r="O742" t="str">
            <v xml:space="preserve"> หมู่ 2</v>
          </cell>
          <cell r="P742" t="str">
            <v>01</v>
          </cell>
          <cell r="Q742" t="str">
            <v>เปิดดำเนินการ</v>
          </cell>
          <cell r="R742" t="str">
            <v xml:space="preserve">132/2 </v>
          </cell>
          <cell r="V742" t="str">
            <v>21</v>
          </cell>
          <cell r="W742" t="str">
            <v>2.1 ทุติยภูมิระดับต้น</v>
          </cell>
          <cell r="AH742" t="str">
            <v>11275</v>
          </cell>
        </row>
        <row r="743">
          <cell r="A743" t="str">
            <v>001127600</v>
          </cell>
          <cell r="B743" t="str">
            <v>โรงพยาบาลปากท่อ</v>
          </cell>
          <cell r="C743" t="str">
            <v>21002</v>
          </cell>
          <cell r="D743" t="str">
            <v>กระทรวงสาธารณสุข สำนักงานปลัดกระทรวงสาธารณสุข</v>
          </cell>
          <cell r="E743" t="str">
            <v>07</v>
          </cell>
          <cell r="F743" t="str">
            <v>โรงพยาบาลชุมชน</v>
          </cell>
          <cell r="G743" t="str">
            <v>30</v>
          </cell>
          <cell r="H743" t="str">
            <v>70</v>
          </cell>
          <cell r="I743" t="str">
            <v>จ.ราชบุรี</v>
          </cell>
          <cell r="J743" t="str">
            <v>08</v>
          </cell>
          <cell r="K743" t="str">
            <v xml:space="preserve"> อ.ปากท่อ</v>
          </cell>
          <cell r="L743" t="str">
            <v>05</v>
          </cell>
          <cell r="M743" t="str">
            <v xml:space="preserve"> 'ต.ปากท่อ'</v>
          </cell>
          <cell r="N743" t="str">
            <v>08</v>
          </cell>
          <cell r="O743" t="str">
            <v xml:space="preserve"> หมู่ 8</v>
          </cell>
          <cell r="P743" t="str">
            <v>01</v>
          </cell>
          <cell r="Q743" t="str">
            <v>เปิดดำเนินการ</v>
          </cell>
          <cell r="R743" t="str">
            <v xml:space="preserve">201/10 </v>
          </cell>
          <cell r="V743" t="str">
            <v>21</v>
          </cell>
          <cell r="W743" t="str">
            <v>2.1 ทุติยภูมิระดับต้น</v>
          </cell>
          <cell r="AH743" t="str">
            <v>11276</v>
          </cell>
        </row>
        <row r="744">
          <cell r="A744" t="str">
            <v>001129400</v>
          </cell>
          <cell r="B744" t="str">
            <v>โรงพยาบาลสามชุก</v>
          </cell>
          <cell r="C744" t="str">
            <v>21002</v>
          </cell>
          <cell r="D744" t="str">
            <v>กระทรวงสาธารณสุข สำนักงานปลัดกระทรวงสาธารณสุข</v>
          </cell>
          <cell r="E744" t="str">
            <v>07</v>
          </cell>
          <cell r="F744" t="str">
            <v>โรงพยาบาลชุมชน</v>
          </cell>
          <cell r="G744" t="str">
            <v>60</v>
          </cell>
          <cell r="H744" t="str">
            <v>72</v>
          </cell>
          <cell r="I744" t="str">
            <v>จ.สุพรรณบุรี</v>
          </cell>
          <cell r="J744" t="str">
            <v>08</v>
          </cell>
          <cell r="K744" t="str">
            <v xml:space="preserve"> อ.สามชุก</v>
          </cell>
          <cell r="L744" t="str">
            <v>04</v>
          </cell>
          <cell r="M744" t="str">
            <v xml:space="preserve"> 'ต.หนองผักนาก'</v>
          </cell>
          <cell r="N744" t="str">
            <v>07</v>
          </cell>
          <cell r="O744" t="str">
            <v xml:space="preserve"> หมู่ 7</v>
          </cell>
          <cell r="P744" t="str">
            <v>01</v>
          </cell>
          <cell r="Q744" t="str">
            <v>เปิดดำเนินการ</v>
          </cell>
          <cell r="R744" t="str">
            <v xml:space="preserve">4/1 </v>
          </cell>
          <cell r="V744" t="str">
            <v>22</v>
          </cell>
          <cell r="W744" t="str">
            <v>2.2 ทุติยภูมิระดับกลาง</v>
          </cell>
          <cell r="AH744" t="str">
            <v>11294</v>
          </cell>
        </row>
        <row r="745">
          <cell r="A745" t="str">
            <v>001124900</v>
          </cell>
          <cell r="B745" t="str">
            <v>โรงพยาบาลศรีนคร</v>
          </cell>
          <cell r="C745" t="str">
            <v>21002</v>
          </cell>
          <cell r="D745" t="str">
            <v>กระทรวงสาธารณสุข สำนักงานปลัดกระทรวงสาธารณสุข</v>
          </cell>
          <cell r="E745" t="str">
            <v>07</v>
          </cell>
          <cell r="F745" t="str">
            <v>โรงพยาบาลชุมชน</v>
          </cell>
          <cell r="G745" t="str">
            <v>30</v>
          </cell>
          <cell r="H745" t="str">
            <v>64</v>
          </cell>
          <cell r="I745" t="str">
            <v>จ.สุโขทัย</v>
          </cell>
          <cell r="J745" t="str">
            <v>08</v>
          </cell>
          <cell r="K745" t="str">
            <v xml:space="preserve"> อ.ศรีนคร</v>
          </cell>
          <cell r="L745" t="str">
            <v>01</v>
          </cell>
          <cell r="M745" t="str">
            <v xml:space="preserve"> 'ต.ศรีนคร'</v>
          </cell>
          <cell r="N745" t="str">
            <v>03</v>
          </cell>
          <cell r="O745" t="str">
            <v xml:space="preserve"> หมู่ 3</v>
          </cell>
          <cell r="P745" t="str">
            <v>01</v>
          </cell>
          <cell r="Q745" t="str">
            <v>เปิดดำเนินการ</v>
          </cell>
          <cell r="R745" t="str">
            <v>ถ.สวรรคโลก-ศรีนคร</v>
          </cell>
          <cell r="S745" t="str">
            <v>64180</v>
          </cell>
          <cell r="T745" t="str">
            <v>055652725</v>
          </cell>
          <cell r="U745" t="str">
            <v>05562726</v>
          </cell>
          <cell r="V745" t="str">
            <v>21</v>
          </cell>
          <cell r="W745" t="str">
            <v>2.1 ทุติยภูมิระดับต้น</v>
          </cell>
          <cell r="AH745" t="str">
            <v>11249</v>
          </cell>
        </row>
        <row r="746">
          <cell r="A746" t="str">
            <v>001124500</v>
          </cell>
          <cell r="B746" t="str">
            <v>โรงพยาบาลคีรีมาศ</v>
          </cell>
          <cell r="C746" t="str">
            <v>21002</v>
          </cell>
          <cell r="D746" t="str">
            <v>กระทรวงสาธารณสุข สำนักงานปลัดกระทรวงสาธารณสุข</v>
          </cell>
          <cell r="E746" t="str">
            <v>07</v>
          </cell>
          <cell r="F746" t="str">
            <v>โรงพยาบาลชุมชน</v>
          </cell>
          <cell r="G746" t="str">
            <v>30</v>
          </cell>
          <cell r="H746" t="str">
            <v>64</v>
          </cell>
          <cell r="I746" t="str">
            <v>จ.สุโขทัย</v>
          </cell>
          <cell r="J746" t="str">
            <v>03</v>
          </cell>
          <cell r="K746" t="str">
            <v xml:space="preserve"> อ.คีรีมาศ</v>
          </cell>
          <cell r="L746" t="str">
            <v>01</v>
          </cell>
          <cell r="M746" t="str">
            <v xml:space="preserve"> 'ต.โตนด'</v>
          </cell>
          <cell r="N746" t="str">
            <v>07</v>
          </cell>
          <cell r="O746" t="str">
            <v xml:space="preserve"> หมู่ 7</v>
          </cell>
          <cell r="P746" t="str">
            <v>01</v>
          </cell>
          <cell r="Q746" t="str">
            <v>เปิดดำเนินการ</v>
          </cell>
          <cell r="R746" t="str">
            <v>ถ.สุโขทัย-กำแพงเพชร</v>
          </cell>
          <cell r="S746" t="str">
            <v>64160</v>
          </cell>
          <cell r="T746" t="str">
            <v>055695145</v>
          </cell>
          <cell r="U746" t="str">
            <v>055693097</v>
          </cell>
          <cell r="V746" t="str">
            <v>21</v>
          </cell>
          <cell r="W746" t="str">
            <v>2.1 ทุติยภูมิระดับต้น</v>
          </cell>
          <cell r="AH746" t="str">
            <v>11245</v>
          </cell>
        </row>
        <row r="747">
          <cell r="A747" t="str">
            <v>001125000</v>
          </cell>
          <cell r="B747" t="str">
            <v>โรงพยาบาลทุ่งเสลี่ยม</v>
          </cell>
          <cell r="C747" t="str">
            <v>21002</v>
          </cell>
          <cell r="D747" t="str">
            <v>กระทรวงสาธารณสุข สำนักงานปลัดกระทรวงสาธารณสุข</v>
          </cell>
          <cell r="E747" t="str">
            <v>07</v>
          </cell>
          <cell r="F747" t="str">
            <v>โรงพยาบาลชุมชน</v>
          </cell>
          <cell r="G747" t="str">
            <v>30</v>
          </cell>
          <cell r="H747" t="str">
            <v>64</v>
          </cell>
          <cell r="I747" t="str">
            <v>จ.สุโขทัย</v>
          </cell>
          <cell r="J747" t="str">
            <v>09</v>
          </cell>
          <cell r="K747" t="str">
            <v xml:space="preserve"> อ.ทุ่งเสลี่ยม</v>
          </cell>
          <cell r="L747" t="str">
            <v>03</v>
          </cell>
          <cell r="M747" t="str">
            <v xml:space="preserve"> 'ต.ทุ่งเสลี่ยม'</v>
          </cell>
          <cell r="N747" t="str">
            <v>08</v>
          </cell>
          <cell r="O747" t="str">
            <v xml:space="preserve"> หมู่ 8</v>
          </cell>
          <cell r="P747" t="str">
            <v>01</v>
          </cell>
          <cell r="Q747" t="str">
            <v>เปิดดำเนินการ</v>
          </cell>
          <cell r="R747" t="str">
            <v>ถ.สุโขทัย-เถิน</v>
          </cell>
          <cell r="S747" t="str">
            <v>64150</v>
          </cell>
          <cell r="T747" t="str">
            <v>055659175</v>
          </cell>
          <cell r="U747" t="str">
            <v>055659411</v>
          </cell>
          <cell r="V747" t="str">
            <v>21</v>
          </cell>
          <cell r="W747" t="str">
            <v>2.1 ทุติยภูมิระดับต้น</v>
          </cell>
          <cell r="AH747" t="str">
            <v>11250</v>
          </cell>
        </row>
        <row r="748">
          <cell r="A748" t="str">
            <v>001130300</v>
          </cell>
          <cell r="B748" t="str">
            <v>โรงพยาบาลพุทธมณฑล</v>
          </cell>
          <cell r="C748" t="str">
            <v>21002</v>
          </cell>
          <cell r="D748" t="str">
            <v>กระทรวงสาธารณสุข สำนักงานปลัดกระทรวงสาธารณสุข</v>
          </cell>
          <cell r="E748" t="str">
            <v>07</v>
          </cell>
          <cell r="F748" t="str">
            <v>โรงพยาบาลชุมชน</v>
          </cell>
          <cell r="G748" t="str">
            <v>10</v>
          </cell>
          <cell r="H748" t="str">
            <v>73</v>
          </cell>
          <cell r="I748" t="str">
            <v>จ.นครปฐม</v>
          </cell>
          <cell r="J748" t="str">
            <v>07</v>
          </cell>
          <cell r="K748" t="str">
            <v xml:space="preserve"> อ.พุทธมณฑล</v>
          </cell>
          <cell r="L748" t="str">
            <v>01</v>
          </cell>
          <cell r="M748" t="str">
            <v xml:space="preserve"> 'ต.ศาลายา'</v>
          </cell>
          <cell r="N748" t="str">
            <v>01</v>
          </cell>
          <cell r="O748" t="str">
            <v xml:space="preserve"> หมู่ 1</v>
          </cell>
          <cell r="P748" t="str">
            <v>01</v>
          </cell>
          <cell r="Q748" t="str">
            <v>เปิดดำเนินการ</v>
          </cell>
          <cell r="V748" t="str">
            <v>21</v>
          </cell>
          <cell r="W748" t="str">
            <v>2.1 ทุติยภูมิระดับต้น</v>
          </cell>
          <cell r="AB748" t="str">
            <v xml:space="preserve">แก้ไชชื่อ รพ.พุทธมลฑล เป็น รพ.พุทธมณฑล </v>
          </cell>
          <cell r="AH748" t="str">
            <v>11303</v>
          </cell>
        </row>
        <row r="749">
          <cell r="A749" t="str">
            <v>001135700</v>
          </cell>
          <cell r="B749" t="str">
            <v>โรงพยาบาลกาญจนดิษฐ์</v>
          </cell>
          <cell r="C749" t="str">
            <v>21002</v>
          </cell>
          <cell r="D749" t="str">
            <v>กระทรวงสาธารณสุข สำนักงานปลัดกระทรวงสาธารณสุข</v>
          </cell>
          <cell r="E749" t="str">
            <v>07</v>
          </cell>
          <cell r="F749" t="str">
            <v>โรงพยาบาลชุมชน</v>
          </cell>
          <cell r="G749" t="str">
            <v>60</v>
          </cell>
          <cell r="H749" t="str">
            <v>84</v>
          </cell>
          <cell r="I749" t="str">
            <v>จ.สุราษฎร์ธานี</v>
          </cell>
          <cell r="J749" t="str">
            <v>02</v>
          </cell>
          <cell r="K749" t="str">
            <v xml:space="preserve"> อ.กาญจนดิษฐ์</v>
          </cell>
          <cell r="L749" t="str">
            <v>07</v>
          </cell>
          <cell r="M749" t="str">
            <v xml:space="preserve"> 'ต.พลายวาส'</v>
          </cell>
          <cell r="N749" t="str">
            <v>09</v>
          </cell>
          <cell r="O749" t="str">
            <v xml:space="preserve"> หมู่ 9</v>
          </cell>
          <cell r="P749" t="str">
            <v>01</v>
          </cell>
          <cell r="Q749" t="str">
            <v>เปิดดำเนินการ</v>
          </cell>
          <cell r="R749" t="str">
            <v xml:space="preserve">776 ม.9 ถ.สุราษฎร์-นครศรี </v>
          </cell>
          <cell r="S749" t="str">
            <v>84160</v>
          </cell>
          <cell r="T749" t="str">
            <v>077244518</v>
          </cell>
          <cell r="U749" t="str">
            <v>077255263t</v>
          </cell>
          <cell r="V749" t="str">
            <v>22</v>
          </cell>
          <cell r="W749" t="str">
            <v>2.2 ทุติยภูมิระดับกลาง</v>
          </cell>
          <cell r="X749" t="str">
            <v>S</v>
          </cell>
          <cell r="Y749" t="str">
            <v xml:space="preserve">บริการ  </v>
          </cell>
          <cell r="AH749" t="str">
            <v>11357</v>
          </cell>
        </row>
        <row r="750">
          <cell r="A750" t="str">
            <v>001135600</v>
          </cell>
          <cell r="B750" t="str">
            <v>โรงพยาบาลถลาง</v>
          </cell>
          <cell r="C750" t="str">
            <v>21002</v>
          </cell>
          <cell r="D750" t="str">
            <v>กระทรวงสาธารณสุข สำนักงานปลัดกระทรวงสาธารณสุข</v>
          </cell>
          <cell r="E750" t="str">
            <v>07</v>
          </cell>
          <cell r="F750" t="str">
            <v>โรงพยาบาลชุมชน</v>
          </cell>
          <cell r="G750" t="str">
            <v>66</v>
          </cell>
          <cell r="H750" t="str">
            <v>83</v>
          </cell>
          <cell r="I750" t="str">
            <v>จ.ภูเก็ต</v>
          </cell>
          <cell r="J750" t="str">
            <v>03</v>
          </cell>
          <cell r="K750" t="str">
            <v xml:space="preserve"> อ.ถลาง</v>
          </cell>
          <cell r="L750" t="str">
            <v>01</v>
          </cell>
          <cell r="M750" t="str">
            <v xml:space="preserve"> 'ต.เทพกระษัตรี'</v>
          </cell>
          <cell r="N750" t="str">
            <v>01</v>
          </cell>
          <cell r="O750" t="str">
            <v xml:space="preserve"> หมู่ 1</v>
          </cell>
          <cell r="P750" t="str">
            <v>01</v>
          </cell>
          <cell r="Q750" t="str">
            <v>เปิดดำเนินการ</v>
          </cell>
          <cell r="R750" t="str">
            <v xml:space="preserve">358  ถ.เทพกระษัตรี  </v>
          </cell>
          <cell r="S750" t="str">
            <v>83110</v>
          </cell>
          <cell r="T750" t="str">
            <v>076311033</v>
          </cell>
          <cell r="U750" t="str">
            <v>076275096</v>
          </cell>
          <cell r="V750" t="str">
            <v>22</v>
          </cell>
          <cell r="W750" t="str">
            <v>2.2 ทุติยภูมิระดับกลาง</v>
          </cell>
          <cell r="AH750" t="str">
            <v>11356</v>
          </cell>
        </row>
        <row r="751">
          <cell r="A751" t="str">
            <v>001135500</v>
          </cell>
          <cell r="B751" t="str">
            <v>โรงพยาบาลป่าตอง</v>
          </cell>
          <cell r="C751" t="str">
            <v>21002</v>
          </cell>
          <cell r="D751" t="str">
            <v>กระทรวงสาธารณสุข สำนักงานปลัดกระทรวงสาธารณสุข</v>
          </cell>
          <cell r="E751" t="str">
            <v>07</v>
          </cell>
          <cell r="F751" t="str">
            <v>โรงพยาบาลชุมชน</v>
          </cell>
          <cell r="G751" t="str">
            <v>60</v>
          </cell>
          <cell r="H751" t="str">
            <v>83</v>
          </cell>
          <cell r="I751" t="str">
            <v>จ.ภูเก็ต</v>
          </cell>
          <cell r="J751" t="str">
            <v>02</v>
          </cell>
          <cell r="K751" t="str">
            <v xml:space="preserve"> อ.กะทู้</v>
          </cell>
          <cell r="L751" t="str">
            <v>02</v>
          </cell>
          <cell r="M751" t="str">
            <v xml:space="preserve"> 'ต.ป่าตอง'</v>
          </cell>
          <cell r="N751" t="str">
            <v>03</v>
          </cell>
          <cell r="O751" t="str">
            <v xml:space="preserve"> หมู่ 3</v>
          </cell>
          <cell r="P751" t="str">
            <v>01</v>
          </cell>
          <cell r="Q751" t="str">
            <v>เปิดดำเนินการ</v>
          </cell>
          <cell r="R751" t="str">
            <v xml:space="preserve">57 ถ.ไสน้ำเย็น </v>
          </cell>
          <cell r="S751" t="str">
            <v>83150</v>
          </cell>
          <cell r="T751" t="str">
            <v>076342633</v>
          </cell>
          <cell r="U751" t="str">
            <v>076340617</v>
          </cell>
          <cell r="V751" t="str">
            <v>22</v>
          </cell>
          <cell r="W751" t="str">
            <v>2.2 ทุติยภูมิระดับกลาง</v>
          </cell>
          <cell r="AH751" t="str">
            <v>11355</v>
          </cell>
        </row>
        <row r="752">
          <cell r="A752" t="str">
            <v>001131900</v>
          </cell>
          <cell r="B752" t="str">
            <v>โรงพยาบาลปราณบุรี</v>
          </cell>
          <cell r="C752" t="str">
            <v>21002</v>
          </cell>
          <cell r="D752" t="str">
            <v>กระทรวงสาธารณสุข สำนักงานปลัดกระทรวงสาธารณสุข</v>
          </cell>
          <cell r="E752" t="str">
            <v>07</v>
          </cell>
          <cell r="F752" t="str">
            <v>โรงพยาบาลชุมชน</v>
          </cell>
          <cell r="G752" t="str">
            <v>30</v>
          </cell>
          <cell r="H752" t="str">
            <v>77</v>
          </cell>
          <cell r="I752" t="str">
            <v>จ.ประจวบคีรีขันธ์</v>
          </cell>
          <cell r="J752" t="str">
            <v>06</v>
          </cell>
          <cell r="K752" t="str">
            <v xml:space="preserve"> อ.ปราณบุรี</v>
          </cell>
          <cell r="L752" t="str">
            <v>08</v>
          </cell>
          <cell r="M752" t="str">
            <v xml:space="preserve"> 'ต.วังก์พง'</v>
          </cell>
          <cell r="N752" t="str">
            <v>05</v>
          </cell>
          <cell r="O752" t="str">
            <v xml:space="preserve"> หมู่ 5</v>
          </cell>
          <cell r="P752" t="str">
            <v>01</v>
          </cell>
          <cell r="Q752" t="str">
            <v>เปิดดำเนินการ</v>
          </cell>
          <cell r="R752" t="str">
            <v xml:space="preserve">19 </v>
          </cell>
          <cell r="V752" t="str">
            <v>21</v>
          </cell>
          <cell r="W752" t="str">
            <v>2.1 ทุติยภูมิระดับต้น</v>
          </cell>
          <cell r="AH752" t="str">
            <v>11319</v>
          </cell>
        </row>
        <row r="753">
          <cell r="A753" t="str">
            <v>001132600</v>
          </cell>
          <cell r="B753" t="str">
            <v>โรงพยาบาลพิปูน</v>
          </cell>
          <cell r="C753" t="str">
            <v>21002</v>
          </cell>
          <cell r="D753" t="str">
            <v>กระทรวงสาธารณสุข สำนักงานปลัดกระทรวงสาธารณสุข</v>
          </cell>
          <cell r="E753" t="str">
            <v>07</v>
          </cell>
          <cell r="F753" t="str">
            <v>โรงพยาบาลชุมชน</v>
          </cell>
          <cell r="G753" t="str">
            <v>30</v>
          </cell>
          <cell r="H753" t="str">
            <v>80</v>
          </cell>
          <cell r="I753" t="str">
            <v>จ.นครศรีธรรมราช</v>
          </cell>
          <cell r="J753" t="str">
            <v>05</v>
          </cell>
          <cell r="K753" t="str">
            <v xml:space="preserve"> อ.พิปูน</v>
          </cell>
          <cell r="L753" t="str">
            <v>04</v>
          </cell>
          <cell r="M753" t="str">
            <v xml:space="preserve"> 'ต.ยางค้อม'</v>
          </cell>
          <cell r="N753" t="str">
            <v>05</v>
          </cell>
          <cell r="O753" t="str">
            <v xml:space="preserve"> หมู่ 5</v>
          </cell>
          <cell r="P753" t="str">
            <v>01</v>
          </cell>
          <cell r="Q753" t="str">
            <v>เปิดดำเนินการ</v>
          </cell>
          <cell r="R753" t="str">
            <v xml:space="preserve">ม.5 </v>
          </cell>
          <cell r="V753" t="str">
            <v>21</v>
          </cell>
          <cell r="W753" t="str">
            <v>2.1 ทุติยภูมิระดับต้น</v>
          </cell>
          <cell r="AH753" t="str">
            <v>11326</v>
          </cell>
        </row>
        <row r="754">
          <cell r="A754" t="str">
            <v>001132700</v>
          </cell>
          <cell r="B754" t="str">
            <v>โรงพยาบาลเชียรใหญ่</v>
          </cell>
          <cell r="C754" t="str">
            <v>21002</v>
          </cell>
          <cell r="D754" t="str">
            <v>กระทรวงสาธารณสุข สำนักงานปลัดกระทรวงสาธารณสุข</v>
          </cell>
          <cell r="E754" t="str">
            <v>07</v>
          </cell>
          <cell r="F754" t="str">
            <v>โรงพยาบาลชุมชน</v>
          </cell>
          <cell r="G754" t="str">
            <v>30</v>
          </cell>
          <cell r="H754" t="str">
            <v>80</v>
          </cell>
          <cell r="I754" t="str">
            <v>จ.นครศรีธรรมราช</v>
          </cell>
          <cell r="J754" t="str">
            <v>06</v>
          </cell>
          <cell r="K754" t="str">
            <v xml:space="preserve"> อ.เชียรใหญ่</v>
          </cell>
          <cell r="L754" t="str">
            <v>07</v>
          </cell>
          <cell r="M754" t="str">
            <v xml:space="preserve"> 'ต.ท้องลำเจียก'</v>
          </cell>
          <cell r="N754" t="str">
            <v>01</v>
          </cell>
          <cell r="O754" t="str">
            <v xml:space="preserve"> หมู่ 1</v>
          </cell>
          <cell r="P754" t="str">
            <v>01</v>
          </cell>
          <cell r="Q754" t="str">
            <v>เปิดดำเนินการ</v>
          </cell>
          <cell r="R754" t="str">
            <v xml:space="preserve">ม.1 </v>
          </cell>
          <cell r="V754" t="str">
            <v>21</v>
          </cell>
          <cell r="W754" t="str">
            <v>2.1 ทุติยภูมิระดับต้น</v>
          </cell>
          <cell r="AH754" t="str">
            <v>11327</v>
          </cell>
        </row>
        <row r="755">
          <cell r="A755" t="str">
            <v>001133600</v>
          </cell>
          <cell r="B755" t="str">
            <v>โรงพยาบาลขนอม</v>
          </cell>
          <cell r="C755" t="str">
            <v>21002</v>
          </cell>
          <cell r="D755" t="str">
            <v>กระทรวงสาธารณสุข สำนักงานปลัดกระทรวงสาธารณสุข</v>
          </cell>
          <cell r="E755" t="str">
            <v>07</v>
          </cell>
          <cell r="F755" t="str">
            <v>โรงพยาบาลชุมชน</v>
          </cell>
          <cell r="G755" t="str">
            <v>30</v>
          </cell>
          <cell r="H755" t="str">
            <v>80</v>
          </cell>
          <cell r="I755" t="str">
            <v>จ.นครศรีธรรมราช</v>
          </cell>
          <cell r="J755" t="str">
            <v>15</v>
          </cell>
          <cell r="K755" t="str">
            <v xml:space="preserve"> อ.ขนอม</v>
          </cell>
          <cell r="L755" t="str">
            <v>01</v>
          </cell>
          <cell r="M755" t="str">
            <v xml:space="preserve"> 'ต.ขนอม'</v>
          </cell>
          <cell r="N755" t="str">
            <v>03</v>
          </cell>
          <cell r="O755" t="str">
            <v xml:space="preserve"> หมู่ 3</v>
          </cell>
          <cell r="P755" t="str">
            <v>01</v>
          </cell>
          <cell r="Q755" t="str">
            <v>เปิดดำเนินการ</v>
          </cell>
          <cell r="V755" t="str">
            <v>21</v>
          </cell>
          <cell r="W755" t="str">
            <v>2.1 ทุติยภูมิระดับต้น</v>
          </cell>
          <cell r="AH755" t="str">
            <v>11336</v>
          </cell>
        </row>
        <row r="756">
          <cell r="A756" t="str">
            <v>001132800</v>
          </cell>
          <cell r="B756" t="str">
            <v>โรงพยาบาลชะอวด</v>
          </cell>
          <cell r="C756" t="str">
            <v>21002</v>
          </cell>
          <cell r="D756" t="str">
            <v>กระทรวงสาธารณสุข สำนักงานปลัดกระทรวงสาธารณสุข</v>
          </cell>
          <cell r="E756" t="str">
            <v>07</v>
          </cell>
          <cell r="F756" t="str">
            <v>โรงพยาบาลชุมชน</v>
          </cell>
          <cell r="G756" t="str">
            <v>30</v>
          </cell>
          <cell r="H756" t="str">
            <v>80</v>
          </cell>
          <cell r="I756" t="str">
            <v>จ.นครศรีธรรมราช</v>
          </cell>
          <cell r="J756" t="str">
            <v>07</v>
          </cell>
          <cell r="K756" t="str">
            <v xml:space="preserve"> อ.ชะอวด</v>
          </cell>
          <cell r="L756" t="str">
            <v>01</v>
          </cell>
          <cell r="M756" t="str">
            <v xml:space="preserve"> 'ต.ชะอวด'</v>
          </cell>
          <cell r="N756" t="str">
            <v>08</v>
          </cell>
          <cell r="O756" t="str">
            <v xml:space="preserve"> หมู่ 8</v>
          </cell>
          <cell r="P756" t="str">
            <v>01</v>
          </cell>
          <cell r="Q756" t="str">
            <v>เปิดดำเนินการ</v>
          </cell>
          <cell r="R756" t="str">
            <v xml:space="preserve">23 </v>
          </cell>
          <cell r="V756" t="str">
            <v>21</v>
          </cell>
          <cell r="W756" t="str">
            <v>2.1 ทุติยภูมิระดับต้น</v>
          </cell>
          <cell r="AH756" t="str">
            <v>11328</v>
          </cell>
        </row>
        <row r="757">
          <cell r="A757" t="str">
            <v>001133200</v>
          </cell>
          <cell r="B757" t="str">
            <v>โรงพยาบาลทุ่งใหญ่</v>
          </cell>
          <cell r="C757" t="str">
            <v>21002</v>
          </cell>
          <cell r="D757" t="str">
            <v>กระทรวงสาธารณสุข สำนักงานปลัดกระทรวงสาธารณสุข</v>
          </cell>
          <cell r="E757" t="str">
            <v>07</v>
          </cell>
          <cell r="F757" t="str">
            <v>โรงพยาบาลชุมชน</v>
          </cell>
          <cell r="G757" t="str">
            <v>60</v>
          </cell>
          <cell r="H757" t="str">
            <v>80</v>
          </cell>
          <cell r="I757" t="str">
            <v>จ.นครศรีธรรมราช</v>
          </cell>
          <cell r="J757" t="str">
            <v>11</v>
          </cell>
          <cell r="K757" t="str">
            <v xml:space="preserve"> อ.ทุ่งใหญ่</v>
          </cell>
          <cell r="L757" t="str">
            <v>01</v>
          </cell>
          <cell r="M757" t="str">
            <v xml:space="preserve"> 'ต.ท่ายาง'</v>
          </cell>
          <cell r="N757" t="str">
            <v>02</v>
          </cell>
          <cell r="O757" t="str">
            <v xml:space="preserve"> หมู่ 2</v>
          </cell>
          <cell r="P757" t="str">
            <v>01</v>
          </cell>
          <cell r="Q757" t="str">
            <v>เปิดดำเนินการ</v>
          </cell>
          <cell r="R757" t="str">
            <v xml:space="preserve">599 </v>
          </cell>
          <cell r="V757" t="str">
            <v>21</v>
          </cell>
          <cell r="W757" t="str">
            <v>2.1 ทุติยภูมิระดับต้น</v>
          </cell>
          <cell r="AH757" t="str">
            <v>11332</v>
          </cell>
        </row>
        <row r="758">
          <cell r="A758" t="str">
            <v>001133700</v>
          </cell>
          <cell r="B758" t="str">
            <v>โรงพยาบาลหัวไทร</v>
          </cell>
          <cell r="C758" t="str">
            <v>21002</v>
          </cell>
          <cell r="D758" t="str">
            <v>กระทรวงสาธารณสุข สำนักงานปลัดกระทรวงสาธารณสุข</v>
          </cell>
          <cell r="E758" t="str">
            <v>07</v>
          </cell>
          <cell r="F758" t="str">
            <v>โรงพยาบาลชุมชน</v>
          </cell>
          <cell r="G758" t="str">
            <v>30</v>
          </cell>
          <cell r="H758" t="str">
            <v>80</v>
          </cell>
          <cell r="I758" t="str">
            <v>จ.นครศรีธรรมราช</v>
          </cell>
          <cell r="J758" t="str">
            <v>16</v>
          </cell>
          <cell r="K758" t="str">
            <v xml:space="preserve"> อ.หัวไทร</v>
          </cell>
          <cell r="L758" t="str">
            <v>01</v>
          </cell>
          <cell r="M758" t="str">
            <v xml:space="preserve"> 'ต.หัวไทร'</v>
          </cell>
          <cell r="N758" t="str">
            <v>04</v>
          </cell>
          <cell r="O758" t="str">
            <v xml:space="preserve"> หมู่ 4</v>
          </cell>
          <cell r="P758" t="str">
            <v>01</v>
          </cell>
          <cell r="Q758" t="str">
            <v>เปิดดำเนินการ</v>
          </cell>
          <cell r="R758" t="str">
            <v xml:space="preserve">16 </v>
          </cell>
          <cell r="V758" t="str">
            <v>21</v>
          </cell>
          <cell r="W758" t="str">
            <v>2.1 ทุติยภูมิระดับต้น</v>
          </cell>
          <cell r="AH758" t="str">
            <v>11337</v>
          </cell>
        </row>
        <row r="759">
          <cell r="A759" t="str">
            <v>001134900</v>
          </cell>
          <cell r="B759" t="str">
            <v>โรงพยาบาลตะกั่วทุ่ง</v>
          </cell>
          <cell r="C759" t="str">
            <v>21002</v>
          </cell>
          <cell r="D759" t="str">
            <v>กระทรวงสาธารณสุข สำนักงานปลัดกระทรวงสาธารณสุข</v>
          </cell>
          <cell r="E759" t="str">
            <v>07</v>
          </cell>
          <cell r="F759" t="str">
            <v>โรงพยาบาลชุมชน</v>
          </cell>
          <cell r="G759" t="str">
            <v>30</v>
          </cell>
          <cell r="H759" t="str">
            <v>82</v>
          </cell>
          <cell r="I759" t="str">
            <v>จ.พังงา</v>
          </cell>
          <cell r="J759" t="str">
            <v>04</v>
          </cell>
          <cell r="K759" t="str">
            <v xml:space="preserve"> อ.ตะกั่วทุ่ง</v>
          </cell>
          <cell r="L759" t="str">
            <v>06</v>
          </cell>
          <cell r="M759" t="str">
            <v xml:space="preserve"> 'ต.โคกกลอย'</v>
          </cell>
          <cell r="N759" t="str">
            <v>02</v>
          </cell>
          <cell r="O759" t="str">
            <v xml:space="preserve"> หมู่ 2</v>
          </cell>
          <cell r="P759" t="str">
            <v>01</v>
          </cell>
          <cell r="Q759" t="str">
            <v>เปิดดำเนินการ</v>
          </cell>
          <cell r="R759" t="str">
            <v xml:space="preserve">69/2 </v>
          </cell>
          <cell r="S759" t="str">
            <v>82130</v>
          </cell>
          <cell r="T759" t="str">
            <v>076581395</v>
          </cell>
          <cell r="U759" t="str">
            <v>076581395</v>
          </cell>
          <cell r="V759" t="str">
            <v>21</v>
          </cell>
          <cell r="W759" t="str">
            <v>2.1 ทุติยภูมิระดับต้น</v>
          </cell>
          <cell r="AH759" t="str">
            <v>11349</v>
          </cell>
        </row>
        <row r="760">
          <cell r="A760" t="str">
            <v>001133000</v>
          </cell>
          <cell r="B760" t="str">
            <v>โรงพยาบาลทุ่งสง</v>
          </cell>
          <cell r="C760" t="str">
            <v>21002</v>
          </cell>
          <cell r="D760" t="str">
            <v>กระทรวงสาธารณสุข สำนักงานปลัดกระทรวงสาธารณสุข</v>
          </cell>
          <cell r="E760" t="str">
            <v>07</v>
          </cell>
          <cell r="F760" t="str">
            <v>โรงพยาบาลชุมชน</v>
          </cell>
          <cell r="G760" t="str">
            <v>150</v>
          </cell>
          <cell r="H760" t="str">
            <v>80</v>
          </cell>
          <cell r="I760" t="str">
            <v>จ.นครศรีธรรมราช</v>
          </cell>
          <cell r="J760" t="str">
            <v>09</v>
          </cell>
          <cell r="K760" t="str">
            <v xml:space="preserve"> อ.ทุ่งสง</v>
          </cell>
          <cell r="L760" t="str">
            <v>01</v>
          </cell>
          <cell r="M760" t="str">
            <v xml:space="preserve"> 'ต.ปากแพรก'</v>
          </cell>
          <cell r="N760" t="str">
            <v>00</v>
          </cell>
          <cell r="O760" t="str">
            <v xml:space="preserve"> หมู่ 0</v>
          </cell>
          <cell r="P760" t="str">
            <v>01</v>
          </cell>
          <cell r="Q760" t="str">
            <v>เปิดดำเนินการ</v>
          </cell>
          <cell r="R760" t="str">
            <v xml:space="preserve">277 ถ.ชัยชุมพล </v>
          </cell>
          <cell r="V760" t="str">
            <v>23</v>
          </cell>
          <cell r="W760" t="str">
            <v>2.3 ทุติยภูมิระดับสูง</v>
          </cell>
          <cell r="AH760" t="str">
            <v>11330</v>
          </cell>
        </row>
        <row r="761">
          <cell r="A761" t="str">
            <v>001133100</v>
          </cell>
          <cell r="B761" t="str">
            <v>โรงพยาบาลนาบอน</v>
          </cell>
          <cell r="C761" t="str">
            <v>21002</v>
          </cell>
          <cell r="D761" t="str">
            <v>กระทรวงสาธารณสุข สำนักงานปลัดกระทรวงสาธารณสุข</v>
          </cell>
          <cell r="E761" t="str">
            <v>07</v>
          </cell>
          <cell r="F761" t="str">
            <v>โรงพยาบาลชุมชน</v>
          </cell>
          <cell r="G761" t="str">
            <v>30</v>
          </cell>
          <cell r="H761" t="str">
            <v>80</v>
          </cell>
          <cell r="I761" t="str">
            <v>จ.นครศรีธรรมราช</v>
          </cell>
          <cell r="J761" t="str">
            <v>10</v>
          </cell>
          <cell r="K761" t="str">
            <v xml:space="preserve"> อ.นาบอน</v>
          </cell>
          <cell r="L761" t="str">
            <v>01</v>
          </cell>
          <cell r="M761" t="str">
            <v xml:space="preserve"> 'ต.นาบอน'</v>
          </cell>
          <cell r="N761" t="str">
            <v>02</v>
          </cell>
          <cell r="O761" t="str">
            <v xml:space="preserve"> หมู่ 2</v>
          </cell>
          <cell r="P761" t="str">
            <v>01</v>
          </cell>
          <cell r="Q761" t="str">
            <v>เปิดดำเนินการ</v>
          </cell>
          <cell r="R761" t="str">
            <v xml:space="preserve">244 </v>
          </cell>
          <cell r="V761" t="str">
            <v>21</v>
          </cell>
          <cell r="W761" t="str">
            <v>2.1 ทุติยภูมิระดับต้น</v>
          </cell>
          <cell r="AH761" t="str">
            <v>11331</v>
          </cell>
        </row>
        <row r="762">
          <cell r="A762" t="str">
            <v>001133800</v>
          </cell>
          <cell r="B762" t="str">
            <v>โรงพยาบาลบางขัน</v>
          </cell>
          <cell r="C762" t="str">
            <v>21002</v>
          </cell>
          <cell r="D762" t="str">
            <v>กระทรวงสาธารณสุข สำนักงานปลัดกระทรวงสาธารณสุข</v>
          </cell>
          <cell r="E762" t="str">
            <v>07</v>
          </cell>
          <cell r="F762" t="str">
            <v>โรงพยาบาลชุมชน</v>
          </cell>
          <cell r="G762" t="str">
            <v>30</v>
          </cell>
          <cell r="H762" t="str">
            <v>80</v>
          </cell>
          <cell r="I762" t="str">
            <v>จ.นครศรีธรรมราช</v>
          </cell>
          <cell r="J762" t="str">
            <v>17</v>
          </cell>
          <cell r="K762" t="str">
            <v xml:space="preserve"> อ.บางขัน</v>
          </cell>
          <cell r="L762" t="str">
            <v>02</v>
          </cell>
          <cell r="M762" t="str">
            <v xml:space="preserve"> 'ต.บ้านลำนาว'</v>
          </cell>
          <cell r="N762" t="str">
            <v>01</v>
          </cell>
          <cell r="O762" t="str">
            <v xml:space="preserve"> หมู่ 1</v>
          </cell>
          <cell r="P762" t="str">
            <v>01</v>
          </cell>
          <cell r="Q762" t="str">
            <v>เปิดดำเนินการ</v>
          </cell>
          <cell r="R762" t="str">
            <v>3 ม.1 ต.บ้านลำนาว</v>
          </cell>
          <cell r="V762" t="str">
            <v>21</v>
          </cell>
          <cell r="W762" t="str">
            <v>2.1 ทุติยภูมิระดับต้น</v>
          </cell>
          <cell r="AH762" t="str">
            <v>11338</v>
          </cell>
        </row>
        <row r="763">
          <cell r="A763" t="str">
            <v>001136400</v>
          </cell>
          <cell r="B763" t="str">
            <v>โรงพยาบาลพนม</v>
          </cell>
          <cell r="C763" t="str">
            <v>21002</v>
          </cell>
          <cell r="D763" t="str">
            <v>กระทรวงสาธารณสุข สำนักงานปลัดกระทรวงสาธารณสุข</v>
          </cell>
          <cell r="E763" t="str">
            <v>07</v>
          </cell>
          <cell r="F763" t="str">
            <v>โรงพยาบาลชุมชน</v>
          </cell>
          <cell r="G763" t="str">
            <v>30</v>
          </cell>
          <cell r="H763" t="str">
            <v>84</v>
          </cell>
          <cell r="I763" t="str">
            <v>จ.สุราษฎร์ธานี</v>
          </cell>
          <cell r="J763" t="str">
            <v>10</v>
          </cell>
          <cell r="K763" t="str">
            <v xml:space="preserve"> อ.พนม</v>
          </cell>
          <cell r="L763" t="str">
            <v>05</v>
          </cell>
          <cell r="M763" t="str">
            <v xml:space="preserve"> 'ต.พังกาญจน์'</v>
          </cell>
          <cell r="N763" t="str">
            <v>03</v>
          </cell>
          <cell r="O763" t="str">
            <v xml:space="preserve"> หมู่ 3</v>
          </cell>
          <cell r="P763" t="str">
            <v>01</v>
          </cell>
          <cell r="Q763" t="str">
            <v>เปิดดำเนินการ</v>
          </cell>
          <cell r="R763" t="str">
            <v xml:space="preserve">60 </v>
          </cell>
          <cell r="S763" t="str">
            <v>84250</v>
          </cell>
          <cell r="T763" t="str">
            <v>077399125</v>
          </cell>
          <cell r="U763" t="str">
            <v>077399084</v>
          </cell>
          <cell r="V763" t="str">
            <v>21</v>
          </cell>
          <cell r="W763" t="str">
            <v>2.1 ทุติยภูมิระดับต้น</v>
          </cell>
          <cell r="X763" t="str">
            <v>S</v>
          </cell>
          <cell r="Y763" t="str">
            <v xml:space="preserve">บริการ  </v>
          </cell>
          <cell r="AH763" t="str">
            <v>11364</v>
          </cell>
        </row>
        <row r="764">
          <cell r="A764" t="str">
            <v>001134300</v>
          </cell>
          <cell r="B764" t="str">
            <v>โรงพยาบาลอ่าวลึก</v>
          </cell>
          <cell r="C764" t="str">
            <v>21002</v>
          </cell>
          <cell r="D764" t="str">
            <v>กระทรวงสาธารณสุข สำนักงานปลัดกระทรวงสาธารณสุข</v>
          </cell>
          <cell r="E764" t="str">
            <v>07</v>
          </cell>
          <cell r="F764" t="str">
            <v>โรงพยาบาลชุมชน</v>
          </cell>
          <cell r="G764" t="str">
            <v>60</v>
          </cell>
          <cell r="H764" t="str">
            <v>81</v>
          </cell>
          <cell r="I764" t="str">
            <v>จ.กระบี่</v>
          </cell>
          <cell r="J764" t="str">
            <v>05</v>
          </cell>
          <cell r="K764" t="str">
            <v xml:space="preserve"> อ.อ่าวลึก</v>
          </cell>
          <cell r="L764" t="str">
            <v>01</v>
          </cell>
          <cell r="M764" t="str">
            <v xml:space="preserve"> 'ต.อ่าวลึกใต้'</v>
          </cell>
          <cell r="N764" t="str">
            <v>07</v>
          </cell>
          <cell r="O764" t="str">
            <v xml:space="preserve"> หมู่ 7</v>
          </cell>
          <cell r="P764" t="str">
            <v>01</v>
          </cell>
          <cell r="Q764" t="str">
            <v>เปิดดำเนินการ</v>
          </cell>
          <cell r="R764" t="str">
            <v>3/1</v>
          </cell>
          <cell r="S764" t="str">
            <v>81110</v>
          </cell>
          <cell r="T764" t="str">
            <v>075619105</v>
          </cell>
          <cell r="V764" t="str">
            <v>21</v>
          </cell>
          <cell r="W764" t="str">
            <v>2.1 ทุติยภูมิระดับต้น</v>
          </cell>
          <cell r="AH764" t="str">
            <v>11343</v>
          </cell>
        </row>
        <row r="765">
          <cell r="A765" t="str">
            <v>001130900</v>
          </cell>
          <cell r="B765" t="str">
            <v>โรงพยาบาลหนองหญ้าปล้อง</v>
          </cell>
          <cell r="C765" t="str">
            <v>21002</v>
          </cell>
          <cell r="D765" t="str">
            <v>กระทรวงสาธารณสุข สำนักงานปลัดกระทรวงสาธารณสุข</v>
          </cell>
          <cell r="E765" t="str">
            <v>07</v>
          </cell>
          <cell r="F765" t="str">
            <v>โรงพยาบาลชุมชน</v>
          </cell>
          <cell r="G765" t="str">
            <v>30</v>
          </cell>
          <cell r="H765" t="str">
            <v>76</v>
          </cell>
          <cell r="I765" t="str">
            <v>จ.เพชรบุรี</v>
          </cell>
          <cell r="J765" t="str">
            <v>03</v>
          </cell>
          <cell r="K765" t="str">
            <v xml:space="preserve"> อ.หนองหญ้าปล้อง</v>
          </cell>
          <cell r="L765" t="str">
            <v>01</v>
          </cell>
          <cell r="M765" t="str">
            <v xml:space="preserve"> 'ต.หนองหญ้าปล้อง'</v>
          </cell>
          <cell r="N765" t="str">
            <v>11</v>
          </cell>
          <cell r="O765" t="str">
            <v xml:space="preserve"> หมู่ 11</v>
          </cell>
          <cell r="P765" t="str">
            <v>01</v>
          </cell>
          <cell r="Q765" t="str">
            <v>เปิดดำเนินการ</v>
          </cell>
          <cell r="R765" t="str">
            <v>192</v>
          </cell>
          <cell r="S765" t="str">
            <v>76160</v>
          </cell>
          <cell r="T765" t="str">
            <v>032494353</v>
          </cell>
          <cell r="U765" t="str">
            <v>032494353</v>
          </cell>
          <cell r="V765" t="str">
            <v>21</v>
          </cell>
          <cell r="W765" t="str">
            <v>2.1 ทุติยภูมิระดับต้น</v>
          </cell>
          <cell r="X765" t="str">
            <v>S</v>
          </cell>
          <cell r="Y765" t="str">
            <v xml:space="preserve">บริการ  </v>
          </cell>
          <cell r="Z765" t="str">
            <v>01</v>
          </cell>
          <cell r="AA765" t="str">
            <v>ตั้งใหม่</v>
          </cell>
          <cell r="AH765" t="str">
            <v>11309</v>
          </cell>
        </row>
        <row r="766">
          <cell r="A766" t="str">
            <v>001131600</v>
          </cell>
          <cell r="B766" t="str">
            <v>โรงพยาบาลทับสะแก</v>
          </cell>
          <cell r="C766" t="str">
            <v>21002</v>
          </cell>
          <cell r="D766" t="str">
            <v>กระทรวงสาธารณสุข สำนักงานปลัดกระทรวงสาธารณสุข</v>
          </cell>
          <cell r="E766" t="str">
            <v>07</v>
          </cell>
          <cell r="F766" t="str">
            <v>โรงพยาบาลชุมชน</v>
          </cell>
          <cell r="G766" t="str">
            <v>60</v>
          </cell>
          <cell r="H766" t="str">
            <v>77</v>
          </cell>
          <cell r="I766" t="str">
            <v>จ.ประจวบคีรีขันธ์</v>
          </cell>
          <cell r="J766" t="str">
            <v>03</v>
          </cell>
          <cell r="K766" t="str">
            <v xml:space="preserve"> อ.ทับสะแก</v>
          </cell>
          <cell r="L766" t="str">
            <v>03</v>
          </cell>
          <cell r="M766" t="str">
            <v xml:space="preserve"> 'ต.นาหูกวาง'</v>
          </cell>
          <cell r="N766" t="str">
            <v>06</v>
          </cell>
          <cell r="O766" t="str">
            <v xml:space="preserve"> หมู่ 6</v>
          </cell>
          <cell r="P766" t="str">
            <v>01</v>
          </cell>
          <cell r="Q766" t="str">
            <v>เปิดดำเนินการ</v>
          </cell>
          <cell r="R766" t="str">
            <v xml:space="preserve">111  ถ.เพชรเกษม </v>
          </cell>
          <cell r="V766" t="str">
            <v>21</v>
          </cell>
          <cell r="W766" t="str">
            <v>2.1 ทุติยภูมิระดับต้น</v>
          </cell>
          <cell r="AH766" t="str">
            <v>11316</v>
          </cell>
        </row>
        <row r="767">
          <cell r="A767" t="str">
            <v>001131800</v>
          </cell>
          <cell r="B767" t="str">
            <v>โรงพยาบาลบางสะพานน้อย</v>
          </cell>
          <cell r="C767" t="str">
            <v>21002</v>
          </cell>
          <cell r="D767" t="str">
            <v>กระทรวงสาธารณสุข สำนักงานปลัดกระทรวงสาธารณสุข</v>
          </cell>
          <cell r="E767" t="str">
            <v>07</v>
          </cell>
          <cell r="F767" t="str">
            <v>โรงพยาบาลชุมชน</v>
          </cell>
          <cell r="G767" t="str">
            <v>30</v>
          </cell>
          <cell r="H767" t="str">
            <v>77</v>
          </cell>
          <cell r="I767" t="str">
            <v>จ.ประจวบคีรีขันธ์</v>
          </cell>
          <cell r="J767" t="str">
            <v>05</v>
          </cell>
          <cell r="K767" t="str">
            <v xml:space="preserve"> อ.บางสะพานน้อย</v>
          </cell>
          <cell r="L767" t="str">
            <v>01</v>
          </cell>
          <cell r="M767" t="str">
            <v xml:space="preserve"> 'ต.ปากแพรก'</v>
          </cell>
          <cell r="N767" t="str">
            <v>04</v>
          </cell>
          <cell r="O767" t="str">
            <v xml:space="preserve"> หมู่ 4</v>
          </cell>
          <cell r="P767" t="str">
            <v>01</v>
          </cell>
          <cell r="Q767" t="str">
            <v>เปิดดำเนินการ</v>
          </cell>
          <cell r="R767" t="str">
            <v xml:space="preserve">60/2 </v>
          </cell>
          <cell r="V767" t="str">
            <v>21</v>
          </cell>
          <cell r="W767" t="str">
            <v>2.1 ทุติยภูมิระดับต้น</v>
          </cell>
          <cell r="AH767" t="str">
            <v>11318</v>
          </cell>
        </row>
        <row r="768">
          <cell r="A768" t="str">
            <v>001131200</v>
          </cell>
          <cell r="B768" t="str">
            <v>โรงพยาบาลบ้านลาด</v>
          </cell>
          <cell r="C768" t="str">
            <v>21002</v>
          </cell>
          <cell r="D768" t="str">
            <v>กระทรวงสาธารณสุข สำนักงานปลัดกระทรวงสาธารณสุข</v>
          </cell>
          <cell r="E768" t="str">
            <v>07</v>
          </cell>
          <cell r="F768" t="str">
            <v>โรงพยาบาลชุมชน</v>
          </cell>
          <cell r="G768" t="str">
            <v>30</v>
          </cell>
          <cell r="H768" t="str">
            <v>76</v>
          </cell>
          <cell r="I768" t="str">
            <v>จ.เพชรบุรี</v>
          </cell>
          <cell r="J768" t="str">
            <v>06</v>
          </cell>
          <cell r="K768" t="str">
            <v xml:space="preserve"> อ.บ้านลาด</v>
          </cell>
          <cell r="L768" t="str">
            <v>16</v>
          </cell>
          <cell r="M768" t="str">
            <v xml:space="preserve"> 'ต.ท่าช้าง'</v>
          </cell>
          <cell r="N768" t="str">
            <v>08</v>
          </cell>
          <cell r="O768" t="str">
            <v xml:space="preserve"> หมู่ 8</v>
          </cell>
          <cell r="P768" t="str">
            <v>01</v>
          </cell>
          <cell r="Q768" t="str">
            <v>เปิดดำเนินการ</v>
          </cell>
          <cell r="R768" t="str">
            <v xml:space="preserve">131 </v>
          </cell>
          <cell r="S768" t="str">
            <v>76150</v>
          </cell>
          <cell r="T768" t="str">
            <v>032491051</v>
          </cell>
          <cell r="U768" t="str">
            <v>032491242</v>
          </cell>
          <cell r="V768" t="str">
            <v>21</v>
          </cell>
          <cell r="W768" t="str">
            <v>2.1 ทุติยภูมิระดับต้น</v>
          </cell>
          <cell r="X768" t="str">
            <v>S</v>
          </cell>
          <cell r="Y768" t="str">
            <v xml:space="preserve">บริการ  </v>
          </cell>
          <cell r="AH768" t="str">
            <v>11312</v>
          </cell>
        </row>
        <row r="769">
          <cell r="A769" t="str">
            <v>001131300</v>
          </cell>
          <cell r="B769" t="str">
            <v>โรงพยาบาลบ้านแหลม</v>
          </cell>
          <cell r="C769" t="str">
            <v>21002</v>
          </cell>
          <cell r="D769" t="str">
            <v>กระทรวงสาธารณสุข สำนักงานปลัดกระทรวงสาธารณสุข</v>
          </cell>
          <cell r="E769" t="str">
            <v>07</v>
          </cell>
          <cell r="F769" t="str">
            <v>โรงพยาบาลชุมชน</v>
          </cell>
          <cell r="G769" t="str">
            <v>30</v>
          </cell>
          <cell r="H769" t="str">
            <v>76</v>
          </cell>
          <cell r="I769" t="str">
            <v>จ.เพชรบุรี</v>
          </cell>
          <cell r="J769" t="str">
            <v>07</v>
          </cell>
          <cell r="K769" t="str">
            <v xml:space="preserve"> อ.บ้านแหลม</v>
          </cell>
          <cell r="L769" t="str">
            <v>01</v>
          </cell>
          <cell r="M769" t="str">
            <v xml:space="preserve"> 'ต.บ้านแหลม'</v>
          </cell>
          <cell r="N769" t="str">
            <v>03</v>
          </cell>
          <cell r="O769" t="str">
            <v xml:space="preserve"> หมู่ 3</v>
          </cell>
          <cell r="P769" t="str">
            <v>01</v>
          </cell>
          <cell r="Q769" t="str">
            <v>เปิดดำเนินการ</v>
          </cell>
          <cell r="R769" t="str">
            <v xml:space="preserve">238 </v>
          </cell>
          <cell r="S769" t="str">
            <v>76110</v>
          </cell>
          <cell r="T769" t="str">
            <v>032481144</v>
          </cell>
          <cell r="U769" t="str">
            <v>032481144</v>
          </cell>
          <cell r="V769" t="str">
            <v>21</v>
          </cell>
          <cell r="W769" t="str">
            <v>2.1 ทุติยภูมิระดับต้น</v>
          </cell>
          <cell r="X769" t="str">
            <v>S</v>
          </cell>
          <cell r="Y769" t="str">
            <v xml:space="preserve">บริการ  </v>
          </cell>
          <cell r="AH769" t="str">
            <v>11313</v>
          </cell>
        </row>
        <row r="770">
          <cell r="A770" t="str">
            <v>001131100</v>
          </cell>
          <cell r="B770" t="str">
            <v>โรงพยาบาลท่ายาง</v>
          </cell>
          <cell r="C770" t="str">
            <v>21002</v>
          </cell>
          <cell r="D770" t="str">
            <v>กระทรวงสาธารณสุข สำนักงานปลัดกระทรวงสาธารณสุข</v>
          </cell>
          <cell r="E770" t="str">
            <v>07</v>
          </cell>
          <cell r="F770" t="str">
            <v>โรงพยาบาลชุมชน</v>
          </cell>
          <cell r="G770" t="str">
            <v>60</v>
          </cell>
          <cell r="H770" t="str">
            <v>76</v>
          </cell>
          <cell r="I770" t="str">
            <v>จ.เพชรบุรี</v>
          </cell>
          <cell r="J770" t="str">
            <v>05</v>
          </cell>
          <cell r="K770" t="str">
            <v xml:space="preserve"> อ.ท่ายาง</v>
          </cell>
          <cell r="L770" t="str">
            <v>01</v>
          </cell>
          <cell r="M770" t="str">
            <v xml:space="preserve"> 'ต.ท่ายาง'</v>
          </cell>
          <cell r="N770" t="str">
            <v>01</v>
          </cell>
          <cell r="O770" t="str">
            <v xml:space="preserve"> หมู่ 1</v>
          </cell>
          <cell r="P770" t="str">
            <v>01</v>
          </cell>
          <cell r="Q770" t="str">
            <v>เปิดดำเนินการ</v>
          </cell>
          <cell r="R770" t="str">
            <v xml:space="preserve">259/6 </v>
          </cell>
          <cell r="S770" t="str">
            <v>76130</v>
          </cell>
          <cell r="T770" t="str">
            <v>032461100</v>
          </cell>
          <cell r="U770" t="str">
            <v>032461100</v>
          </cell>
          <cell r="V770" t="str">
            <v>21</v>
          </cell>
          <cell r="W770" t="str">
            <v>2.1 ทุติยภูมิระดับต้น</v>
          </cell>
          <cell r="X770" t="str">
            <v>S</v>
          </cell>
          <cell r="Y770" t="str">
            <v xml:space="preserve">บริการ  </v>
          </cell>
          <cell r="AH770" t="str">
            <v>11311</v>
          </cell>
        </row>
        <row r="771">
          <cell r="A771" t="str">
            <v>001131400</v>
          </cell>
          <cell r="B771" t="str">
            <v>โรงพยาบาลแก่งกระจาน</v>
          </cell>
          <cell r="C771" t="str">
            <v>21002</v>
          </cell>
          <cell r="D771" t="str">
            <v>กระทรวงสาธารณสุข สำนักงานปลัดกระทรวงสาธารณสุข</v>
          </cell>
          <cell r="E771" t="str">
            <v>07</v>
          </cell>
          <cell r="F771" t="str">
            <v>โรงพยาบาลชุมชน</v>
          </cell>
          <cell r="G771" t="str">
            <v>30</v>
          </cell>
          <cell r="H771" t="str">
            <v>76</v>
          </cell>
          <cell r="I771" t="str">
            <v>จ.เพชรบุรี</v>
          </cell>
          <cell r="J771" t="str">
            <v>08</v>
          </cell>
          <cell r="K771" t="str">
            <v xml:space="preserve"> อ.แก่งกระจาน</v>
          </cell>
          <cell r="L771" t="str">
            <v>03</v>
          </cell>
          <cell r="M771" t="str">
            <v xml:space="preserve"> 'ต.วังจันทร์'</v>
          </cell>
          <cell r="N771" t="str">
            <v>05</v>
          </cell>
          <cell r="O771" t="str">
            <v xml:space="preserve"> หมู่ 5</v>
          </cell>
          <cell r="P771" t="str">
            <v>01</v>
          </cell>
          <cell r="Q771" t="str">
            <v>เปิดดำเนินการ</v>
          </cell>
          <cell r="R771" t="str">
            <v xml:space="preserve">6  ถ.เขื่อนเพชร </v>
          </cell>
          <cell r="S771" t="str">
            <v>76170</v>
          </cell>
          <cell r="T771" t="str">
            <v>03245925</v>
          </cell>
          <cell r="U771" t="str">
            <v>032459091</v>
          </cell>
          <cell r="V771" t="str">
            <v>21</v>
          </cell>
          <cell r="W771" t="str">
            <v>2.1 ทุติยภูมิระดับต้น</v>
          </cell>
          <cell r="X771" t="str">
            <v>S</v>
          </cell>
          <cell r="Y771" t="str">
            <v xml:space="preserve">บริการ  </v>
          </cell>
          <cell r="Z771" t="str">
            <v>01</v>
          </cell>
          <cell r="AA771" t="str">
            <v>ตั้งใหม่</v>
          </cell>
          <cell r="AH771" t="str">
            <v>11314</v>
          </cell>
        </row>
        <row r="772">
          <cell r="A772" t="str">
            <v>001133900</v>
          </cell>
          <cell r="B772" t="str">
            <v>โรงพยาบาลถ้ำพรรณรา</v>
          </cell>
          <cell r="C772" t="str">
            <v>21002</v>
          </cell>
          <cell r="D772" t="str">
            <v>กระทรวงสาธารณสุข สำนักงานปลัดกระทรวงสาธารณสุข</v>
          </cell>
          <cell r="E772" t="str">
            <v>07</v>
          </cell>
          <cell r="F772" t="str">
            <v>โรงพยาบาลชุมชน</v>
          </cell>
          <cell r="G772" t="str">
            <v>10</v>
          </cell>
          <cell r="H772" t="str">
            <v>80</v>
          </cell>
          <cell r="I772" t="str">
            <v>จ.นครศรีธรรมราช</v>
          </cell>
          <cell r="J772" t="str">
            <v>18</v>
          </cell>
          <cell r="K772" t="str">
            <v xml:space="preserve"> อ.ถ้ำพรรณรา</v>
          </cell>
          <cell r="L772" t="str">
            <v>01</v>
          </cell>
          <cell r="M772" t="str">
            <v xml:space="preserve"> 'ต.ถ้ำพรรณรา'</v>
          </cell>
          <cell r="N772" t="str">
            <v>02</v>
          </cell>
          <cell r="O772" t="str">
            <v xml:space="preserve"> หมู่ 2</v>
          </cell>
          <cell r="P772" t="str">
            <v>01</v>
          </cell>
          <cell r="Q772" t="str">
            <v>เปิดดำเนินการ</v>
          </cell>
          <cell r="R772" t="str">
            <v>ม.2 ต.ถ้ำพรรณรา</v>
          </cell>
          <cell r="V772" t="str">
            <v>21</v>
          </cell>
          <cell r="W772" t="str">
            <v>2.1 ทุติยภูมิระดับต้น</v>
          </cell>
          <cell r="AH772" t="str">
            <v>11339</v>
          </cell>
        </row>
        <row r="773">
          <cell r="A773" t="str">
            <v>001132400</v>
          </cell>
          <cell r="B773" t="str">
            <v>โรงพยาบาลลานสะกา</v>
          </cell>
          <cell r="C773" t="str">
            <v>21002</v>
          </cell>
          <cell r="D773" t="str">
            <v>กระทรวงสาธารณสุข สำนักงานปลัดกระทรวงสาธารณสุข</v>
          </cell>
          <cell r="E773" t="str">
            <v>07</v>
          </cell>
          <cell r="F773" t="str">
            <v>โรงพยาบาลชุมชน</v>
          </cell>
          <cell r="G773" t="str">
            <v>30</v>
          </cell>
          <cell r="H773" t="str">
            <v>80</v>
          </cell>
          <cell r="I773" t="str">
            <v>จ.นครศรีธรรมราช</v>
          </cell>
          <cell r="J773" t="str">
            <v>03</v>
          </cell>
          <cell r="K773" t="str">
            <v xml:space="preserve"> อ.ลานสกา</v>
          </cell>
          <cell r="L773" t="str">
            <v>01</v>
          </cell>
          <cell r="M773" t="str">
            <v xml:space="preserve"> 'ต.เขาแก้ว'</v>
          </cell>
          <cell r="N773" t="str">
            <v>01</v>
          </cell>
          <cell r="O773" t="str">
            <v xml:space="preserve"> หมู่ 1</v>
          </cell>
          <cell r="P773" t="str">
            <v>01</v>
          </cell>
          <cell r="Q773" t="str">
            <v>เปิดดำเนินการ</v>
          </cell>
          <cell r="R773" t="str">
            <v xml:space="preserve">ม.1 </v>
          </cell>
          <cell r="V773" t="str">
            <v>21</v>
          </cell>
          <cell r="W773" t="str">
            <v>2.1 ทุติยภูมิระดับต้น</v>
          </cell>
          <cell r="AH773" t="str">
            <v>11324</v>
          </cell>
        </row>
        <row r="774">
          <cell r="A774" t="str">
            <v>001135800</v>
          </cell>
          <cell r="B774" t="str">
            <v>โรงพยาบาลดอนสัก</v>
          </cell>
          <cell r="C774" t="str">
            <v>21002</v>
          </cell>
          <cell r="D774" t="str">
            <v>กระทรวงสาธารณสุข สำนักงานปลัดกระทรวงสาธารณสุข</v>
          </cell>
          <cell r="E774" t="str">
            <v>07</v>
          </cell>
          <cell r="F774" t="str">
            <v>โรงพยาบาลชุมชน</v>
          </cell>
          <cell r="G774" t="str">
            <v>30</v>
          </cell>
          <cell r="H774" t="str">
            <v>84</v>
          </cell>
          <cell r="I774" t="str">
            <v>จ.สุราษฎร์ธานี</v>
          </cell>
          <cell r="J774" t="str">
            <v>03</v>
          </cell>
          <cell r="K774" t="str">
            <v xml:space="preserve"> อ.ดอนสัก</v>
          </cell>
          <cell r="L774" t="str">
            <v>01</v>
          </cell>
          <cell r="M774" t="str">
            <v xml:space="preserve"> 'ต.ดอนสัก'</v>
          </cell>
          <cell r="N774" t="str">
            <v>05</v>
          </cell>
          <cell r="O774" t="str">
            <v xml:space="preserve"> หมู่ 5</v>
          </cell>
          <cell r="P774" t="str">
            <v>01</v>
          </cell>
          <cell r="Q774" t="str">
            <v>เปิดดำเนินการ</v>
          </cell>
          <cell r="R774" t="str">
            <v xml:space="preserve">13/2 </v>
          </cell>
          <cell r="S774" t="str">
            <v>84220</v>
          </cell>
          <cell r="T774" t="str">
            <v>077371400</v>
          </cell>
          <cell r="U774" t="str">
            <v>077371179</v>
          </cell>
          <cell r="V774" t="str">
            <v>21</v>
          </cell>
          <cell r="W774" t="str">
            <v>2.1 ทุติยภูมิระดับต้น</v>
          </cell>
          <cell r="X774" t="str">
            <v>S</v>
          </cell>
          <cell r="Y774" t="str">
            <v xml:space="preserve">บริการ  </v>
          </cell>
          <cell r="AH774" t="str">
            <v>11358</v>
          </cell>
        </row>
        <row r="775">
          <cell r="A775" t="str">
            <v>001135900</v>
          </cell>
          <cell r="B775" t="str">
            <v>โรงพยาบาลเกาะพงัน</v>
          </cell>
          <cell r="C775" t="str">
            <v>21002</v>
          </cell>
          <cell r="D775" t="str">
            <v>กระทรวงสาธารณสุข สำนักงานปลัดกระทรวงสาธารณสุข</v>
          </cell>
          <cell r="E775" t="str">
            <v>07</v>
          </cell>
          <cell r="F775" t="str">
            <v>โรงพยาบาลชุมชน</v>
          </cell>
          <cell r="G775" t="str">
            <v>30</v>
          </cell>
          <cell r="H775" t="str">
            <v>84</v>
          </cell>
          <cell r="I775" t="str">
            <v>จ.สุราษฎร์ธานี</v>
          </cell>
          <cell r="J775" t="str">
            <v>05</v>
          </cell>
          <cell r="K775" t="str">
            <v xml:space="preserve"> อ.เกาะพะงัน</v>
          </cell>
          <cell r="L775" t="str">
            <v>01</v>
          </cell>
          <cell r="M775" t="str">
            <v xml:space="preserve"> 'ต.เกาะพะงัน'</v>
          </cell>
          <cell r="N775" t="str">
            <v>04</v>
          </cell>
          <cell r="O775" t="str">
            <v xml:space="preserve"> หมู่ 4</v>
          </cell>
          <cell r="P775" t="str">
            <v>01</v>
          </cell>
          <cell r="Q775" t="str">
            <v>เปิดดำเนินการ</v>
          </cell>
          <cell r="R775" t="str">
            <v xml:space="preserve">6 </v>
          </cell>
          <cell r="S775" t="str">
            <v>84280</v>
          </cell>
          <cell r="T775" t="str">
            <v>077238315</v>
          </cell>
          <cell r="U775" t="str">
            <v>077238316</v>
          </cell>
          <cell r="V775" t="str">
            <v>21</v>
          </cell>
          <cell r="W775" t="str">
            <v>2.1 ทุติยภูมิระดับต้น</v>
          </cell>
          <cell r="X775" t="str">
            <v>S</v>
          </cell>
          <cell r="Y775" t="str">
            <v xml:space="preserve">บริการ  </v>
          </cell>
          <cell r="AH775" t="str">
            <v>11359</v>
          </cell>
        </row>
        <row r="776">
          <cell r="A776" t="str">
            <v>001134000</v>
          </cell>
          <cell r="B776" t="str">
            <v>โรงพยาบาลเขาพนม</v>
          </cell>
          <cell r="C776" t="str">
            <v>21002</v>
          </cell>
          <cell r="D776" t="str">
            <v>กระทรวงสาธารณสุข สำนักงานปลัดกระทรวงสาธารณสุข</v>
          </cell>
          <cell r="E776" t="str">
            <v>07</v>
          </cell>
          <cell r="F776" t="str">
            <v>โรงพยาบาลชุมชน</v>
          </cell>
          <cell r="G776" t="str">
            <v>45</v>
          </cell>
          <cell r="H776" t="str">
            <v>81</v>
          </cell>
          <cell r="I776" t="str">
            <v>จ.กระบี่</v>
          </cell>
          <cell r="J776" t="str">
            <v>02</v>
          </cell>
          <cell r="K776" t="str">
            <v xml:space="preserve"> อ.เขาพนม</v>
          </cell>
          <cell r="L776" t="str">
            <v>01</v>
          </cell>
          <cell r="M776" t="str">
            <v xml:space="preserve"> 'ต.เขาพนม'</v>
          </cell>
          <cell r="N776" t="str">
            <v>09</v>
          </cell>
          <cell r="O776" t="str">
            <v xml:space="preserve"> หมู่ 9</v>
          </cell>
          <cell r="P776" t="str">
            <v>01</v>
          </cell>
          <cell r="Q776" t="str">
            <v>เปิดดำเนินการ</v>
          </cell>
          <cell r="S776" t="str">
            <v>81140</v>
          </cell>
          <cell r="T776" t="str">
            <v>075689031</v>
          </cell>
          <cell r="U776" t="str">
            <v>075689511</v>
          </cell>
          <cell r="V776" t="str">
            <v>21</v>
          </cell>
          <cell r="W776" t="str">
            <v>2.1 ทุติยภูมิระดับต้น</v>
          </cell>
          <cell r="AH776" t="str">
            <v>11340</v>
          </cell>
        </row>
        <row r="777">
          <cell r="A777" t="str">
            <v>001134100</v>
          </cell>
          <cell r="B777" t="str">
            <v>โรงพยาบาลเกาะลันตา</v>
          </cell>
          <cell r="C777" t="str">
            <v>21002</v>
          </cell>
          <cell r="D777" t="str">
            <v>กระทรวงสาธารณสุข สำนักงานปลัดกระทรวงสาธารณสุข</v>
          </cell>
          <cell r="E777" t="str">
            <v>07</v>
          </cell>
          <cell r="F777" t="str">
            <v>โรงพยาบาลชุมชน</v>
          </cell>
          <cell r="G777" t="str">
            <v>10</v>
          </cell>
          <cell r="H777" t="str">
            <v>81</v>
          </cell>
          <cell r="I777" t="str">
            <v>จ.กระบี่</v>
          </cell>
          <cell r="J777" t="str">
            <v>03</v>
          </cell>
          <cell r="K777" t="str">
            <v xml:space="preserve"> อ.เกาะลันตา</v>
          </cell>
          <cell r="L777" t="str">
            <v>01</v>
          </cell>
          <cell r="M777" t="str">
            <v xml:space="preserve"> 'ต.เกาะลันตาใหญ่'</v>
          </cell>
          <cell r="N777" t="str">
            <v>01</v>
          </cell>
          <cell r="O777" t="str">
            <v xml:space="preserve"> หมู่ 1</v>
          </cell>
          <cell r="P777" t="str">
            <v>01</v>
          </cell>
          <cell r="Q777" t="str">
            <v>เปิดดำเนินการ</v>
          </cell>
          <cell r="R777" t="str">
            <v>118/1</v>
          </cell>
          <cell r="S777" t="str">
            <v>81150</v>
          </cell>
          <cell r="T777" t="str">
            <v>075697017</v>
          </cell>
          <cell r="V777" t="str">
            <v>21</v>
          </cell>
          <cell r="W777" t="str">
            <v>2.1 ทุติยภูมิระดับต้น</v>
          </cell>
          <cell r="AH777" t="str">
            <v>11341</v>
          </cell>
        </row>
        <row r="778">
          <cell r="A778" t="str">
            <v>001134400</v>
          </cell>
          <cell r="B778" t="str">
            <v>โรงพยาบาลปลายพระยา</v>
          </cell>
          <cell r="C778" t="str">
            <v>21002</v>
          </cell>
          <cell r="D778" t="str">
            <v>กระทรวงสาธารณสุข สำนักงานปลัดกระทรวงสาธารณสุข</v>
          </cell>
          <cell r="E778" t="str">
            <v>07</v>
          </cell>
          <cell r="F778" t="str">
            <v>โรงพยาบาลชุมชน</v>
          </cell>
          <cell r="G778" t="str">
            <v>30</v>
          </cell>
          <cell r="H778" t="str">
            <v>81</v>
          </cell>
          <cell r="I778" t="str">
            <v>จ.กระบี่</v>
          </cell>
          <cell r="J778" t="str">
            <v>06</v>
          </cell>
          <cell r="K778" t="str">
            <v xml:space="preserve"> อ.ปลายพระยา</v>
          </cell>
          <cell r="L778" t="str">
            <v>01</v>
          </cell>
          <cell r="M778" t="str">
            <v xml:space="preserve"> 'ต.ปลายพระยา'</v>
          </cell>
          <cell r="N778" t="str">
            <v>05</v>
          </cell>
          <cell r="O778" t="str">
            <v xml:space="preserve"> หมู่ 5</v>
          </cell>
          <cell r="P778" t="str">
            <v>01</v>
          </cell>
          <cell r="Q778" t="str">
            <v>เปิดดำเนินการ</v>
          </cell>
          <cell r="S778" t="str">
            <v>81160</v>
          </cell>
          <cell r="T778" t="str">
            <v>075687454</v>
          </cell>
          <cell r="U778" t="str">
            <v>075687125</v>
          </cell>
          <cell r="V778" t="str">
            <v>21</v>
          </cell>
          <cell r="W778" t="str">
            <v>2.1 ทุติยภูมิระดับต้น</v>
          </cell>
          <cell r="AH778" t="str">
            <v>11344</v>
          </cell>
        </row>
        <row r="779">
          <cell r="A779" t="str">
            <v>001134500</v>
          </cell>
          <cell r="B779" t="str">
            <v>โรงพยาบาลลำทับ</v>
          </cell>
          <cell r="C779" t="str">
            <v>21002</v>
          </cell>
          <cell r="D779" t="str">
            <v>กระทรวงสาธารณสุข สำนักงานปลัดกระทรวงสาธารณสุข</v>
          </cell>
          <cell r="E779" t="str">
            <v>07</v>
          </cell>
          <cell r="F779" t="str">
            <v>โรงพยาบาลชุมชน</v>
          </cell>
          <cell r="G779" t="str">
            <v>30</v>
          </cell>
          <cell r="H779" t="str">
            <v>81</v>
          </cell>
          <cell r="I779" t="str">
            <v>จ.กระบี่</v>
          </cell>
          <cell r="J779" t="str">
            <v>07</v>
          </cell>
          <cell r="K779" t="str">
            <v xml:space="preserve"> อ.ลำทับ</v>
          </cell>
          <cell r="L779" t="str">
            <v>01</v>
          </cell>
          <cell r="M779" t="str">
            <v xml:space="preserve"> 'ต.ลำทับ'</v>
          </cell>
          <cell r="N779" t="str">
            <v>05</v>
          </cell>
          <cell r="O779" t="str">
            <v xml:space="preserve"> หมู่ 5</v>
          </cell>
          <cell r="P779" t="str">
            <v>01</v>
          </cell>
          <cell r="Q779" t="str">
            <v>เปิดดำเนินการ</v>
          </cell>
          <cell r="R779" t="str">
            <v>94</v>
          </cell>
          <cell r="S779" t="str">
            <v>81120</v>
          </cell>
          <cell r="T779" t="str">
            <v>075643255</v>
          </cell>
          <cell r="V779" t="str">
            <v>21</v>
          </cell>
          <cell r="W779" t="str">
            <v>2.1 ทุติยภูมิระดับต้น</v>
          </cell>
          <cell r="AH779" t="str">
            <v>11345</v>
          </cell>
        </row>
        <row r="780">
          <cell r="A780" t="str">
            <v>001134600</v>
          </cell>
          <cell r="B780" t="str">
            <v>โรงพยาบาลเหนือคลอง</v>
          </cell>
          <cell r="C780" t="str">
            <v>21002</v>
          </cell>
          <cell r="D780" t="str">
            <v>กระทรวงสาธารณสุข สำนักงานปลัดกระทรวงสาธารณสุข</v>
          </cell>
          <cell r="E780" t="str">
            <v>07</v>
          </cell>
          <cell r="F780" t="str">
            <v>โรงพยาบาลชุมชน</v>
          </cell>
          <cell r="G780" t="str">
            <v>30</v>
          </cell>
          <cell r="H780" t="str">
            <v>81</v>
          </cell>
          <cell r="I780" t="str">
            <v>จ.กระบี่</v>
          </cell>
          <cell r="J780" t="str">
            <v>08</v>
          </cell>
          <cell r="K780" t="str">
            <v xml:space="preserve"> อ.เหนือคลอง</v>
          </cell>
          <cell r="L780" t="str">
            <v>01</v>
          </cell>
          <cell r="M780" t="str">
            <v xml:space="preserve"> 'ต.เหนือคลอง'</v>
          </cell>
          <cell r="N780" t="str">
            <v>01</v>
          </cell>
          <cell r="O780" t="str">
            <v xml:space="preserve"> หมู่ 1</v>
          </cell>
          <cell r="P780" t="str">
            <v>01</v>
          </cell>
          <cell r="Q780" t="str">
            <v>เปิดดำเนินการ</v>
          </cell>
          <cell r="S780" t="str">
            <v>81130</v>
          </cell>
          <cell r="T780" t="str">
            <v>075636596</v>
          </cell>
          <cell r="V780" t="str">
            <v>21</v>
          </cell>
          <cell r="W780" t="str">
            <v>2.1 ทุติยภูมิระดับต้น</v>
          </cell>
          <cell r="AH780" t="str">
            <v>11346</v>
          </cell>
        </row>
        <row r="781">
          <cell r="A781" t="str">
            <v>001134200</v>
          </cell>
          <cell r="B781" t="str">
            <v>โรงพยาบาลคลองท่อม</v>
          </cell>
          <cell r="C781" t="str">
            <v>21002</v>
          </cell>
          <cell r="D781" t="str">
            <v>กระทรวงสาธารณสุข สำนักงานปลัดกระทรวงสาธารณสุข</v>
          </cell>
          <cell r="E781" t="str">
            <v>07</v>
          </cell>
          <cell r="F781" t="str">
            <v>โรงพยาบาลชุมชน</v>
          </cell>
          <cell r="G781" t="str">
            <v>30</v>
          </cell>
          <cell r="H781" t="str">
            <v>81</v>
          </cell>
          <cell r="I781" t="str">
            <v>จ.กระบี่</v>
          </cell>
          <cell r="J781" t="str">
            <v>04</v>
          </cell>
          <cell r="K781" t="str">
            <v xml:space="preserve"> อ.คลองท่อม</v>
          </cell>
          <cell r="L781" t="str">
            <v>01</v>
          </cell>
          <cell r="M781" t="str">
            <v xml:space="preserve"> 'ต.คลองท่อมใต้'</v>
          </cell>
          <cell r="N781" t="str">
            <v>09</v>
          </cell>
          <cell r="O781" t="str">
            <v xml:space="preserve"> หมู่ 9</v>
          </cell>
          <cell r="P781" t="str">
            <v>01</v>
          </cell>
          <cell r="Q781" t="str">
            <v>เปิดดำเนินการ</v>
          </cell>
          <cell r="R781" t="str">
            <v>79</v>
          </cell>
          <cell r="S781" t="str">
            <v>81120</v>
          </cell>
          <cell r="T781" t="str">
            <v>075640320</v>
          </cell>
          <cell r="V781" t="str">
            <v>21</v>
          </cell>
          <cell r="W781" t="str">
            <v>2.1 ทุติยภูมิระดับต้น</v>
          </cell>
          <cell r="AH781" t="str">
            <v>11342</v>
          </cell>
        </row>
        <row r="782">
          <cell r="A782" t="str">
            <v>001135200</v>
          </cell>
          <cell r="B782" t="str">
            <v>โรงพยาบาลคุระบุรีชัยพัฒน์</v>
          </cell>
          <cell r="C782" t="str">
            <v>21002</v>
          </cell>
          <cell r="D782" t="str">
            <v>กระทรวงสาธารณสุข สำนักงานปลัดกระทรวงสาธารณสุข</v>
          </cell>
          <cell r="E782" t="str">
            <v>07</v>
          </cell>
          <cell r="F782" t="str">
            <v>โรงพยาบาลชุมชน</v>
          </cell>
          <cell r="G782" t="str">
            <v>30</v>
          </cell>
          <cell r="H782" t="str">
            <v>82</v>
          </cell>
          <cell r="I782" t="str">
            <v>จ.พังงา</v>
          </cell>
          <cell r="J782" t="str">
            <v>06</v>
          </cell>
          <cell r="K782" t="str">
            <v xml:space="preserve"> อ.คุระบุรี</v>
          </cell>
          <cell r="L782" t="str">
            <v>01</v>
          </cell>
          <cell r="M782" t="str">
            <v xml:space="preserve"> 'ต.คุระ'</v>
          </cell>
          <cell r="N782" t="str">
            <v>01</v>
          </cell>
          <cell r="O782" t="str">
            <v xml:space="preserve"> หมู่ 1</v>
          </cell>
          <cell r="P782" t="str">
            <v>01</v>
          </cell>
          <cell r="Q782" t="str">
            <v>เปิดดำเนินการ</v>
          </cell>
          <cell r="R782" t="str">
            <v xml:space="preserve">374  ถ.เพชรเกษม </v>
          </cell>
          <cell r="S782" t="str">
            <v>82150</v>
          </cell>
          <cell r="T782" t="str">
            <v>076461079</v>
          </cell>
          <cell r="U782" t="str">
            <v>076491379</v>
          </cell>
          <cell r="V782" t="str">
            <v>21</v>
          </cell>
          <cell r="W782" t="str">
            <v>2.1 ทุติยภูมิระดับต้น</v>
          </cell>
          <cell r="AH782" t="str">
            <v>11352</v>
          </cell>
        </row>
        <row r="783">
          <cell r="A783" t="str">
            <v>001135300</v>
          </cell>
          <cell r="B783" t="str">
            <v>โรงพยาบาลทับปุด</v>
          </cell>
          <cell r="C783" t="str">
            <v>21002</v>
          </cell>
          <cell r="D783" t="str">
            <v>กระทรวงสาธารณสุข สำนักงานปลัดกระทรวงสาธารณสุข</v>
          </cell>
          <cell r="E783" t="str">
            <v>07</v>
          </cell>
          <cell r="F783" t="str">
            <v>โรงพยาบาลชุมชน</v>
          </cell>
          <cell r="G783" t="str">
            <v>30</v>
          </cell>
          <cell r="H783" t="str">
            <v>82</v>
          </cell>
          <cell r="I783" t="str">
            <v>จ.พังงา</v>
          </cell>
          <cell r="J783" t="str">
            <v>07</v>
          </cell>
          <cell r="K783" t="str">
            <v xml:space="preserve"> อ.ทับปุด</v>
          </cell>
          <cell r="L783" t="str">
            <v>01</v>
          </cell>
          <cell r="M783" t="str">
            <v xml:space="preserve"> 'ต.ทับปุด'</v>
          </cell>
          <cell r="N783" t="str">
            <v>01</v>
          </cell>
          <cell r="O783" t="str">
            <v xml:space="preserve"> หมู่ 1</v>
          </cell>
          <cell r="P783" t="str">
            <v>01</v>
          </cell>
          <cell r="Q783" t="str">
            <v>เปิดดำเนินการ</v>
          </cell>
          <cell r="R783" t="str">
            <v xml:space="preserve">125  ถ.พังงา-ทับปุดสายใหม่ </v>
          </cell>
          <cell r="S783" t="str">
            <v>82180</v>
          </cell>
          <cell r="T783" t="str">
            <v>076599019</v>
          </cell>
          <cell r="U783" t="str">
            <v>076599115</v>
          </cell>
          <cell r="V783" t="str">
            <v>21</v>
          </cell>
          <cell r="W783" t="str">
            <v>2.1 ทุติยภูมิระดับต้น</v>
          </cell>
          <cell r="AH783" t="str">
            <v>11353</v>
          </cell>
        </row>
        <row r="784">
          <cell r="A784" t="str">
            <v>001137300</v>
          </cell>
          <cell r="B784" t="str">
            <v>โรงพยาบาลกระบุรี</v>
          </cell>
          <cell r="C784" t="str">
            <v>21002</v>
          </cell>
          <cell r="D784" t="str">
            <v>กระทรวงสาธารณสุข สำนักงานปลัดกระทรวงสาธารณสุข</v>
          </cell>
          <cell r="E784" t="str">
            <v>07</v>
          </cell>
          <cell r="F784" t="str">
            <v>โรงพยาบาลชุมชน</v>
          </cell>
          <cell r="G784" t="str">
            <v>30</v>
          </cell>
          <cell r="H784" t="str">
            <v>85</v>
          </cell>
          <cell r="I784" t="str">
            <v>จ.ระนอง</v>
          </cell>
          <cell r="J784" t="str">
            <v>04</v>
          </cell>
          <cell r="K784" t="str">
            <v xml:space="preserve"> อ.กระบุรี</v>
          </cell>
          <cell r="L784" t="str">
            <v>01</v>
          </cell>
          <cell r="M784" t="str">
            <v xml:space="preserve"> 'ต.น้ำจืด'</v>
          </cell>
          <cell r="N784" t="str">
            <v>03</v>
          </cell>
          <cell r="O784" t="str">
            <v xml:space="preserve"> หมู่ 3</v>
          </cell>
          <cell r="P784" t="str">
            <v>01</v>
          </cell>
          <cell r="Q784" t="str">
            <v>เปิดดำเนินการ</v>
          </cell>
          <cell r="R784" t="str">
            <v xml:space="preserve">168 </v>
          </cell>
          <cell r="S784" t="str">
            <v>85110</v>
          </cell>
          <cell r="T784" t="str">
            <v>077891036</v>
          </cell>
          <cell r="V784" t="str">
            <v>21</v>
          </cell>
          <cell r="W784" t="str">
            <v>2.1 ทุติยภูมิระดับต้น</v>
          </cell>
          <cell r="X784" t="str">
            <v>S</v>
          </cell>
          <cell r="Y784" t="str">
            <v xml:space="preserve">บริการ  </v>
          </cell>
          <cell r="AH784" t="str">
            <v>11373</v>
          </cell>
        </row>
        <row r="785">
          <cell r="A785" t="str">
            <v>001136300</v>
          </cell>
          <cell r="B785" t="str">
            <v>โรงพยาบาลบ้านตาขุน</v>
          </cell>
          <cell r="C785" t="str">
            <v>21002</v>
          </cell>
          <cell r="D785" t="str">
            <v>กระทรวงสาธารณสุข สำนักงานปลัดกระทรวงสาธารณสุข</v>
          </cell>
          <cell r="E785" t="str">
            <v>07</v>
          </cell>
          <cell r="F785" t="str">
            <v>โรงพยาบาลชุมชน</v>
          </cell>
          <cell r="G785" t="str">
            <v>10</v>
          </cell>
          <cell r="H785" t="str">
            <v>84</v>
          </cell>
          <cell r="I785" t="str">
            <v>จ.สุราษฎร์ธานี</v>
          </cell>
          <cell r="J785" t="str">
            <v>09</v>
          </cell>
          <cell r="K785" t="str">
            <v xml:space="preserve"> อ.บ้านตาขุน</v>
          </cell>
          <cell r="L785" t="str">
            <v>01</v>
          </cell>
          <cell r="M785" t="str">
            <v xml:space="preserve"> 'ต.เขาวง'</v>
          </cell>
          <cell r="N785" t="str">
            <v>03</v>
          </cell>
          <cell r="O785" t="str">
            <v xml:space="preserve"> หมู่ 3</v>
          </cell>
          <cell r="P785" t="str">
            <v>01</v>
          </cell>
          <cell r="Q785" t="str">
            <v>เปิดดำเนินการ</v>
          </cell>
          <cell r="R785" t="str">
            <v xml:space="preserve">74 </v>
          </cell>
          <cell r="S785" t="str">
            <v>84230</v>
          </cell>
          <cell r="T785" t="str">
            <v>077397373</v>
          </cell>
          <cell r="U785" t="str">
            <v>077261046</v>
          </cell>
          <cell r="V785" t="str">
            <v>21</v>
          </cell>
          <cell r="W785" t="str">
            <v>2.1 ทุติยภูมิระดับต้น</v>
          </cell>
          <cell r="X785" t="str">
            <v>S</v>
          </cell>
          <cell r="Y785" t="str">
            <v xml:space="preserve">บริการ  </v>
          </cell>
          <cell r="AH785" t="str">
            <v>11363</v>
          </cell>
        </row>
        <row r="786">
          <cell r="A786" t="str">
            <v>001137800</v>
          </cell>
          <cell r="B786" t="str">
            <v>โรงพยาบาลมาบอำมฤต</v>
          </cell>
          <cell r="C786" t="str">
            <v>21002</v>
          </cell>
          <cell r="D786" t="str">
            <v>กระทรวงสาธารณสุข สำนักงานปลัดกระทรวงสาธารณสุข</v>
          </cell>
          <cell r="E786" t="str">
            <v>07</v>
          </cell>
          <cell r="F786" t="str">
            <v>โรงพยาบาลชุมชน</v>
          </cell>
          <cell r="G786" t="str">
            <v>10</v>
          </cell>
          <cell r="H786" t="str">
            <v>86</v>
          </cell>
          <cell r="I786" t="str">
            <v>จ.ชุมพร</v>
          </cell>
          <cell r="J786" t="str">
            <v>03</v>
          </cell>
          <cell r="K786" t="str">
            <v xml:space="preserve"> อ.ปะทิว</v>
          </cell>
          <cell r="L786" t="str">
            <v>05</v>
          </cell>
          <cell r="M786" t="str">
            <v xml:space="preserve"> 'ต.ดอนยาง'</v>
          </cell>
          <cell r="N786" t="str">
            <v>12</v>
          </cell>
          <cell r="O786" t="str">
            <v xml:space="preserve"> หมู่ 12</v>
          </cell>
          <cell r="P786" t="str">
            <v>01</v>
          </cell>
          <cell r="Q786" t="str">
            <v>เปิดดำเนินการ</v>
          </cell>
          <cell r="V786" t="str">
            <v>21</v>
          </cell>
          <cell r="W786" t="str">
            <v>2.1 ทุติยภูมิระดับต้น</v>
          </cell>
          <cell r="AH786" t="str">
            <v>11378</v>
          </cell>
        </row>
        <row r="787">
          <cell r="A787" t="str">
            <v>001138000</v>
          </cell>
          <cell r="B787" t="str">
            <v>โรงพยาบาลปากน้ำหลังสวน</v>
          </cell>
          <cell r="C787" t="str">
            <v>21002</v>
          </cell>
          <cell r="D787" t="str">
            <v>กระทรวงสาธารณสุข สำนักงานปลัดกระทรวงสาธารณสุข</v>
          </cell>
          <cell r="E787" t="str">
            <v>07</v>
          </cell>
          <cell r="F787" t="str">
            <v>โรงพยาบาลชุมชน</v>
          </cell>
          <cell r="G787" t="str">
            <v>10</v>
          </cell>
          <cell r="H787" t="str">
            <v>86</v>
          </cell>
          <cell r="I787" t="str">
            <v>จ.ชุมพร</v>
          </cell>
          <cell r="J787" t="str">
            <v>04</v>
          </cell>
          <cell r="K787" t="str">
            <v xml:space="preserve"> อ.หลังสวน</v>
          </cell>
          <cell r="L787" t="str">
            <v>09</v>
          </cell>
          <cell r="M787" t="str">
            <v xml:space="preserve"> 'ต.ปากน้ำ'</v>
          </cell>
          <cell r="N787" t="str">
            <v>04</v>
          </cell>
          <cell r="O787" t="str">
            <v xml:space="preserve"> หมู่ 4</v>
          </cell>
          <cell r="P787" t="str">
            <v>01</v>
          </cell>
          <cell r="Q787" t="str">
            <v>เปิดดำเนินการ</v>
          </cell>
          <cell r="V787" t="str">
            <v>21</v>
          </cell>
          <cell r="W787" t="str">
            <v>2.1 ทุติยภูมิระดับต้น</v>
          </cell>
          <cell r="AH787" t="str">
            <v>11380</v>
          </cell>
        </row>
        <row r="788">
          <cell r="A788" t="str">
            <v>001138100</v>
          </cell>
          <cell r="B788" t="str">
            <v>โรงพยาบาลละแม</v>
          </cell>
          <cell r="C788" t="str">
            <v>21002</v>
          </cell>
          <cell r="D788" t="str">
            <v>กระทรวงสาธารณสุข สำนักงานปลัดกระทรวงสาธารณสุข</v>
          </cell>
          <cell r="E788" t="str">
            <v>07</v>
          </cell>
          <cell r="F788" t="str">
            <v>โรงพยาบาลชุมชน</v>
          </cell>
          <cell r="G788" t="str">
            <v>30</v>
          </cell>
          <cell r="H788" t="str">
            <v>86</v>
          </cell>
          <cell r="I788" t="str">
            <v>จ.ชุมพร</v>
          </cell>
          <cell r="J788" t="str">
            <v>05</v>
          </cell>
          <cell r="K788" t="str">
            <v xml:space="preserve"> อ.ละแม</v>
          </cell>
          <cell r="L788" t="str">
            <v>01</v>
          </cell>
          <cell r="M788" t="str">
            <v xml:space="preserve"> 'ต.ละแม'</v>
          </cell>
          <cell r="N788" t="str">
            <v>07</v>
          </cell>
          <cell r="O788" t="str">
            <v xml:space="preserve"> หมู่ 7</v>
          </cell>
          <cell r="P788" t="str">
            <v>01</v>
          </cell>
          <cell r="Q788" t="str">
            <v>เปิดดำเนินการ</v>
          </cell>
          <cell r="V788" t="str">
            <v>21</v>
          </cell>
          <cell r="W788" t="str">
            <v>2.1 ทุติยภูมิระดับต้น</v>
          </cell>
          <cell r="AH788" t="str">
            <v>11381</v>
          </cell>
        </row>
        <row r="789">
          <cell r="A789" t="str">
            <v>001138300</v>
          </cell>
          <cell r="B789" t="str">
            <v>โรงพยาบาลสวี</v>
          </cell>
          <cell r="C789" t="str">
            <v>21002</v>
          </cell>
          <cell r="D789" t="str">
            <v>กระทรวงสาธารณสุข สำนักงานปลัดกระทรวงสาธารณสุข</v>
          </cell>
          <cell r="E789" t="str">
            <v>07</v>
          </cell>
          <cell r="F789" t="str">
            <v>โรงพยาบาลชุมชน</v>
          </cell>
          <cell r="G789" t="str">
            <v>60</v>
          </cell>
          <cell r="H789" t="str">
            <v>86</v>
          </cell>
          <cell r="I789" t="str">
            <v>จ.ชุมพร</v>
          </cell>
          <cell r="J789" t="str">
            <v>07</v>
          </cell>
          <cell r="K789" t="str">
            <v xml:space="preserve"> อ.สวี</v>
          </cell>
          <cell r="L789" t="str">
            <v>01</v>
          </cell>
          <cell r="M789" t="str">
            <v xml:space="preserve"> 'ต.นาโพธิ์'</v>
          </cell>
          <cell r="N789" t="str">
            <v>07</v>
          </cell>
          <cell r="O789" t="str">
            <v xml:space="preserve"> หมู่ 7</v>
          </cell>
          <cell r="P789" t="str">
            <v>01</v>
          </cell>
          <cell r="Q789" t="str">
            <v>เปิดดำเนินการ</v>
          </cell>
          <cell r="R789" t="str">
            <v xml:space="preserve">120 </v>
          </cell>
          <cell r="V789" t="str">
            <v>21</v>
          </cell>
          <cell r="W789" t="str">
            <v>2.1 ทุติยภูมิระดับต้น</v>
          </cell>
          <cell r="AH789" t="str">
            <v>11383</v>
          </cell>
        </row>
        <row r="790">
          <cell r="A790" t="str">
            <v>001136500</v>
          </cell>
          <cell r="B790" t="str">
            <v>โรงพยาบาลท่าฉาง</v>
          </cell>
          <cell r="C790" t="str">
            <v>21002</v>
          </cell>
          <cell r="D790" t="str">
            <v>กระทรวงสาธารณสุข สำนักงานปลัดกระทรวงสาธารณสุข</v>
          </cell>
          <cell r="E790" t="str">
            <v>07</v>
          </cell>
          <cell r="F790" t="str">
            <v>โรงพยาบาลชุมชน</v>
          </cell>
          <cell r="G790" t="str">
            <v>30</v>
          </cell>
          <cell r="H790" t="str">
            <v>84</v>
          </cell>
          <cell r="I790" t="str">
            <v>จ.สุราษฎร์ธานี</v>
          </cell>
          <cell r="J790" t="str">
            <v>11</v>
          </cell>
          <cell r="K790" t="str">
            <v xml:space="preserve"> อ.ท่าฉาง</v>
          </cell>
          <cell r="L790" t="str">
            <v>01</v>
          </cell>
          <cell r="M790" t="str">
            <v xml:space="preserve"> 'ต.ท่าฉาง'</v>
          </cell>
          <cell r="N790" t="str">
            <v>01</v>
          </cell>
          <cell r="O790" t="str">
            <v xml:space="preserve"> หมู่ 1</v>
          </cell>
          <cell r="P790" t="str">
            <v>01</v>
          </cell>
          <cell r="Q790" t="str">
            <v>เปิดดำเนินการ</v>
          </cell>
          <cell r="S790" t="str">
            <v>84150</v>
          </cell>
          <cell r="T790" t="str">
            <v>077389111</v>
          </cell>
          <cell r="U790" t="str">
            <v>077260031</v>
          </cell>
          <cell r="V790" t="str">
            <v>21</v>
          </cell>
          <cell r="W790" t="str">
            <v>2.1 ทุติยภูมิระดับต้น</v>
          </cell>
          <cell r="X790" t="str">
            <v>S</v>
          </cell>
          <cell r="Y790" t="str">
            <v xml:space="preserve">บริการ  </v>
          </cell>
          <cell r="AH790" t="str">
            <v>11365</v>
          </cell>
        </row>
        <row r="791">
          <cell r="A791" t="str">
            <v>001138200</v>
          </cell>
          <cell r="B791" t="str">
            <v>โรงพยาบาลพะโต๊ะ</v>
          </cell>
          <cell r="C791" t="str">
            <v>21002</v>
          </cell>
          <cell r="D791" t="str">
            <v>กระทรวงสาธารณสุข สำนักงานปลัดกระทรวงสาธารณสุข</v>
          </cell>
          <cell r="E791" t="str">
            <v>07</v>
          </cell>
          <cell r="F791" t="str">
            <v>โรงพยาบาลชุมชน</v>
          </cell>
          <cell r="G791" t="str">
            <v>30</v>
          </cell>
          <cell r="H791" t="str">
            <v>86</v>
          </cell>
          <cell r="I791" t="str">
            <v>จ.ชุมพร</v>
          </cell>
          <cell r="J791" t="str">
            <v>06</v>
          </cell>
          <cell r="K791" t="str">
            <v xml:space="preserve"> อ.พะโต๊ะ</v>
          </cell>
          <cell r="L791" t="str">
            <v>01</v>
          </cell>
          <cell r="M791" t="str">
            <v xml:space="preserve"> 'ต.พะโต๊ะ'</v>
          </cell>
          <cell r="N791" t="str">
            <v>08</v>
          </cell>
          <cell r="O791" t="str">
            <v xml:space="preserve"> หมู่ 8</v>
          </cell>
          <cell r="P791" t="str">
            <v>01</v>
          </cell>
          <cell r="Q791" t="str">
            <v>เปิดดำเนินการ</v>
          </cell>
          <cell r="V791" t="str">
            <v>21</v>
          </cell>
          <cell r="W791" t="str">
            <v>2.1 ทุติยภูมิระดับต้น</v>
          </cell>
          <cell r="AH791" t="str">
            <v>11382</v>
          </cell>
        </row>
        <row r="792">
          <cell r="A792" t="str">
            <v>001135400</v>
          </cell>
          <cell r="B792" t="str">
            <v>โรงพยาบาลท้ายเหมืองชัยพัฒน์</v>
          </cell>
          <cell r="C792" t="str">
            <v>21002</v>
          </cell>
          <cell r="D792" t="str">
            <v>กระทรวงสาธารณสุข สำนักงานปลัดกระทรวงสาธารณสุข</v>
          </cell>
          <cell r="E792" t="str">
            <v>07</v>
          </cell>
          <cell r="F792" t="str">
            <v>โรงพยาบาลชุมชน</v>
          </cell>
          <cell r="G792" t="str">
            <v>30</v>
          </cell>
          <cell r="H792" t="str">
            <v>82</v>
          </cell>
          <cell r="I792" t="str">
            <v>จ.พังงา</v>
          </cell>
          <cell r="J792" t="str">
            <v>08</v>
          </cell>
          <cell r="K792" t="str">
            <v xml:space="preserve"> อ.ท้ายเหมือง</v>
          </cell>
          <cell r="L792" t="str">
            <v>01</v>
          </cell>
          <cell r="M792" t="str">
            <v xml:space="preserve"> 'ต.ท้ายเหมือง'</v>
          </cell>
          <cell r="N792" t="str">
            <v>09</v>
          </cell>
          <cell r="O792" t="str">
            <v xml:space="preserve"> หมู่ 9</v>
          </cell>
          <cell r="P792" t="str">
            <v>01</v>
          </cell>
          <cell r="Q792" t="str">
            <v>เปิดดำเนินการ</v>
          </cell>
          <cell r="R792" t="str">
            <v xml:space="preserve">166  ถ.เพชรเกษม </v>
          </cell>
          <cell r="S792" t="str">
            <v>82120</v>
          </cell>
          <cell r="T792" t="str">
            <v>076571505</v>
          </cell>
          <cell r="U792" t="str">
            <v>076572125</v>
          </cell>
          <cell r="V792" t="str">
            <v>21</v>
          </cell>
          <cell r="W792" t="str">
            <v>2.1 ทุติยภูมิระดับต้น</v>
          </cell>
          <cell r="X792" t="str">
            <v>S</v>
          </cell>
          <cell r="Y792" t="str">
            <v xml:space="preserve">บริการ  </v>
          </cell>
          <cell r="Z792" t="str">
            <v>02</v>
          </cell>
          <cell r="AA792" t="str">
            <v>แก้ไขชื่อ</v>
          </cell>
          <cell r="AB792" t="str">
            <v>แก้ชื่อโรงพยาบาลท้ายเหมือง เป็น โรงพยาบาลท้ายเหมืองชัยพัฒน์</v>
          </cell>
          <cell r="AH792" t="str">
            <v>11354</v>
          </cell>
        </row>
        <row r="793">
          <cell r="A793" t="str">
            <v>001140200</v>
          </cell>
          <cell r="B793" t="str">
            <v>โรงพยาบาลควนโดน</v>
          </cell>
          <cell r="C793" t="str">
            <v>21002</v>
          </cell>
          <cell r="D793" t="str">
            <v>กระทรวงสาธารณสุข สำนักงานปลัดกระทรวงสาธารณสุข</v>
          </cell>
          <cell r="E793" t="str">
            <v>07</v>
          </cell>
          <cell r="F793" t="str">
            <v>โรงพยาบาลชุมชน</v>
          </cell>
          <cell r="G793" t="str">
            <v>10</v>
          </cell>
          <cell r="H793" t="str">
            <v>91</v>
          </cell>
          <cell r="I793" t="str">
            <v>จ.สตูล</v>
          </cell>
          <cell r="J793" t="str">
            <v>02</v>
          </cell>
          <cell r="K793" t="str">
            <v xml:space="preserve"> อ.ควนโดน</v>
          </cell>
          <cell r="L793" t="str">
            <v>02</v>
          </cell>
          <cell r="M793" t="str">
            <v xml:space="preserve"> 'ต.ควนสตอ'</v>
          </cell>
          <cell r="N793" t="str">
            <v>06</v>
          </cell>
          <cell r="O793" t="str">
            <v xml:space="preserve"> หมู่ 6</v>
          </cell>
          <cell r="P793" t="str">
            <v>01</v>
          </cell>
          <cell r="Q793" t="str">
            <v>เปิดดำเนินการ</v>
          </cell>
          <cell r="V793" t="str">
            <v>21</v>
          </cell>
          <cell r="W793" t="str">
            <v>2.1 ทุติยภูมิระดับต้น</v>
          </cell>
          <cell r="AH793" t="str">
            <v>11402</v>
          </cell>
        </row>
        <row r="794">
          <cell r="A794" t="str">
            <v>001140300</v>
          </cell>
          <cell r="B794" t="str">
            <v>โรงพยาบาลควนกาหลง</v>
          </cell>
          <cell r="C794" t="str">
            <v>21002</v>
          </cell>
          <cell r="D794" t="str">
            <v>กระทรวงสาธารณสุข สำนักงานปลัดกระทรวงสาธารณสุข</v>
          </cell>
          <cell r="E794" t="str">
            <v>07</v>
          </cell>
          <cell r="F794" t="str">
            <v>โรงพยาบาลชุมชน</v>
          </cell>
          <cell r="G794" t="str">
            <v>30</v>
          </cell>
          <cell r="H794" t="str">
            <v>91</v>
          </cell>
          <cell r="I794" t="str">
            <v>จ.สตูล</v>
          </cell>
          <cell r="J794" t="str">
            <v>03</v>
          </cell>
          <cell r="K794" t="str">
            <v xml:space="preserve"> อ.ควนกาหลง</v>
          </cell>
          <cell r="L794" t="str">
            <v>02</v>
          </cell>
          <cell r="M794" t="str">
            <v xml:space="preserve"> 'ต.ควนกาหลง'</v>
          </cell>
          <cell r="N794" t="str">
            <v>07</v>
          </cell>
          <cell r="O794" t="str">
            <v xml:space="preserve"> หมู่ 7</v>
          </cell>
          <cell r="P794" t="str">
            <v>01</v>
          </cell>
          <cell r="Q794" t="str">
            <v>เปิดดำเนินการ</v>
          </cell>
          <cell r="V794" t="str">
            <v>21</v>
          </cell>
          <cell r="W794" t="str">
            <v>2.1 ทุติยภูมิระดับต้น</v>
          </cell>
          <cell r="AH794" t="str">
            <v>11403</v>
          </cell>
        </row>
        <row r="795">
          <cell r="A795" t="str">
            <v>001140400</v>
          </cell>
          <cell r="B795" t="str">
            <v>โรงพยาบาลท่าแพ</v>
          </cell>
          <cell r="C795" t="str">
            <v>21002</v>
          </cell>
          <cell r="D795" t="str">
            <v>กระทรวงสาธารณสุข สำนักงานปลัดกระทรวงสาธารณสุข</v>
          </cell>
          <cell r="E795" t="str">
            <v>07</v>
          </cell>
          <cell r="F795" t="str">
            <v>โรงพยาบาลชุมชน</v>
          </cell>
          <cell r="G795" t="str">
            <v>10</v>
          </cell>
          <cell r="H795" t="str">
            <v>91</v>
          </cell>
          <cell r="I795" t="str">
            <v>จ.สตูล</v>
          </cell>
          <cell r="J795" t="str">
            <v>04</v>
          </cell>
          <cell r="K795" t="str">
            <v xml:space="preserve"> อ.ท่าแพ</v>
          </cell>
          <cell r="L795" t="str">
            <v>01</v>
          </cell>
          <cell r="M795" t="str">
            <v xml:space="preserve"> 'ต.ท่าแพ'</v>
          </cell>
          <cell r="N795" t="str">
            <v>02</v>
          </cell>
          <cell r="O795" t="str">
            <v xml:space="preserve"> หมู่ 2</v>
          </cell>
          <cell r="P795" t="str">
            <v>01</v>
          </cell>
          <cell r="Q795" t="str">
            <v>เปิดดำเนินการ</v>
          </cell>
          <cell r="V795" t="str">
            <v>21</v>
          </cell>
          <cell r="W795" t="str">
            <v>2.1 ทุติยภูมิระดับต้น</v>
          </cell>
          <cell r="AH795" t="str">
            <v>11404</v>
          </cell>
        </row>
        <row r="796">
          <cell r="A796" t="str">
            <v>001138700</v>
          </cell>
          <cell r="B796" t="str">
            <v>โรงพยาบาลจะนะ</v>
          </cell>
          <cell r="C796" t="str">
            <v>21002</v>
          </cell>
          <cell r="D796" t="str">
            <v>กระทรวงสาธารณสุข สำนักงานปลัดกระทรวงสาธารณสุข</v>
          </cell>
          <cell r="E796" t="str">
            <v>07</v>
          </cell>
          <cell r="F796" t="str">
            <v>โรงพยาบาลชุมชน</v>
          </cell>
          <cell r="G796" t="str">
            <v>60</v>
          </cell>
          <cell r="H796" t="str">
            <v>90</v>
          </cell>
          <cell r="I796" t="str">
            <v>จ.สงขลา</v>
          </cell>
          <cell r="J796" t="str">
            <v>03</v>
          </cell>
          <cell r="K796" t="str">
            <v xml:space="preserve"> อ.จะนะ</v>
          </cell>
          <cell r="L796" t="str">
            <v>01</v>
          </cell>
          <cell r="M796" t="str">
            <v xml:space="preserve"> 'ต.บ้านนา'</v>
          </cell>
          <cell r="N796" t="str">
            <v>02</v>
          </cell>
          <cell r="O796" t="str">
            <v xml:space="preserve"> หมู่ 2</v>
          </cell>
          <cell r="P796" t="str">
            <v>01</v>
          </cell>
          <cell r="Q796" t="str">
            <v>เปิดดำเนินการ</v>
          </cell>
          <cell r="S796" t="str">
            <v>90130</v>
          </cell>
          <cell r="T796" t="str">
            <v>074207067</v>
          </cell>
          <cell r="U796" t="str">
            <v>074207067</v>
          </cell>
          <cell r="V796" t="str">
            <v>22</v>
          </cell>
          <cell r="W796" t="str">
            <v>2.2 ทุติยภูมิระดับกลาง</v>
          </cell>
          <cell r="X796" t="str">
            <v>S</v>
          </cell>
          <cell r="Y796" t="str">
            <v xml:space="preserve">บริการ  </v>
          </cell>
          <cell r="Z796" t="str">
            <v>06</v>
          </cell>
          <cell r="AA796" t="str">
            <v>แก้ไข/เปลี่ยนแปลงจำนวนเตียง</v>
          </cell>
          <cell r="AB796" t="str">
            <v>เพิ่มเตียง จาก 30 เป้น 60 และระดับจาก 2.1 เป็น 2.2 ตามหนังสือ สสจ.แจ้ง ที่ สข0032.002/1236</v>
          </cell>
          <cell r="AH796" t="str">
            <v>11387</v>
          </cell>
        </row>
        <row r="797">
          <cell r="A797" t="str">
            <v>001140600</v>
          </cell>
          <cell r="B797" t="str">
            <v>โรงพยาบาลทุ่งหว้า</v>
          </cell>
          <cell r="C797" t="str">
            <v>21002</v>
          </cell>
          <cell r="D797" t="str">
            <v>กระทรวงสาธารณสุข สำนักงานปลัดกระทรวงสาธารณสุข</v>
          </cell>
          <cell r="E797" t="str">
            <v>07</v>
          </cell>
          <cell r="F797" t="str">
            <v>โรงพยาบาลชุมชน</v>
          </cell>
          <cell r="G797" t="str">
            <v>10</v>
          </cell>
          <cell r="H797" t="str">
            <v>91</v>
          </cell>
          <cell r="I797" t="str">
            <v>จ.สตูล</v>
          </cell>
          <cell r="J797" t="str">
            <v>06</v>
          </cell>
          <cell r="K797" t="str">
            <v xml:space="preserve"> อ.ทุ่งหว้า</v>
          </cell>
          <cell r="L797" t="str">
            <v>01</v>
          </cell>
          <cell r="M797" t="str">
            <v xml:space="preserve"> 'ต.ทุ่งหว้า'</v>
          </cell>
          <cell r="N797" t="str">
            <v>08</v>
          </cell>
          <cell r="O797" t="str">
            <v xml:space="preserve"> หมู่ 8</v>
          </cell>
          <cell r="P797" t="str">
            <v>01</v>
          </cell>
          <cell r="Q797" t="str">
            <v>เปิดดำเนินการ</v>
          </cell>
          <cell r="V797" t="str">
            <v>21</v>
          </cell>
          <cell r="W797" t="str">
            <v>2.1 ทุติยภูมิระดับต้น</v>
          </cell>
          <cell r="AH797" t="str">
            <v>11406</v>
          </cell>
        </row>
        <row r="798">
          <cell r="A798" t="str">
            <v>001136100</v>
          </cell>
          <cell r="B798" t="str">
            <v>โรงพยาบาลท่าชนะ</v>
          </cell>
          <cell r="C798" t="str">
            <v>21002</v>
          </cell>
          <cell r="D798" t="str">
            <v>กระทรวงสาธารณสุข สำนักงานปลัดกระทรวงสาธารณสุข</v>
          </cell>
          <cell r="E798" t="str">
            <v>07</v>
          </cell>
          <cell r="F798" t="str">
            <v>โรงพยาบาลชุมชน</v>
          </cell>
          <cell r="G798" t="str">
            <v>30</v>
          </cell>
          <cell r="H798" t="str">
            <v>84</v>
          </cell>
          <cell r="I798" t="str">
            <v>จ.สุราษฎร์ธานี</v>
          </cell>
          <cell r="J798" t="str">
            <v>07</v>
          </cell>
          <cell r="K798" t="str">
            <v xml:space="preserve"> อ.ท่าชนะ</v>
          </cell>
          <cell r="L798" t="str">
            <v>01</v>
          </cell>
          <cell r="M798" t="str">
            <v xml:space="preserve"> 'ต.ท่าชนะ'</v>
          </cell>
          <cell r="N798" t="str">
            <v>10</v>
          </cell>
          <cell r="O798" t="str">
            <v xml:space="preserve"> หมู่ 10</v>
          </cell>
          <cell r="P798" t="str">
            <v>01</v>
          </cell>
          <cell r="Q798" t="str">
            <v>เปิดดำเนินการ</v>
          </cell>
          <cell r="R798" t="str">
            <v xml:space="preserve">1115 </v>
          </cell>
          <cell r="S798" t="str">
            <v>84170</v>
          </cell>
          <cell r="T798" t="str">
            <v>077381246</v>
          </cell>
          <cell r="U798" t="str">
            <v>077381167</v>
          </cell>
          <cell r="V798" t="str">
            <v>21</v>
          </cell>
          <cell r="W798" t="str">
            <v>2.1 ทุติยภูมิระดับต้น</v>
          </cell>
          <cell r="X798" t="str">
            <v>S</v>
          </cell>
          <cell r="Y798" t="str">
            <v xml:space="preserve">บริการ  </v>
          </cell>
          <cell r="AH798" t="str">
            <v>11361</v>
          </cell>
        </row>
        <row r="799">
          <cell r="A799" t="str">
            <v>001136800</v>
          </cell>
          <cell r="B799" t="str">
            <v>โรงพยาบาลเคียนซา</v>
          </cell>
          <cell r="C799" t="str">
            <v>21002</v>
          </cell>
          <cell r="D799" t="str">
            <v>กระทรวงสาธารณสุข สำนักงานปลัดกระทรวงสาธารณสุข</v>
          </cell>
          <cell r="E799" t="str">
            <v>07</v>
          </cell>
          <cell r="F799" t="str">
            <v>โรงพยาบาลชุมชน</v>
          </cell>
          <cell r="G799" t="str">
            <v>30</v>
          </cell>
          <cell r="H799" t="str">
            <v>84</v>
          </cell>
          <cell r="I799" t="str">
            <v>จ.สุราษฎร์ธานี</v>
          </cell>
          <cell r="J799" t="str">
            <v>14</v>
          </cell>
          <cell r="K799" t="str">
            <v xml:space="preserve"> อ.เคียนซา</v>
          </cell>
          <cell r="L799" t="str">
            <v>01</v>
          </cell>
          <cell r="M799" t="str">
            <v xml:space="preserve"> 'ต.เคียนซา'</v>
          </cell>
          <cell r="N799" t="str">
            <v>02</v>
          </cell>
          <cell r="O799" t="str">
            <v xml:space="preserve"> หมู่ 2</v>
          </cell>
          <cell r="P799" t="str">
            <v>01</v>
          </cell>
          <cell r="Q799" t="str">
            <v>เปิดดำเนินการ</v>
          </cell>
          <cell r="R799" t="str">
            <v xml:space="preserve">195 </v>
          </cell>
          <cell r="S799" t="str">
            <v>84260</v>
          </cell>
          <cell r="T799" t="str">
            <v>077387189</v>
          </cell>
          <cell r="U799" t="str">
            <v>077387190</v>
          </cell>
          <cell r="V799" t="str">
            <v>21</v>
          </cell>
          <cell r="W799" t="str">
            <v>2.1 ทุติยภูมิระดับต้น</v>
          </cell>
          <cell r="X799" t="str">
            <v>S</v>
          </cell>
          <cell r="Y799" t="str">
            <v xml:space="preserve">บริการ  </v>
          </cell>
          <cell r="AH799" t="str">
            <v>11368</v>
          </cell>
        </row>
        <row r="800">
          <cell r="A800" t="str">
            <v>001136200</v>
          </cell>
          <cell r="B800" t="str">
            <v>โรงพยาบาลคีรีรัฐนิคม</v>
          </cell>
          <cell r="C800" t="str">
            <v>21002</v>
          </cell>
          <cell r="D800" t="str">
            <v>กระทรวงสาธารณสุข สำนักงานปลัดกระทรวงสาธารณสุข</v>
          </cell>
          <cell r="E800" t="str">
            <v>07</v>
          </cell>
          <cell r="F800" t="str">
            <v>โรงพยาบาลชุมชน</v>
          </cell>
          <cell r="G800" t="str">
            <v>30</v>
          </cell>
          <cell r="H800" t="str">
            <v>84</v>
          </cell>
          <cell r="I800" t="str">
            <v>จ.สุราษฎร์ธานี</v>
          </cell>
          <cell r="J800" t="str">
            <v>08</v>
          </cell>
          <cell r="K800" t="str">
            <v xml:space="preserve"> อ.คีรีรัฐนิคม</v>
          </cell>
          <cell r="L800" t="str">
            <v>08</v>
          </cell>
          <cell r="M800" t="str">
            <v xml:space="preserve"> 'ต.ย่านยาว'</v>
          </cell>
          <cell r="N800" t="str">
            <v>07</v>
          </cell>
          <cell r="O800" t="str">
            <v xml:space="preserve"> หมู่ 7</v>
          </cell>
          <cell r="P800" t="str">
            <v>01</v>
          </cell>
          <cell r="Q800" t="str">
            <v>เปิดดำเนินการ</v>
          </cell>
          <cell r="R800" t="str">
            <v xml:space="preserve">41 </v>
          </cell>
          <cell r="S800" t="str">
            <v>84180</v>
          </cell>
          <cell r="T800" t="str">
            <v>077391117</v>
          </cell>
          <cell r="U800" t="str">
            <v>077391117</v>
          </cell>
          <cell r="V800" t="str">
            <v>21</v>
          </cell>
          <cell r="W800" t="str">
            <v>2.1 ทุติยภูมิระดับต้น</v>
          </cell>
          <cell r="X800" t="str">
            <v>S</v>
          </cell>
          <cell r="Y800" t="str">
            <v xml:space="preserve">บริการ  </v>
          </cell>
          <cell r="AH800" t="str">
            <v>11362</v>
          </cell>
        </row>
        <row r="801">
          <cell r="A801" t="str">
            <v>001132300</v>
          </cell>
          <cell r="B801" t="str">
            <v>โรงพยาบาลละอุ่น</v>
          </cell>
          <cell r="C801" t="str">
            <v>21002</v>
          </cell>
          <cell r="D801" t="str">
            <v>กระทรวงสาธารณสุข สำนักงานปลัดกระทรวงสาธารณสุข</v>
          </cell>
          <cell r="E801" t="str">
            <v>07</v>
          </cell>
          <cell r="F801" t="str">
            <v>โรงพยาบาลชุมชน</v>
          </cell>
          <cell r="G801" t="str">
            <v>10</v>
          </cell>
          <cell r="H801" t="str">
            <v>85</v>
          </cell>
          <cell r="I801" t="str">
            <v>จ.ระนอง</v>
          </cell>
          <cell r="J801" t="str">
            <v>02</v>
          </cell>
          <cell r="K801" t="str">
            <v xml:space="preserve"> อ.ละอุ่น</v>
          </cell>
          <cell r="L801" t="str">
            <v>03</v>
          </cell>
          <cell r="M801" t="str">
            <v xml:space="preserve"> 'ต.บางพระใต้'</v>
          </cell>
          <cell r="N801" t="str">
            <v>03</v>
          </cell>
          <cell r="O801" t="str">
            <v xml:space="preserve"> หมู่ 3</v>
          </cell>
          <cell r="P801" t="str">
            <v>01</v>
          </cell>
          <cell r="Q801" t="str">
            <v>เปิดดำเนินการ</v>
          </cell>
          <cell r="R801" t="str">
            <v xml:space="preserve">11 </v>
          </cell>
          <cell r="S801" t="str">
            <v>85130</v>
          </cell>
          <cell r="T801" t="str">
            <v>077899315</v>
          </cell>
          <cell r="U801" t="str">
            <v>077899101</v>
          </cell>
          <cell r="V801" t="str">
            <v>21</v>
          </cell>
          <cell r="W801" t="str">
            <v>2.1 ทุติยภูมิระดับต้น</v>
          </cell>
          <cell r="X801" t="str">
            <v>S</v>
          </cell>
          <cell r="Y801" t="str">
            <v xml:space="preserve">บริการ  </v>
          </cell>
          <cell r="AH801" t="str">
            <v>11323</v>
          </cell>
        </row>
        <row r="802">
          <cell r="A802" t="str">
            <v>001136600</v>
          </cell>
          <cell r="B802" t="str">
            <v>โรงพยาบาลบ้านนาสาร</v>
          </cell>
          <cell r="C802" t="str">
            <v>21002</v>
          </cell>
          <cell r="D802" t="str">
            <v>กระทรวงสาธารณสุข สำนักงานปลัดกระทรวงสาธารณสุข</v>
          </cell>
          <cell r="E802" t="str">
            <v>07</v>
          </cell>
          <cell r="F802" t="str">
            <v>โรงพยาบาลชุมชน</v>
          </cell>
          <cell r="G802" t="str">
            <v>60</v>
          </cell>
          <cell r="H802" t="str">
            <v>84</v>
          </cell>
          <cell r="I802" t="str">
            <v>จ.สุราษฎร์ธานี</v>
          </cell>
          <cell r="J802" t="str">
            <v>12</v>
          </cell>
          <cell r="K802" t="str">
            <v xml:space="preserve"> อ.บ้านนาสาร</v>
          </cell>
          <cell r="L802" t="str">
            <v>01</v>
          </cell>
          <cell r="M802" t="str">
            <v xml:space="preserve"> 'ต.นาสาร'</v>
          </cell>
          <cell r="N802" t="str">
            <v>00</v>
          </cell>
          <cell r="O802" t="str">
            <v xml:space="preserve"> หมู่ 0</v>
          </cell>
          <cell r="P802" t="str">
            <v>01</v>
          </cell>
          <cell r="Q802" t="str">
            <v>เปิดดำเนินการ</v>
          </cell>
          <cell r="R802" t="str">
            <v xml:space="preserve">83/4 ถ.คลองหา </v>
          </cell>
          <cell r="S802" t="str">
            <v>84120</v>
          </cell>
          <cell r="T802" t="str">
            <v>077341415</v>
          </cell>
          <cell r="U802" t="str">
            <v>077341057</v>
          </cell>
          <cell r="V802" t="str">
            <v>22</v>
          </cell>
          <cell r="W802" t="str">
            <v>2.2 ทุติยภูมิระดับกลาง</v>
          </cell>
          <cell r="X802" t="str">
            <v>S</v>
          </cell>
          <cell r="Y802" t="str">
            <v xml:space="preserve">บริการ  </v>
          </cell>
          <cell r="AH802" t="str">
            <v>11366</v>
          </cell>
        </row>
        <row r="803">
          <cell r="A803" t="str">
            <v>001138500</v>
          </cell>
          <cell r="B803" t="str">
            <v>โรงพยาบาลทุ่งตะโก</v>
          </cell>
          <cell r="C803" t="str">
            <v>21002</v>
          </cell>
          <cell r="D803" t="str">
            <v>กระทรวงสาธารณสุข สำนักงานปลัดกระทรวงสาธารณสุข</v>
          </cell>
          <cell r="E803" t="str">
            <v>07</v>
          </cell>
          <cell r="F803" t="str">
            <v>โรงพยาบาลชุมชน</v>
          </cell>
          <cell r="G803" t="str">
            <v>10</v>
          </cell>
          <cell r="H803" t="str">
            <v>86</v>
          </cell>
          <cell r="I803" t="str">
            <v>จ.ชุมพร</v>
          </cell>
          <cell r="J803" t="str">
            <v>08</v>
          </cell>
          <cell r="K803" t="str">
            <v xml:space="preserve"> อ.ทุ่งตะโก</v>
          </cell>
          <cell r="L803" t="str">
            <v>02</v>
          </cell>
          <cell r="M803" t="str">
            <v xml:space="preserve"> 'ต.ทุ่งตะไคร'</v>
          </cell>
          <cell r="N803" t="str">
            <v>01</v>
          </cell>
          <cell r="O803" t="str">
            <v xml:space="preserve"> หมู่ 1</v>
          </cell>
          <cell r="P803" t="str">
            <v>01</v>
          </cell>
          <cell r="Q803" t="str">
            <v>เปิดดำเนินการ</v>
          </cell>
          <cell r="V803" t="str">
            <v>22</v>
          </cell>
          <cell r="W803" t="str">
            <v>2.2 ทุติยภูมิระดับกลาง</v>
          </cell>
          <cell r="AH803" t="str">
            <v>11385</v>
          </cell>
        </row>
        <row r="804">
          <cell r="A804" t="str">
            <v>001140500</v>
          </cell>
          <cell r="B804" t="str">
            <v>โรงพยาบาลละงู</v>
          </cell>
          <cell r="C804" t="str">
            <v>21002</v>
          </cell>
          <cell r="D804" t="str">
            <v>กระทรวงสาธารณสุข สำนักงานปลัดกระทรวงสาธารณสุข</v>
          </cell>
          <cell r="E804" t="str">
            <v>07</v>
          </cell>
          <cell r="F804" t="str">
            <v>โรงพยาบาลชุมชน</v>
          </cell>
          <cell r="G804" t="str">
            <v>30</v>
          </cell>
          <cell r="H804" t="str">
            <v>91</v>
          </cell>
          <cell r="I804" t="str">
            <v>จ.สตูล</v>
          </cell>
          <cell r="J804" t="str">
            <v>05</v>
          </cell>
          <cell r="K804" t="str">
            <v xml:space="preserve"> อ.ละงู</v>
          </cell>
          <cell r="L804" t="str">
            <v>01</v>
          </cell>
          <cell r="M804" t="str">
            <v xml:space="preserve"> 'ต.กำแพง'</v>
          </cell>
          <cell r="N804" t="str">
            <v>06</v>
          </cell>
          <cell r="O804" t="str">
            <v xml:space="preserve"> หมู่ 6</v>
          </cell>
          <cell r="P804" t="str">
            <v>01</v>
          </cell>
          <cell r="Q804" t="str">
            <v>เปิดดำเนินการ</v>
          </cell>
          <cell r="V804" t="str">
            <v>22</v>
          </cell>
          <cell r="W804" t="str">
            <v>2.2 ทุติยภูมิระดับกลาง</v>
          </cell>
          <cell r="AH804" t="str">
            <v>11405</v>
          </cell>
        </row>
        <row r="805">
          <cell r="A805" t="str">
            <v>001137700</v>
          </cell>
          <cell r="B805" t="str">
            <v>โรงพยาบาลปะทิว</v>
          </cell>
          <cell r="C805" t="str">
            <v>21002</v>
          </cell>
          <cell r="D805" t="str">
            <v>กระทรวงสาธารณสุข สำนักงานปลัดกระทรวงสาธารณสุข</v>
          </cell>
          <cell r="E805" t="str">
            <v>07</v>
          </cell>
          <cell r="F805" t="str">
            <v>โรงพยาบาลชุมชน</v>
          </cell>
          <cell r="G805" t="str">
            <v>60</v>
          </cell>
          <cell r="H805" t="str">
            <v>86</v>
          </cell>
          <cell r="I805" t="str">
            <v>จ.ชุมพร</v>
          </cell>
          <cell r="J805" t="str">
            <v>03</v>
          </cell>
          <cell r="K805" t="str">
            <v xml:space="preserve"> อ.ปะทิว</v>
          </cell>
          <cell r="L805" t="str">
            <v>01</v>
          </cell>
          <cell r="M805" t="str">
            <v xml:space="preserve"> 'ต.บางสน'</v>
          </cell>
          <cell r="N805" t="str">
            <v>07</v>
          </cell>
          <cell r="O805" t="str">
            <v xml:space="preserve"> หมู่ 7</v>
          </cell>
          <cell r="P805" t="str">
            <v>01</v>
          </cell>
          <cell r="Q805" t="str">
            <v>เปิดดำเนินการ</v>
          </cell>
          <cell r="V805" t="str">
            <v>21</v>
          </cell>
          <cell r="W805" t="str">
            <v>2.1 ทุติยภูมิระดับต้น</v>
          </cell>
          <cell r="AH805" t="str">
            <v>11377</v>
          </cell>
        </row>
        <row r="806">
          <cell r="A806" t="str">
            <v>001136900</v>
          </cell>
          <cell r="B806" t="str">
            <v>โรงพยาบาลพระแสง</v>
          </cell>
          <cell r="C806" t="str">
            <v>21002</v>
          </cell>
          <cell r="D806" t="str">
            <v>กระทรวงสาธารณสุข สำนักงานปลัดกระทรวงสาธารณสุข</v>
          </cell>
          <cell r="E806" t="str">
            <v>07</v>
          </cell>
          <cell r="F806" t="str">
            <v>โรงพยาบาลชุมชน</v>
          </cell>
          <cell r="G806" t="str">
            <v>30</v>
          </cell>
          <cell r="H806" t="str">
            <v>84</v>
          </cell>
          <cell r="I806" t="str">
            <v>จ.สุราษฎร์ธานี</v>
          </cell>
          <cell r="J806" t="str">
            <v>16</v>
          </cell>
          <cell r="K806" t="str">
            <v xml:space="preserve"> อ.พระแสง</v>
          </cell>
          <cell r="L806" t="str">
            <v>01</v>
          </cell>
          <cell r="M806" t="str">
            <v xml:space="preserve"> 'ต.อิปัน'</v>
          </cell>
          <cell r="N806" t="str">
            <v>01</v>
          </cell>
          <cell r="O806" t="str">
            <v xml:space="preserve"> หมู่ 1</v>
          </cell>
          <cell r="P806" t="str">
            <v>01</v>
          </cell>
          <cell r="Q806" t="str">
            <v>เปิดดำเนินการ</v>
          </cell>
          <cell r="R806" t="str">
            <v xml:space="preserve">42 </v>
          </cell>
          <cell r="S806" t="str">
            <v>84120</v>
          </cell>
          <cell r="T806" t="str">
            <v>077369098</v>
          </cell>
          <cell r="U806" t="str">
            <v>077369052</v>
          </cell>
          <cell r="V806" t="str">
            <v>21</v>
          </cell>
          <cell r="W806" t="str">
            <v>2.1 ทุติยภูมิระดับต้น</v>
          </cell>
          <cell r="X806" t="str">
            <v>S</v>
          </cell>
          <cell r="Y806" t="str">
            <v xml:space="preserve">บริการ  </v>
          </cell>
          <cell r="AH806" t="str">
            <v>11369</v>
          </cell>
        </row>
        <row r="807">
          <cell r="A807" t="str">
            <v>001137000</v>
          </cell>
          <cell r="B807" t="str">
            <v>โรงพยาบาลพุนพิน</v>
          </cell>
          <cell r="C807" t="str">
            <v>21002</v>
          </cell>
          <cell r="D807" t="str">
            <v>กระทรวงสาธารณสุข สำนักงานปลัดกระทรวงสาธารณสุข</v>
          </cell>
          <cell r="E807" t="str">
            <v>07</v>
          </cell>
          <cell r="F807" t="str">
            <v>โรงพยาบาลชุมชน</v>
          </cell>
          <cell r="G807" t="str">
            <v>60</v>
          </cell>
          <cell r="H807" t="str">
            <v>84</v>
          </cell>
          <cell r="I807" t="str">
            <v>จ.สุราษฎร์ธานี</v>
          </cell>
          <cell r="J807" t="str">
            <v>17</v>
          </cell>
          <cell r="K807" t="str">
            <v xml:space="preserve"> อ.พุนพิน</v>
          </cell>
          <cell r="L807" t="str">
            <v>01</v>
          </cell>
          <cell r="M807" t="str">
            <v xml:space="preserve"> 'ต.ท่าข้าม'</v>
          </cell>
          <cell r="N807" t="str">
            <v>03</v>
          </cell>
          <cell r="O807" t="str">
            <v xml:space="preserve"> หมู่ 3</v>
          </cell>
          <cell r="P807" t="str">
            <v>01</v>
          </cell>
          <cell r="Q807" t="str">
            <v>เปิดดำเนินการ</v>
          </cell>
          <cell r="R807" t="str">
            <v xml:space="preserve">166 ถ.ธราธิบดี </v>
          </cell>
          <cell r="S807" t="str">
            <v>84130</v>
          </cell>
          <cell r="T807" t="str">
            <v>077311121</v>
          </cell>
          <cell r="U807" t="str">
            <v>077311385</v>
          </cell>
          <cell r="V807" t="str">
            <v>21</v>
          </cell>
          <cell r="W807" t="str">
            <v>2.1 ทุติยภูมิระดับต้น</v>
          </cell>
          <cell r="X807" t="str">
            <v>S</v>
          </cell>
          <cell r="Y807" t="str">
            <v xml:space="preserve">บริการ  </v>
          </cell>
          <cell r="AH807" t="str">
            <v>11370</v>
          </cell>
        </row>
        <row r="808">
          <cell r="A808" t="str">
            <v>001137100</v>
          </cell>
          <cell r="B808" t="str">
            <v>โรงพยาบาลชัยบุรี</v>
          </cell>
          <cell r="C808" t="str">
            <v>21002</v>
          </cell>
          <cell r="D808" t="str">
            <v>กระทรวงสาธารณสุข สำนักงานปลัดกระทรวงสาธารณสุข</v>
          </cell>
          <cell r="E808" t="str">
            <v>07</v>
          </cell>
          <cell r="F808" t="str">
            <v>โรงพยาบาลชุมชน</v>
          </cell>
          <cell r="G808" t="str">
            <v>31</v>
          </cell>
          <cell r="H808" t="str">
            <v>84</v>
          </cell>
          <cell r="I808" t="str">
            <v>จ.สุราษฎร์ธานี</v>
          </cell>
          <cell r="J808" t="str">
            <v>18</v>
          </cell>
          <cell r="K808" t="str">
            <v xml:space="preserve"> อ.ชัยบุรี</v>
          </cell>
          <cell r="L808" t="str">
            <v>01</v>
          </cell>
          <cell r="M808" t="str">
            <v xml:space="preserve"> 'ต.สองแพรก'</v>
          </cell>
          <cell r="N808" t="str">
            <v>03</v>
          </cell>
          <cell r="O808" t="str">
            <v xml:space="preserve"> หมู่ 3</v>
          </cell>
          <cell r="P808" t="str">
            <v>01</v>
          </cell>
          <cell r="Q808" t="str">
            <v>เปิดดำเนินการ</v>
          </cell>
          <cell r="R808" t="str">
            <v xml:space="preserve">114 ถ.เขาพนม-ชัยบุรี </v>
          </cell>
          <cell r="S808" t="str">
            <v>84120</v>
          </cell>
          <cell r="T808" t="str">
            <v>077367075</v>
          </cell>
          <cell r="U808" t="str">
            <v>077367336</v>
          </cell>
          <cell r="V808" t="str">
            <v>21</v>
          </cell>
          <cell r="W808" t="str">
            <v>2.1 ทุติยภูมิระดับต้น</v>
          </cell>
          <cell r="X808" t="str">
            <v>S</v>
          </cell>
          <cell r="Y808" t="str">
            <v xml:space="preserve">บริการ  </v>
          </cell>
          <cell r="AH808" t="str">
            <v>11371</v>
          </cell>
        </row>
        <row r="809">
          <cell r="A809" t="str">
            <v>001137400</v>
          </cell>
          <cell r="B809" t="str">
            <v>โรงพยาบาลสุขสำราญ</v>
          </cell>
          <cell r="C809" t="str">
            <v>21002</v>
          </cell>
          <cell r="D809" t="str">
            <v>กระทรวงสาธารณสุข สำนักงานปลัดกระทรวงสาธารณสุข</v>
          </cell>
          <cell r="E809" t="str">
            <v>07</v>
          </cell>
          <cell r="F809" t="str">
            <v>โรงพยาบาลชุมชน</v>
          </cell>
          <cell r="G809" t="str">
            <v>10</v>
          </cell>
          <cell r="H809" t="str">
            <v>85</v>
          </cell>
          <cell r="I809" t="str">
            <v>จ.ระนอง</v>
          </cell>
          <cell r="J809" t="str">
            <v>05</v>
          </cell>
          <cell r="K809" t="str">
            <v xml:space="preserve"> อ.สุขสำราญ</v>
          </cell>
          <cell r="L809" t="str">
            <v>02</v>
          </cell>
          <cell r="M809" t="str">
            <v xml:space="preserve"> 'ต.กำพวน'</v>
          </cell>
          <cell r="N809" t="str">
            <v>05</v>
          </cell>
          <cell r="O809" t="str">
            <v xml:space="preserve"> หมู่ 5</v>
          </cell>
          <cell r="P809" t="str">
            <v>01</v>
          </cell>
          <cell r="Q809" t="str">
            <v>เปิดดำเนินการ</v>
          </cell>
          <cell r="R809" t="str">
            <v>57/2</v>
          </cell>
          <cell r="S809" t="str">
            <v>85120</v>
          </cell>
          <cell r="T809" t="str">
            <v>077844143</v>
          </cell>
          <cell r="U809" t="str">
            <v>077844142</v>
          </cell>
          <cell r="V809" t="str">
            <v>22</v>
          </cell>
          <cell r="W809" t="str">
            <v>2.2 ทุติยภูมิระดับกลาง</v>
          </cell>
          <cell r="X809" t="str">
            <v>S</v>
          </cell>
          <cell r="Y809" t="str">
            <v xml:space="preserve">บริการ  </v>
          </cell>
          <cell r="AH809" t="str">
            <v>11374</v>
          </cell>
        </row>
        <row r="810">
          <cell r="A810" t="str">
            <v>001138600</v>
          </cell>
          <cell r="B810" t="str">
            <v>โรงพยาบาลสทิงพระ</v>
          </cell>
          <cell r="C810" t="str">
            <v>21002</v>
          </cell>
          <cell r="D810" t="str">
            <v>กระทรวงสาธารณสุข สำนักงานปลัดกระทรวงสาธารณสุข</v>
          </cell>
          <cell r="E810" t="str">
            <v>07</v>
          </cell>
          <cell r="F810" t="str">
            <v>โรงพยาบาลชุมชน</v>
          </cell>
          <cell r="G810" t="str">
            <v>30</v>
          </cell>
          <cell r="H810" t="str">
            <v>90</v>
          </cell>
          <cell r="I810" t="str">
            <v>จ.สงขลา</v>
          </cell>
          <cell r="J810" t="str">
            <v>02</v>
          </cell>
          <cell r="K810" t="str">
            <v xml:space="preserve"> อ.สทิงพระ</v>
          </cell>
          <cell r="L810" t="str">
            <v>01</v>
          </cell>
          <cell r="M810" t="str">
            <v xml:space="preserve"> 'ต.จะทิ้งพระ'</v>
          </cell>
          <cell r="N810" t="str">
            <v>01</v>
          </cell>
          <cell r="O810" t="str">
            <v xml:space="preserve"> หมู่ 1</v>
          </cell>
          <cell r="P810" t="str">
            <v>01</v>
          </cell>
          <cell r="Q810" t="str">
            <v>เปิดดำเนินการ</v>
          </cell>
          <cell r="R810" t="str">
            <v>96</v>
          </cell>
          <cell r="S810" t="str">
            <v>90190</v>
          </cell>
          <cell r="T810" t="str">
            <v>074397038</v>
          </cell>
          <cell r="U810" t="str">
            <v>074397109</v>
          </cell>
          <cell r="V810" t="str">
            <v>21</v>
          </cell>
          <cell r="W810" t="str">
            <v>2.1 ทุติยภูมิระดับต้น</v>
          </cell>
          <cell r="AH810" t="str">
            <v>11386</v>
          </cell>
        </row>
        <row r="811">
          <cell r="A811" t="str">
            <v>001139000</v>
          </cell>
          <cell r="B811" t="str">
            <v>โรงพยาบาลเทพา</v>
          </cell>
          <cell r="C811" t="str">
            <v>21002</v>
          </cell>
          <cell r="D811" t="str">
            <v>กระทรวงสาธารณสุข สำนักงานปลัดกระทรวงสาธารณสุข</v>
          </cell>
          <cell r="E811" t="str">
            <v>07</v>
          </cell>
          <cell r="F811" t="str">
            <v>โรงพยาบาลชุมชน</v>
          </cell>
          <cell r="G811" t="str">
            <v>60</v>
          </cell>
          <cell r="H811" t="str">
            <v>90</v>
          </cell>
          <cell r="I811" t="str">
            <v>จ.สงขลา</v>
          </cell>
          <cell r="J811" t="str">
            <v>05</v>
          </cell>
          <cell r="K811" t="str">
            <v xml:space="preserve"> อ.เทพา</v>
          </cell>
          <cell r="L811" t="str">
            <v>01</v>
          </cell>
          <cell r="M811" t="str">
            <v xml:space="preserve"> 'ต.เทพา'</v>
          </cell>
          <cell r="N811" t="str">
            <v>05</v>
          </cell>
          <cell r="O811" t="str">
            <v xml:space="preserve"> หมู่ 5</v>
          </cell>
          <cell r="P811" t="str">
            <v>01</v>
          </cell>
          <cell r="Q811" t="str">
            <v>เปิดดำเนินการ</v>
          </cell>
          <cell r="R811" t="str">
            <v xml:space="preserve">207  ถ.เทพา-ลำไพล  </v>
          </cell>
          <cell r="S811" t="str">
            <v>90150</v>
          </cell>
          <cell r="T811" t="str">
            <v>074376359</v>
          </cell>
          <cell r="U811" t="str">
            <v>074376359</v>
          </cell>
          <cell r="V811" t="str">
            <v>22</v>
          </cell>
          <cell r="W811" t="str">
            <v>2.2 ทุติยภูมิระดับกลาง</v>
          </cell>
          <cell r="X811" t="str">
            <v>S</v>
          </cell>
          <cell r="Y811" t="str">
            <v xml:space="preserve">บริการ  </v>
          </cell>
          <cell r="Z811" t="str">
            <v>06</v>
          </cell>
          <cell r="AA811" t="str">
            <v>แก้ไข/เปลี่ยนแปลงจำนวนเตียง</v>
          </cell>
          <cell r="AB811" t="str">
            <v>เพิ่มเตียง จาก 30 เป้น 60 และระดับจาก 2.1 เป็น 2.2 ตามหนังสือ สสจ.แจ้ง ที่ สข0032.002/1236</v>
          </cell>
          <cell r="AH811" t="str">
            <v>11390</v>
          </cell>
        </row>
        <row r="812">
          <cell r="A812" t="str">
            <v>001139200</v>
          </cell>
          <cell r="B812" t="str">
            <v>โรงพยาบาลระโนด</v>
          </cell>
          <cell r="C812" t="str">
            <v>21002</v>
          </cell>
          <cell r="D812" t="str">
            <v>กระทรวงสาธารณสุข สำนักงานปลัดกระทรวงสาธารณสุข</v>
          </cell>
          <cell r="E812" t="str">
            <v>07</v>
          </cell>
          <cell r="F812" t="str">
            <v>โรงพยาบาลชุมชน</v>
          </cell>
          <cell r="G812" t="str">
            <v>60</v>
          </cell>
          <cell r="H812" t="str">
            <v>90</v>
          </cell>
          <cell r="I812" t="str">
            <v>จ.สงขลา</v>
          </cell>
          <cell r="J812" t="str">
            <v>07</v>
          </cell>
          <cell r="K812" t="str">
            <v xml:space="preserve"> อ.ระโนด</v>
          </cell>
          <cell r="L812" t="str">
            <v>01</v>
          </cell>
          <cell r="M812" t="str">
            <v xml:space="preserve"> 'ต.ระโนด'</v>
          </cell>
          <cell r="N812" t="str">
            <v>05</v>
          </cell>
          <cell r="O812" t="str">
            <v xml:space="preserve"> หมู่ 5</v>
          </cell>
          <cell r="P812" t="str">
            <v>01</v>
          </cell>
          <cell r="Q812" t="str">
            <v>เปิดดำเนินการ</v>
          </cell>
          <cell r="R812" t="str">
            <v xml:space="preserve">5/1  ถ.ระโนด-หัวเขาแดง </v>
          </cell>
          <cell r="S812" t="str">
            <v>90140</v>
          </cell>
          <cell r="T812" t="str">
            <v>074392174</v>
          </cell>
          <cell r="U812" t="str">
            <v>074393121</v>
          </cell>
          <cell r="V812" t="str">
            <v>22</v>
          </cell>
          <cell r="W812" t="str">
            <v>2.2 ทุติยภูมิระดับกลาง</v>
          </cell>
          <cell r="X812" t="str">
            <v>S</v>
          </cell>
          <cell r="Y812" t="str">
            <v xml:space="preserve">บริการ  </v>
          </cell>
          <cell r="AH812" t="str">
            <v>11392</v>
          </cell>
        </row>
        <row r="813">
          <cell r="A813" t="str">
            <v>001139300</v>
          </cell>
          <cell r="B813" t="str">
            <v>โรงพยาบาลกระแสสินธุ์</v>
          </cell>
          <cell r="C813" t="str">
            <v>21002</v>
          </cell>
          <cell r="D813" t="str">
            <v>กระทรวงสาธารณสุข สำนักงานปลัดกระทรวงสาธารณสุข</v>
          </cell>
          <cell r="E813" t="str">
            <v>07</v>
          </cell>
          <cell r="F813" t="str">
            <v>โรงพยาบาลชุมชน</v>
          </cell>
          <cell r="G813" t="str">
            <v>30</v>
          </cell>
          <cell r="H813" t="str">
            <v>90</v>
          </cell>
          <cell r="I813" t="str">
            <v>จ.สงขลา</v>
          </cell>
          <cell r="J813" t="str">
            <v>08</v>
          </cell>
          <cell r="K813" t="str">
            <v xml:space="preserve"> อ.กระแสสินธุ์</v>
          </cell>
          <cell r="L813" t="str">
            <v>03</v>
          </cell>
          <cell r="M813" t="str">
            <v xml:space="preserve"> 'ต.เชิงแส'</v>
          </cell>
          <cell r="N813" t="str">
            <v>03</v>
          </cell>
          <cell r="O813" t="str">
            <v xml:space="preserve"> หมู่ 3</v>
          </cell>
          <cell r="P813" t="str">
            <v>01</v>
          </cell>
          <cell r="Q813" t="str">
            <v>เปิดดำเนินการ</v>
          </cell>
          <cell r="S813" t="str">
            <v>90270</v>
          </cell>
          <cell r="T813" t="str">
            <v>074399841</v>
          </cell>
          <cell r="U813" t="str">
            <v>074399843</v>
          </cell>
          <cell r="V813" t="str">
            <v>21</v>
          </cell>
          <cell r="W813" t="str">
            <v>2.1 ทุติยภูมิระดับต้น</v>
          </cell>
          <cell r="X813" t="str">
            <v>S</v>
          </cell>
          <cell r="Y813" t="str">
            <v xml:space="preserve">บริการ  </v>
          </cell>
          <cell r="AH813" t="str">
            <v>11393</v>
          </cell>
        </row>
        <row r="814">
          <cell r="A814" t="str">
            <v>001139400</v>
          </cell>
          <cell r="B814" t="str">
            <v>โรงพยาบาลรัตภูมิ</v>
          </cell>
          <cell r="C814" t="str">
            <v>21002</v>
          </cell>
          <cell r="D814" t="str">
            <v>กระทรวงสาธารณสุข สำนักงานปลัดกระทรวงสาธารณสุข</v>
          </cell>
          <cell r="E814" t="str">
            <v>07</v>
          </cell>
          <cell r="F814" t="str">
            <v>โรงพยาบาลชุมชน</v>
          </cell>
          <cell r="G814" t="str">
            <v>30</v>
          </cell>
          <cell r="H814" t="str">
            <v>90</v>
          </cell>
          <cell r="I814" t="str">
            <v>จ.สงขลา</v>
          </cell>
          <cell r="J814" t="str">
            <v>09</v>
          </cell>
          <cell r="K814" t="str">
            <v xml:space="preserve"> อ.รัตภูมิ</v>
          </cell>
          <cell r="L814" t="str">
            <v>01</v>
          </cell>
          <cell r="M814" t="str">
            <v xml:space="preserve"> 'ต.กำแพงเพชร'</v>
          </cell>
          <cell r="N814" t="str">
            <v>01</v>
          </cell>
          <cell r="O814" t="str">
            <v xml:space="preserve"> หมู่ 1</v>
          </cell>
          <cell r="P814" t="str">
            <v>01</v>
          </cell>
          <cell r="Q814" t="str">
            <v>เปิดดำเนินการ</v>
          </cell>
          <cell r="R814" t="str">
            <v xml:space="preserve">289  ถ.ยนตรการกำธร </v>
          </cell>
          <cell r="S814" t="str">
            <v>90180</v>
          </cell>
          <cell r="T814" t="str">
            <v>07443090</v>
          </cell>
          <cell r="U814" t="str">
            <v>074430390</v>
          </cell>
          <cell r="V814" t="str">
            <v>21</v>
          </cell>
          <cell r="W814" t="str">
            <v>2.1 ทุติยภูมิระดับต้น</v>
          </cell>
          <cell r="X814" t="str">
            <v>S</v>
          </cell>
          <cell r="Y814" t="str">
            <v xml:space="preserve">บริการ  </v>
          </cell>
          <cell r="AH814" t="str">
            <v>11394</v>
          </cell>
        </row>
        <row r="815">
          <cell r="A815" t="str">
            <v>001139100</v>
          </cell>
          <cell r="B815" t="str">
            <v>โรงพยาบาลสะบ้าย้อย</v>
          </cell>
          <cell r="C815" t="str">
            <v>21002</v>
          </cell>
          <cell r="D815" t="str">
            <v>กระทรวงสาธารณสุข สำนักงานปลัดกระทรวงสาธารณสุข</v>
          </cell>
          <cell r="E815" t="str">
            <v>07</v>
          </cell>
          <cell r="F815" t="str">
            <v>โรงพยาบาลชุมชน</v>
          </cell>
          <cell r="G815" t="str">
            <v>60</v>
          </cell>
          <cell r="H815" t="str">
            <v>90</v>
          </cell>
          <cell r="I815" t="str">
            <v>จ.สงขลา</v>
          </cell>
          <cell r="J815" t="str">
            <v>06</v>
          </cell>
          <cell r="K815" t="str">
            <v xml:space="preserve"> อ.สะบ้าย้อย</v>
          </cell>
          <cell r="L815" t="str">
            <v>01</v>
          </cell>
          <cell r="M815" t="str">
            <v xml:space="preserve"> 'ต.สะบ้าย้อย'</v>
          </cell>
          <cell r="N815" t="str">
            <v>01</v>
          </cell>
          <cell r="O815" t="str">
            <v xml:space="preserve"> หมู่ 1</v>
          </cell>
          <cell r="P815" t="str">
            <v>01</v>
          </cell>
          <cell r="Q815" t="str">
            <v>เปิดดำเนินการ</v>
          </cell>
          <cell r="R815" t="str">
            <v xml:space="preserve">2/17 </v>
          </cell>
          <cell r="S815" t="str">
            <v>90210</v>
          </cell>
          <cell r="T815" t="str">
            <v>074377100</v>
          </cell>
          <cell r="U815" t="str">
            <v>074377100</v>
          </cell>
          <cell r="V815" t="str">
            <v>22</v>
          </cell>
          <cell r="W815" t="str">
            <v>2.2 ทุติยภูมิระดับกลาง</v>
          </cell>
          <cell r="X815" t="str">
            <v>S</v>
          </cell>
          <cell r="Y815" t="str">
            <v xml:space="preserve">บริการ  </v>
          </cell>
          <cell r="Z815" t="str">
            <v>06</v>
          </cell>
          <cell r="AA815" t="str">
            <v>แก้ไข/เปลี่ยนแปลงจำนวนเตียง</v>
          </cell>
          <cell r="AB815" t="str">
            <v>เพิ่มเตียง จาก 30 เป้น 60 และระดับจาก 2.1 เป็น 2.2 ตามหนังสือ สสจ.แจ้ง ที่ สข0032.002/1236</v>
          </cell>
          <cell r="AH815" t="str">
            <v>11391</v>
          </cell>
        </row>
        <row r="816">
          <cell r="A816" t="str">
            <v>001140100</v>
          </cell>
          <cell r="B816" t="str">
            <v>โรงพยาบาลคลองหอยโข่ง</v>
          </cell>
          <cell r="C816" t="str">
            <v>21002</v>
          </cell>
          <cell r="D816" t="str">
            <v>กระทรวงสาธารณสุข สำนักงานปลัดกระทรวงสาธารณสุข</v>
          </cell>
          <cell r="E816" t="str">
            <v>07</v>
          </cell>
          <cell r="F816" t="str">
            <v>โรงพยาบาลชุมชน</v>
          </cell>
          <cell r="G816" t="str">
            <v>30</v>
          </cell>
          <cell r="H816" t="str">
            <v>90</v>
          </cell>
          <cell r="I816" t="str">
            <v>จ.สงขลา</v>
          </cell>
          <cell r="J816" t="str">
            <v>16</v>
          </cell>
          <cell r="K816" t="str">
            <v xml:space="preserve"> อ.คลองหอยโข่ง</v>
          </cell>
          <cell r="L816" t="str">
            <v>01</v>
          </cell>
          <cell r="M816" t="str">
            <v xml:space="preserve"> 'ต.คลองหอยโข่ง'</v>
          </cell>
          <cell r="N816" t="str">
            <v>01</v>
          </cell>
          <cell r="O816" t="str">
            <v xml:space="preserve"> หมู่ 1</v>
          </cell>
          <cell r="P816" t="str">
            <v>01</v>
          </cell>
          <cell r="Q816" t="str">
            <v>เปิดดำเนินการ</v>
          </cell>
          <cell r="R816" t="str">
            <v xml:space="preserve">21 </v>
          </cell>
          <cell r="S816" t="str">
            <v>90230</v>
          </cell>
          <cell r="T816" t="str">
            <v>074473488</v>
          </cell>
          <cell r="U816" t="str">
            <v>074473499</v>
          </cell>
          <cell r="V816" t="str">
            <v>21</v>
          </cell>
          <cell r="W816" t="str">
            <v>2.1 ทุติยภูมิระดับต้น</v>
          </cell>
          <cell r="X816" t="str">
            <v>S</v>
          </cell>
          <cell r="Y816" t="str">
            <v xml:space="preserve">บริการ  </v>
          </cell>
          <cell r="AH816" t="str">
            <v>11401</v>
          </cell>
        </row>
        <row r="817">
          <cell r="A817" t="str">
            <v>001141700</v>
          </cell>
          <cell r="B817" t="str">
            <v>โรงพยาบาลควนขนุน</v>
          </cell>
          <cell r="C817" t="str">
            <v>21002</v>
          </cell>
          <cell r="D817" t="str">
            <v>กระทรวงสาธารณสุข สำนักงานปลัดกระทรวงสาธารณสุข</v>
          </cell>
          <cell r="E817" t="str">
            <v>07</v>
          </cell>
          <cell r="F817" t="str">
            <v>โรงพยาบาลชุมชน</v>
          </cell>
          <cell r="G817" t="str">
            <v>90</v>
          </cell>
          <cell r="H817" t="str">
            <v>93</v>
          </cell>
          <cell r="I817" t="str">
            <v>จ.พัทลุง</v>
          </cell>
          <cell r="J817" t="str">
            <v>05</v>
          </cell>
          <cell r="K817" t="str">
            <v xml:space="preserve"> อ.ควนขนุน</v>
          </cell>
          <cell r="L817" t="str">
            <v>01</v>
          </cell>
          <cell r="M817" t="str">
            <v xml:space="preserve"> 'ต.ควนขนุน'</v>
          </cell>
          <cell r="N817" t="str">
            <v>09</v>
          </cell>
          <cell r="O817" t="str">
            <v xml:space="preserve"> หมู่ 9</v>
          </cell>
          <cell r="P817" t="str">
            <v>01</v>
          </cell>
          <cell r="Q817" t="str">
            <v>เปิดดำเนินการ</v>
          </cell>
          <cell r="R817" t="str">
            <v>232</v>
          </cell>
          <cell r="S817" t="str">
            <v>93110</v>
          </cell>
          <cell r="T817" t="str">
            <v>074682071</v>
          </cell>
          <cell r="U817" t="str">
            <v>074681781</v>
          </cell>
          <cell r="V817" t="str">
            <v>21</v>
          </cell>
          <cell r="W817" t="str">
            <v>2.1 ทุติยภูมิระดับต้น</v>
          </cell>
          <cell r="X817" t="str">
            <v>S</v>
          </cell>
          <cell r="Y817" t="str">
            <v xml:space="preserve">บริการ  </v>
          </cell>
          <cell r="AH817" t="str">
            <v>11417</v>
          </cell>
        </row>
        <row r="818">
          <cell r="A818" t="str">
            <v>001141900</v>
          </cell>
          <cell r="B818" t="str">
            <v>โรงพยาบาลศรีบรรพต</v>
          </cell>
          <cell r="C818" t="str">
            <v>21002</v>
          </cell>
          <cell r="D818" t="str">
            <v>กระทรวงสาธารณสุข สำนักงานปลัดกระทรวงสาธารณสุข</v>
          </cell>
          <cell r="E818" t="str">
            <v>07</v>
          </cell>
          <cell r="F818" t="str">
            <v>โรงพยาบาลชุมชน</v>
          </cell>
          <cell r="G818" t="str">
            <v>30</v>
          </cell>
          <cell r="H818" t="str">
            <v>93</v>
          </cell>
          <cell r="I818" t="str">
            <v>จ.พัทลุง</v>
          </cell>
          <cell r="J818" t="str">
            <v>07</v>
          </cell>
          <cell r="K818" t="str">
            <v xml:space="preserve"> อ.ศรีบรรพต</v>
          </cell>
          <cell r="L818" t="str">
            <v>01</v>
          </cell>
          <cell r="M818" t="str">
            <v xml:space="preserve"> 'ต.เขาย่า'</v>
          </cell>
          <cell r="N818" t="str">
            <v>09</v>
          </cell>
          <cell r="O818" t="str">
            <v xml:space="preserve"> หมู่ 9</v>
          </cell>
          <cell r="P818" t="str">
            <v>01</v>
          </cell>
          <cell r="Q818" t="str">
            <v>เปิดดำเนินการ</v>
          </cell>
          <cell r="S818" t="str">
            <v>93190</v>
          </cell>
          <cell r="T818" t="str">
            <v>074689106</v>
          </cell>
          <cell r="U818" t="str">
            <v>074689106</v>
          </cell>
          <cell r="V818" t="str">
            <v>21</v>
          </cell>
          <cell r="W818" t="str">
            <v>2.1 ทุติยภูมิระดับต้น</v>
          </cell>
          <cell r="X818" t="str">
            <v>S</v>
          </cell>
          <cell r="Y818" t="str">
            <v xml:space="preserve">บริการ  </v>
          </cell>
          <cell r="AH818" t="str">
            <v>11419</v>
          </cell>
        </row>
        <row r="819">
          <cell r="A819" t="str">
            <v>001142000</v>
          </cell>
          <cell r="B819" t="str">
            <v>โรงพยาบาลป่าบอน</v>
          </cell>
          <cell r="C819" t="str">
            <v>21002</v>
          </cell>
          <cell r="D819" t="str">
            <v>กระทรวงสาธารณสุข สำนักงานปลัดกระทรวงสาธารณสุข</v>
          </cell>
          <cell r="E819" t="str">
            <v>07</v>
          </cell>
          <cell r="F819" t="str">
            <v>โรงพยาบาลชุมชน</v>
          </cell>
          <cell r="G819" t="str">
            <v>30</v>
          </cell>
          <cell r="H819" t="str">
            <v>93</v>
          </cell>
          <cell r="I819" t="str">
            <v>จ.พัทลุง</v>
          </cell>
          <cell r="J819" t="str">
            <v>08</v>
          </cell>
          <cell r="K819" t="str">
            <v xml:space="preserve"> อ.ป่าบอน</v>
          </cell>
          <cell r="L819" t="str">
            <v>06</v>
          </cell>
          <cell r="M819" t="str">
            <v xml:space="preserve"> 'ต.วังใหม่'</v>
          </cell>
          <cell r="N819" t="str">
            <v>08</v>
          </cell>
          <cell r="O819" t="str">
            <v xml:space="preserve"> หมู่ 8</v>
          </cell>
          <cell r="P819" t="str">
            <v>01</v>
          </cell>
          <cell r="Q819" t="str">
            <v>เปิดดำเนินการ</v>
          </cell>
          <cell r="R819" t="str">
            <v xml:space="preserve">ถ.เพชรเกษม </v>
          </cell>
          <cell r="S819" t="str">
            <v>93170</v>
          </cell>
          <cell r="T819" t="str">
            <v>074625100</v>
          </cell>
          <cell r="U819" t="str">
            <v>074625100</v>
          </cell>
          <cell r="V819" t="str">
            <v>21</v>
          </cell>
          <cell r="W819" t="str">
            <v>2.1 ทุติยภูมิระดับต้น</v>
          </cell>
          <cell r="X819" t="str">
            <v>S</v>
          </cell>
          <cell r="Y819" t="str">
            <v xml:space="preserve">บริการ  </v>
          </cell>
          <cell r="AH819" t="str">
            <v>11420</v>
          </cell>
        </row>
        <row r="820">
          <cell r="A820" t="str">
            <v>001142100</v>
          </cell>
          <cell r="B820" t="str">
            <v>โรงพยาบาลบางแก้ว</v>
          </cell>
          <cell r="C820" t="str">
            <v>21002</v>
          </cell>
          <cell r="D820" t="str">
            <v>กระทรวงสาธารณสุข สำนักงานปลัดกระทรวงสาธารณสุข</v>
          </cell>
          <cell r="E820" t="str">
            <v>07</v>
          </cell>
          <cell r="F820" t="str">
            <v>โรงพยาบาลชุมชน</v>
          </cell>
          <cell r="G820" t="str">
            <v>30</v>
          </cell>
          <cell r="H820" t="str">
            <v>93</v>
          </cell>
          <cell r="I820" t="str">
            <v>จ.พัทลุง</v>
          </cell>
          <cell r="J820" t="str">
            <v>09</v>
          </cell>
          <cell r="K820" t="str">
            <v xml:space="preserve"> อ.บางแก้ว</v>
          </cell>
          <cell r="L820" t="str">
            <v>01</v>
          </cell>
          <cell r="M820" t="str">
            <v xml:space="preserve"> 'ต.ท่ามะเดื่อ'</v>
          </cell>
          <cell r="N820" t="str">
            <v>01</v>
          </cell>
          <cell r="O820" t="str">
            <v xml:space="preserve"> หมู่ 1</v>
          </cell>
          <cell r="P820" t="str">
            <v>01</v>
          </cell>
          <cell r="Q820" t="str">
            <v>เปิดดำเนินการ</v>
          </cell>
          <cell r="R820" t="str">
            <v xml:space="preserve">609 </v>
          </cell>
          <cell r="S820" t="str">
            <v>93140</v>
          </cell>
          <cell r="T820" t="str">
            <v>074697381</v>
          </cell>
          <cell r="U820" t="str">
            <v>074697381</v>
          </cell>
          <cell r="V820" t="str">
            <v>21</v>
          </cell>
          <cell r="W820" t="str">
            <v>2.1 ทุติยภูมิระดับต้น</v>
          </cell>
          <cell r="X820" t="str">
            <v>S</v>
          </cell>
          <cell r="Y820" t="str">
            <v xml:space="preserve">บริการ  </v>
          </cell>
          <cell r="AH820" t="str">
            <v>11421</v>
          </cell>
        </row>
        <row r="821">
          <cell r="A821" t="str">
            <v>001140700</v>
          </cell>
          <cell r="B821" t="str">
            <v>โรงพยาบาลกันตัง</v>
          </cell>
          <cell r="C821" t="str">
            <v>21002</v>
          </cell>
          <cell r="D821" t="str">
            <v>กระทรวงสาธารณสุข สำนักงานปลัดกระทรวงสาธารณสุข</v>
          </cell>
          <cell r="E821" t="str">
            <v>07</v>
          </cell>
          <cell r="F821" t="str">
            <v>โรงพยาบาลชุมชน</v>
          </cell>
          <cell r="G821" t="str">
            <v>60</v>
          </cell>
          <cell r="H821" t="str">
            <v>92</v>
          </cell>
          <cell r="I821" t="str">
            <v>จ.ตรัง</v>
          </cell>
          <cell r="J821" t="str">
            <v>02</v>
          </cell>
          <cell r="K821" t="str">
            <v xml:space="preserve"> อ.กันตัง</v>
          </cell>
          <cell r="L821" t="str">
            <v>04</v>
          </cell>
          <cell r="M821" t="str">
            <v xml:space="preserve"> 'ต.บางเป้า'</v>
          </cell>
          <cell r="N821" t="str">
            <v>02</v>
          </cell>
          <cell r="O821" t="str">
            <v xml:space="preserve"> หมู่ 2</v>
          </cell>
          <cell r="P821" t="str">
            <v>01</v>
          </cell>
          <cell r="Q821" t="str">
            <v>เปิดดำเนินการ</v>
          </cell>
          <cell r="R821" t="str">
            <v xml:space="preserve">17 </v>
          </cell>
          <cell r="S821" t="str">
            <v>92110</v>
          </cell>
          <cell r="V821" t="str">
            <v>21</v>
          </cell>
          <cell r="W821" t="str">
            <v>2.1 ทุติยภูมิระดับต้น</v>
          </cell>
          <cell r="X821" t="str">
            <v>S</v>
          </cell>
          <cell r="Y821" t="str">
            <v xml:space="preserve">บริการ  </v>
          </cell>
          <cell r="AH821" t="str">
            <v>11407</v>
          </cell>
        </row>
        <row r="822">
          <cell r="A822" t="str">
            <v>001142200</v>
          </cell>
          <cell r="B822" t="str">
            <v>โรงพยาบาลป่าพะยอม</v>
          </cell>
          <cell r="C822" t="str">
            <v>21002</v>
          </cell>
          <cell r="D822" t="str">
            <v>กระทรวงสาธารณสุข สำนักงานปลัดกระทรวงสาธารณสุข</v>
          </cell>
          <cell r="E822" t="str">
            <v>07</v>
          </cell>
          <cell r="F822" t="str">
            <v>โรงพยาบาลชุมชน</v>
          </cell>
          <cell r="G822" t="str">
            <v>30</v>
          </cell>
          <cell r="H822" t="str">
            <v>93</v>
          </cell>
          <cell r="I822" t="str">
            <v>จ.พัทลุง</v>
          </cell>
          <cell r="J822" t="str">
            <v>10</v>
          </cell>
          <cell r="K822" t="str">
            <v xml:space="preserve"> อ.ป่าพะยอม</v>
          </cell>
          <cell r="L822" t="str">
            <v>01</v>
          </cell>
          <cell r="M822" t="str">
            <v xml:space="preserve"> 'ต.ป่าพะยอม'</v>
          </cell>
          <cell r="N822" t="str">
            <v>01</v>
          </cell>
          <cell r="O822" t="str">
            <v xml:space="preserve"> หมู่ 1</v>
          </cell>
          <cell r="P822" t="str">
            <v>01</v>
          </cell>
          <cell r="Q822" t="str">
            <v>เปิดดำเนินการ</v>
          </cell>
          <cell r="R822" t="str">
            <v xml:space="preserve">29 ถ.เพชรเกษม </v>
          </cell>
          <cell r="S822" t="str">
            <v>93160</v>
          </cell>
          <cell r="T822" t="str">
            <v>074624163</v>
          </cell>
          <cell r="U822" t="str">
            <v>074624110</v>
          </cell>
          <cell r="V822" t="str">
            <v>21</v>
          </cell>
          <cell r="W822" t="str">
            <v>2.1 ทุติยภูมิระดับต้น</v>
          </cell>
          <cell r="X822" t="str">
            <v>S</v>
          </cell>
          <cell r="Y822" t="str">
            <v xml:space="preserve">บริการ  </v>
          </cell>
          <cell r="AH822" t="str">
            <v>11422</v>
          </cell>
        </row>
        <row r="823">
          <cell r="A823" t="str">
            <v>001142700</v>
          </cell>
          <cell r="B823" t="str">
            <v>โรงพยาบาลทุ่งยางแดง</v>
          </cell>
          <cell r="C823" t="str">
            <v>21002</v>
          </cell>
          <cell r="D823" t="str">
            <v>กระทรวงสาธารณสุข สำนักงานปลัดกระทรวงสาธารณสุข</v>
          </cell>
          <cell r="E823" t="str">
            <v>07</v>
          </cell>
          <cell r="F823" t="str">
            <v>โรงพยาบาลชุมชน</v>
          </cell>
          <cell r="G823" t="str">
            <v>30</v>
          </cell>
          <cell r="H823" t="str">
            <v>94</v>
          </cell>
          <cell r="I823" t="str">
            <v>จ.ปัตตานี</v>
          </cell>
          <cell r="J823" t="str">
            <v>06</v>
          </cell>
          <cell r="K823" t="str">
            <v xml:space="preserve"> อ.ทุ่งยางแดง</v>
          </cell>
          <cell r="L823" t="str">
            <v>01</v>
          </cell>
          <cell r="M823" t="str">
            <v xml:space="preserve"> 'ต.ตะโละแมะนา'</v>
          </cell>
          <cell r="N823" t="str">
            <v>01</v>
          </cell>
          <cell r="O823" t="str">
            <v xml:space="preserve"> หมู่ 1</v>
          </cell>
          <cell r="P823" t="str">
            <v>01</v>
          </cell>
          <cell r="Q823" t="str">
            <v>เปิดดำเนินการ</v>
          </cell>
          <cell r="R823" t="str">
            <v>95</v>
          </cell>
          <cell r="S823" t="str">
            <v>94140</v>
          </cell>
          <cell r="T823" t="str">
            <v>0733489070</v>
          </cell>
          <cell r="U823" t="str">
            <v>073489170</v>
          </cell>
          <cell r="V823" t="str">
            <v>21</v>
          </cell>
          <cell r="W823" t="str">
            <v>2.1 ทุติยภูมิระดับต้น</v>
          </cell>
          <cell r="X823" t="str">
            <v>S</v>
          </cell>
          <cell r="Y823" t="str">
            <v xml:space="preserve">บริการ  </v>
          </cell>
          <cell r="AH823" t="str">
            <v>11427</v>
          </cell>
        </row>
        <row r="824">
          <cell r="A824" t="str">
            <v>001143900</v>
          </cell>
          <cell r="B824" t="str">
            <v>โรงพยาบาลศรีสาคร</v>
          </cell>
          <cell r="C824" t="str">
            <v>21002</v>
          </cell>
          <cell r="D824" t="str">
            <v>กระทรวงสาธารณสุข สำนักงานปลัดกระทรวงสาธารณสุข</v>
          </cell>
          <cell r="E824" t="str">
            <v>07</v>
          </cell>
          <cell r="F824" t="str">
            <v>โรงพยาบาลชุมชน</v>
          </cell>
          <cell r="G824" t="str">
            <v>10</v>
          </cell>
          <cell r="H824" t="str">
            <v>96</v>
          </cell>
          <cell r="I824" t="str">
            <v>จ.นราธิวาส</v>
          </cell>
          <cell r="J824" t="str">
            <v>07</v>
          </cell>
          <cell r="K824" t="str">
            <v xml:space="preserve"> อ.ศรีสาคร</v>
          </cell>
          <cell r="L824" t="str">
            <v>01</v>
          </cell>
          <cell r="M824" t="str">
            <v xml:space="preserve"> 'ต.ซากอ'</v>
          </cell>
          <cell r="N824" t="str">
            <v>02</v>
          </cell>
          <cell r="O824" t="str">
            <v xml:space="preserve"> หมู่ 2</v>
          </cell>
          <cell r="P824" t="str">
            <v>01</v>
          </cell>
          <cell r="Q824" t="str">
            <v>เปิดดำเนินการ</v>
          </cell>
          <cell r="R824" t="str">
            <v>108</v>
          </cell>
          <cell r="S824" t="str">
            <v>96210</v>
          </cell>
          <cell r="V824" t="str">
            <v>21</v>
          </cell>
          <cell r="W824" t="str">
            <v>2.1 ทุติยภูมิระดับต้น</v>
          </cell>
          <cell r="AH824" t="str">
            <v>11439</v>
          </cell>
        </row>
        <row r="825">
          <cell r="A825" t="str">
            <v>001142300</v>
          </cell>
          <cell r="B825" t="str">
            <v>โรงพยาบาลโคกโพธิ์</v>
          </cell>
          <cell r="C825" t="str">
            <v>21002</v>
          </cell>
          <cell r="D825" t="str">
            <v>กระทรวงสาธารณสุข สำนักงานปลัดกระทรวงสาธารณสุข</v>
          </cell>
          <cell r="E825" t="str">
            <v>07</v>
          </cell>
          <cell r="F825" t="str">
            <v>โรงพยาบาลชุมชน</v>
          </cell>
          <cell r="G825" t="str">
            <v>60</v>
          </cell>
          <cell r="H825" t="str">
            <v>94</v>
          </cell>
          <cell r="I825" t="str">
            <v>จ.ปัตตานี</v>
          </cell>
          <cell r="J825" t="str">
            <v>02</v>
          </cell>
          <cell r="K825" t="str">
            <v xml:space="preserve"> อ.โคกโพธิ์</v>
          </cell>
          <cell r="L825" t="str">
            <v>02</v>
          </cell>
          <cell r="M825" t="str">
            <v xml:space="preserve"> 'ต.มะกรูด'</v>
          </cell>
          <cell r="N825" t="str">
            <v>03</v>
          </cell>
          <cell r="O825" t="str">
            <v xml:space="preserve"> หมู่ 3</v>
          </cell>
          <cell r="P825" t="str">
            <v>01</v>
          </cell>
          <cell r="Q825" t="str">
            <v>เปิดดำเนินการ</v>
          </cell>
          <cell r="R825" t="str">
            <v xml:space="preserve">40/2 ถ.เพชรเกษม </v>
          </cell>
          <cell r="S825" t="str">
            <v>94120</v>
          </cell>
          <cell r="T825" t="str">
            <v>073431353</v>
          </cell>
          <cell r="V825" t="str">
            <v>22</v>
          </cell>
          <cell r="W825" t="str">
            <v>2.2 ทุติยภูมิระดับกลาง</v>
          </cell>
          <cell r="X825" t="str">
            <v>S</v>
          </cell>
          <cell r="Y825" t="str">
            <v xml:space="preserve">บริการ  </v>
          </cell>
          <cell r="AH825" t="str">
            <v>11423</v>
          </cell>
        </row>
        <row r="826">
          <cell r="A826" t="str">
            <v>001141100</v>
          </cell>
          <cell r="B826" t="str">
            <v>โรงพยาบาลห้วยยอด</v>
          </cell>
          <cell r="C826" t="str">
            <v>21002</v>
          </cell>
          <cell r="D826" t="str">
            <v>กระทรวงสาธารณสุข สำนักงานปลัดกระทรวงสาธารณสุข</v>
          </cell>
          <cell r="E826" t="str">
            <v>07</v>
          </cell>
          <cell r="F826" t="str">
            <v>โรงพยาบาลชุมชน</v>
          </cell>
          <cell r="G826" t="str">
            <v>90</v>
          </cell>
          <cell r="H826" t="str">
            <v>92</v>
          </cell>
          <cell r="I826" t="str">
            <v>จ.ตรัง</v>
          </cell>
          <cell r="J826" t="str">
            <v>06</v>
          </cell>
          <cell r="K826" t="str">
            <v xml:space="preserve"> อ.ห้วยยอด</v>
          </cell>
          <cell r="L826" t="str">
            <v>08</v>
          </cell>
          <cell r="M826" t="str">
            <v xml:space="preserve"> 'ต.เขาขาว'</v>
          </cell>
          <cell r="N826" t="str">
            <v>02</v>
          </cell>
          <cell r="O826" t="str">
            <v xml:space="preserve"> หมู่ 2</v>
          </cell>
          <cell r="P826" t="str">
            <v>01</v>
          </cell>
          <cell r="Q826" t="str">
            <v>เปิดดำเนินการ</v>
          </cell>
          <cell r="R826" t="str">
            <v>17</v>
          </cell>
          <cell r="S826" t="str">
            <v>92130</v>
          </cell>
          <cell r="V826" t="str">
            <v>22</v>
          </cell>
          <cell r="W826" t="str">
            <v>2.2 ทุติยภูมิระดับกลาง</v>
          </cell>
          <cell r="X826" t="str">
            <v>S</v>
          </cell>
          <cell r="Y826" t="str">
            <v xml:space="preserve">บริการ  </v>
          </cell>
          <cell r="Z826" t="str">
            <v>01</v>
          </cell>
          <cell r="AA826" t="str">
            <v>ตั้งใหม่</v>
          </cell>
          <cell r="AH826" t="str">
            <v>11411</v>
          </cell>
        </row>
        <row r="827">
          <cell r="A827" t="str">
            <v>001144900</v>
          </cell>
          <cell r="B827" t="str">
            <v>โรงพยาบาลสมเด็จพระยุพราชกุฉินารายณ์</v>
          </cell>
          <cell r="C827" t="str">
            <v>21002</v>
          </cell>
          <cell r="D827" t="str">
            <v>กระทรวงสาธารณสุข สำนักงานปลัดกระทรวงสาธารณสุข</v>
          </cell>
          <cell r="E827" t="str">
            <v>07</v>
          </cell>
          <cell r="F827" t="str">
            <v>โรงพยาบาลชุมชน</v>
          </cell>
          <cell r="G827" t="str">
            <v>90</v>
          </cell>
          <cell r="H827" t="str">
            <v>46</v>
          </cell>
          <cell r="I827" t="str">
            <v>จ.กาฬสินธุ์</v>
          </cell>
          <cell r="J827" t="str">
            <v>05</v>
          </cell>
          <cell r="K827" t="str">
            <v xml:space="preserve"> อ.กุฉินารายณ์</v>
          </cell>
          <cell r="L827" t="str">
            <v>01</v>
          </cell>
          <cell r="M827" t="str">
            <v xml:space="preserve"> 'ต.บัวขาว'</v>
          </cell>
          <cell r="N827" t="str">
            <v>13</v>
          </cell>
          <cell r="O827" t="str">
            <v xml:space="preserve"> หมู่ 13</v>
          </cell>
          <cell r="P827" t="str">
            <v>01</v>
          </cell>
          <cell r="Q827" t="str">
            <v>เปิดดำเนินการ</v>
          </cell>
          <cell r="R827" t="str">
            <v>19</v>
          </cell>
          <cell r="V827" t="str">
            <v>22</v>
          </cell>
          <cell r="W827" t="str">
            <v>2.2 ทุติยภูมิระดับกลาง</v>
          </cell>
          <cell r="AH827" t="str">
            <v>11449</v>
          </cell>
        </row>
        <row r="828">
          <cell r="A828" t="str">
            <v>001143400</v>
          </cell>
          <cell r="B828" t="str">
            <v>โรงพยาบาลรามัน</v>
          </cell>
          <cell r="C828" t="str">
            <v>21002</v>
          </cell>
          <cell r="D828" t="str">
            <v>กระทรวงสาธารณสุข สำนักงานปลัดกระทรวงสาธารณสุข</v>
          </cell>
          <cell r="E828" t="str">
            <v>07</v>
          </cell>
          <cell r="F828" t="str">
            <v>โรงพยาบาลชุมชน</v>
          </cell>
          <cell r="G828" t="str">
            <v>60</v>
          </cell>
          <cell r="H828" t="str">
            <v>95</v>
          </cell>
          <cell r="I828" t="str">
            <v>จ.ยะลา</v>
          </cell>
          <cell r="J828" t="str">
            <v>06</v>
          </cell>
          <cell r="K828" t="str">
            <v xml:space="preserve"> อ.รามัน</v>
          </cell>
          <cell r="L828" t="str">
            <v>01</v>
          </cell>
          <cell r="M828" t="str">
            <v xml:space="preserve"> 'ต.กายูบอเกาะ'</v>
          </cell>
          <cell r="N828" t="str">
            <v>01</v>
          </cell>
          <cell r="O828" t="str">
            <v xml:space="preserve"> หมู่ 1</v>
          </cell>
          <cell r="P828" t="str">
            <v>01</v>
          </cell>
          <cell r="Q828" t="str">
            <v>เปิดดำเนินการ</v>
          </cell>
          <cell r="R828" t="str">
            <v xml:space="preserve">207  ถ.เมืองรามัน </v>
          </cell>
          <cell r="S828" t="str">
            <v>95140</v>
          </cell>
          <cell r="T828" t="str">
            <v>073295023</v>
          </cell>
          <cell r="U828" t="str">
            <v>073295499</v>
          </cell>
          <cell r="V828" t="str">
            <v>22</v>
          </cell>
          <cell r="W828" t="str">
            <v>2.2 ทุติยภูมิระดับกลาง</v>
          </cell>
          <cell r="X828" t="str">
            <v>S</v>
          </cell>
          <cell r="Y828" t="str">
            <v xml:space="preserve">บริการ  </v>
          </cell>
          <cell r="AH828" t="str">
            <v>11434</v>
          </cell>
        </row>
        <row r="829">
          <cell r="A829" t="str">
            <v>001141500</v>
          </cell>
          <cell r="B829" t="str">
            <v>โรงพยาบาลเขาชัยสน</v>
          </cell>
          <cell r="C829" t="str">
            <v>21002</v>
          </cell>
          <cell r="D829" t="str">
            <v>กระทรวงสาธารณสุข สำนักงานปลัดกระทรวงสาธารณสุข</v>
          </cell>
          <cell r="E829" t="str">
            <v>07</v>
          </cell>
          <cell r="F829" t="str">
            <v>โรงพยาบาลชุมชน</v>
          </cell>
          <cell r="G829" t="str">
            <v>30</v>
          </cell>
          <cell r="H829" t="str">
            <v>93</v>
          </cell>
          <cell r="I829" t="str">
            <v>จ.พัทลุง</v>
          </cell>
          <cell r="J829" t="str">
            <v>03</v>
          </cell>
          <cell r="K829" t="str">
            <v xml:space="preserve"> อ.เขาชัยสน</v>
          </cell>
          <cell r="L829" t="str">
            <v>01</v>
          </cell>
          <cell r="M829" t="str">
            <v xml:space="preserve"> 'ต.เขาชัยสน'</v>
          </cell>
          <cell r="N829" t="str">
            <v>03</v>
          </cell>
          <cell r="O829" t="str">
            <v xml:space="preserve"> หมู่ 3</v>
          </cell>
          <cell r="P829" t="str">
            <v>01</v>
          </cell>
          <cell r="Q829" t="str">
            <v>เปิดดำเนินการ</v>
          </cell>
          <cell r="R829" t="str">
            <v xml:space="preserve">543 </v>
          </cell>
          <cell r="S829" t="str">
            <v>93130</v>
          </cell>
          <cell r="T829" t="str">
            <v>074691031</v>
          </cell>
          <cell r="U829" t="str">
            <v>074691508</v>
          </cell>
          <cell r="V829" t="str">
            <v>21</v>
          </cell>
          <cell r="W829" t="str">
            <v>2.1 ทุติยภูมิระดับต้น</v>
          </cell>
          <cell r="X829" t="str">
            <v>S</v>
          </cell>
          <cell r="Y829" t="str">
            <v xml:space="preserve">บริการ  </v>
          </cell>
          <cell r="AH829" t="str">
            <v>11415</v>
          </cell>
        </row>
        <row r="830">
          <cell r="A830" t="str">
            <v>001141600</v>
          </cell>
          <cell r="B830" t="str">
            <v>โรงพยาบาลตะโหมด</v>
          </cell>
          <cell r="C830" t="str">
            <v>21002</v>
          </cell>
          <cell r="D830" t="str">
            <v>กระทรวงสาธารณสุข สำนักงานปลัดกระทรวงสาธารณสุข</v>
          </cell>
          <cell r="E830" t="str">
            <v>07</v>
          </cell>
          <cell r="F830" t="str">
            <v>โรงพยาบาลชุมชน</v>
          </cell>
          <cell r="G830" t="str">
            <v>30</v>
          </cell>
          <cell r="H830" t="str">
            <v>93</v>
          </cell>
          <cell r="I830" t="str">
            <v>จ.พัทลุง</v>
          </cell>
          <cell r="J830" t="str">
            <v>04</v>
          </cell>
          <cell r="K830" t="str">
            <v xml:space="preserve"> อ.ตะโหมด</v>
          </cell>
          <cell r="L830" t="str">
            <v>01</v>
          </cell>
          <cell r="M830" t="str">
            <v xml:space="preserve"> 'ต.แม่ขรี'</v>
          </cell>
          <cell r="N830" t="str">
            <v>01</v>
          </cell>
          <cell r="O830" t="str">
            <v xml:space="preserve"> หมู่ 1</v>
          </cell>
          <cell r="P830" t="str">
            <v>01</v>
          </cell>
          <cell r="Q830" t="str">
            <v>เปิดดำเนินการ</v>
          </cell>
          <cell r="R830" t="str">
            <v xml:space="preserve">29 ม.1 ถ.เพชรเกษม  </v>
          </cell>
          <cell r="S830" t="str">
            <v>93160</v>
          </cell>
          <cell r="T830" t="str">
            <v>074695140</v>
          </cell>
          <cell r="U830" t="str">
            <v>074633114</v>
          </cell>
          <cell r="V830" t="str">
            <v>21</v>
          </cell>
          <cell r="W830" t="str">
            <v>2.1 ทุติยภูมิระดับต้น</v>
          </cell>
          <cell r="X830" t="str">
            <v>S</v>
          </cell>
          <cell r="Y830" t="str">
            <v xml:space="preserve">บริการ  </v>
          </cell>
          <cell r="AH830" t="str">
            <v>11416</v>
          </cell>
        </row>
        <row r="831">
          <cell r="A831" t="str">
            <v>001141800</v>
          </cell>
          <cell r="B831" t="str">
            <v>โรงพยาบาลปากพะยูน</v>
          </cell>
          <cell r="C831" t="str">
            <v>21002</v>
          </cell>
          <cell r="D831" t="str">
            <v>กระทรวงสาธารณสุข สำนักงานปลัดกระทรวงสาธารณสุข</v>
          </cell>
          <cell r="E831" t="str">
            <v>07</v>
          </cell>
          <cell r="F831" t="str">
            <v>โรงพยาบาลชุมชน</v>
          </cell>
          <cell r="G831" t="str">
            <v>30</v>
          </cell>
          <cell r="H831" t="str">
            <v>93</v>
          </cell>
          <cell r="I831" t="str">
            <v>จ.พัทลุง</v>
          </cell>
          <cell r="J831" t="str">
            <v>06</v>
          </cell>
          <cell r="K831" t="str">
            <v xml:space="preserve"> อ.ปากพะยูน</v>
          </cell>
          <cell r="L831" t="str">
            <v>01</v>
          </cell>
          <cell r="M831" t="str">
            <v xml:space="preserve"> 'ต.ปากพะยูน'</v>
          </cell>
          <cell r="N831" t="str">
            <v>01</v>
          </cell>
          <cell r="O831" t="str">
            <v xml:space="preserve"> หมู่ 1</v>
          </cell>
          <cell r="P831" t="str">
            <v>01</v>
          </cell>
          <cell r="Q831" t="str">
            <v>เปิดดำเนินการ</v>
          </cell>
          <cell r="S831" t="str">
            <v>93120</v>
          </cell>
          <cell r="T831" t="str">
            <v>074699023</v>
          </cell>
          <cell r="U831" t="str">
            <v>074699023</v>
          </cell>
          <cell r="V831" t="str">
            <v>21</v>
          </cell>
          <cell r="W831" t="str">
            <v>2.1 ทุติยภูมิระดับต้น</v>
          </cell>
          <cell r="X831" t="str">
            <v>S</v>
          </cell>
          <cell r="Y831" t="str">
            <v xml:space="preserve">บริการ  </v>
          </cell>
          <cell r="AH831" t="str">
            <v>11418</v>
          </cell>
        </row>
        <row r="832">
          <cell r="A832" t="str">
            <v>001141400</v>
          </cell>
          <cell r="B832" t="str">
            <v>โรงพยาบาลกงหรา</v>
          </cell>
          <cell r="C832" t="str">
            <v>21002</v>
          </cell>
          <cell r="D832" t="str">
            <v>กระทรวงสาธารณสุข สำนักงานปลัดกระทรวงสาธารณสุข</v>
          </cell>
          <cell r="E832" t="str">
            <v>07</v>
          </cell>
          <cell r="F832" t="str">
            <v>โรงพยาบาลชุมชน</v>
          </cell>
          <cell r="G832" t="str">
            <v>30</v>
          </cell>
          <cell r="H832" t="str">
            <v>93</v>
          </cell>
          <cell r="I832" t="str">
            <v>จ.พัทลุง</v>
          </cell>
          <cell r="J832" t="str">
            <v>02</v>
          </cell>
          <cell r="K832" t="str">
            <v xml:space="preserve"> อ.กงหรา</v>
          </cell>
          <cell r="L832" t="str">
            <v>04</v>
          </cell>
          <cell r="M832" t="str">
            <v xml:space="preserve"> 'ต.คลองทรายขาว'</v>
          </cell>
          <cell r="N832" t="str">
            <v>01</v>
          </cell>
          <cell r="O832" t="str">
            <v xml:space="preserve"> หมู่ 1</v>
          </cell>
          <cell r="P832" t="str">
            <v>01</v>
          </cell>
          <cell r="Q832" t="str">
            <v>เปิดดำเนินการ</v>
          </cell>
          <cell r="R832" t="str">
            <v xml:space="preserve">164 </v>
          </cell>
          <cell r="S832" t="str">
            <v>93180</v>
          </cell>
          <cell r="T832" t="str">
            <v>074687076</v>
          </cell>
          <cell r="U832" t="str">
            <v>074687077</v>
          </cell>
          <cell r="V832" t="str">
            <v>21</v>
          </cell>
          <cell r="W832" t="str">
            <v>2.1 ทุติยภูมิระดับต้น</v>
          </cell>
          <cell r="X832" t="str">
            <v>S</v>
          </cell>
          <cell r="Y832" t="str">
            <v xml:space="preserve">บริการ  </v>
          </cell>
          <cell r="AH832" t="str">
            <v>11414</v>
          </cell>
        </row>
        <row r="833">
          <cell r="A833" t="str">
            <v>001140800</v>
          </cell>
          <cell r="B833" t="str">
            <v>โรงพยาบาลย่านตาขาว</v>
          </cell>
          <cell r="C833" t="str">
            <v>21002</v>
          </cell>
          <cell r="D833" t="str">
            <v>กระทรวงสาธารณสุข สำนักงานปลัดกระทรวงสาธารณสุข</v>
          </cell>
          <cell r="E833" t="str">
            <v>07</v>
          </cell>
          <cell r="F833" t="str">
            <v>โรงพยาบาลชุมชน</v>
          </cell>
          <cell r="G833" t="str">
            <v>60</v>
          </cell>
          <cell r="H833" t="str">
            <v>92</v>
          </cell>
          <cell r="I833" t="str">
            <v>จ.ตรัง</v>
          </cell>
          <cell r="J833" t="str">
            <v>03</v>
          </cell>
          <cell r="K833" t="str">
            <v xml:space="preserve"> อ.ย่านตาขาว</v>
          </cell>
          <cell r="L833" t="str">
            <v>01</v>
          </cell>
          <cell r="M833" t="str">
            <v xml:space="preserve"> 'ต.ย่านตาขาว'</v>
          </cell>
          <cell r="N833" t="str">
            <v>06</v>
          </cell>
          <cell r="O833" t="str">
            <v xml:space="preserve"> หมู่ 6</v>
          </cell>
          <cell r="P833" t="str">
            <v>01</v>
          </cell>
          <cell r="Q833" t="str">
            <v>เปิดดำเนินการ</v>
          </cell>
          <cell r="R833" t="str">
            <v>39</v>
          </cell>
          <cell r="S833" t="str">
            <v>92140</v>
          </cell>
          <cell r="V833" t="str">
            <v>21</v>
          </cell>
          <cell r="W833" t="str">
            <v>2.1 ทุติยภูมิระดับต้น</v>
          </cell>
          <cell r="X833" t="str">
            <v>S</v>
          </cell>
          <cell r="Y833" t="str">
            <v xml:space="preserve">บริการ  </v>
          </cell>
          <cell r="AH833" t="str">
            <v>11408</v>
          </cell>
        </row>
        <row r="834">
          <cell r="A834" t="str">
            <v>001140900</v>
          </cell>
          <cell r="B834" t="str">
            <v>โรงพยาบาลปะเหลียน</v>
          </cell>
          <cell r="C834" t="str">
            <v>21002</v>
          </cell>
          <cell r="D834" t="str">
            <v>กระทรวงสาธารณสุข สำนักงานปลัดกระทรวงสาธารณสุข</v>
          </cell>
          <cell r="E834" t="str">
            <v>07</v>
          </cell>
          <cell r="F834" t="str">
            <v>โรงพยาบาลชุมชน</v>
          </cell>
          <cell r="G834" t="str">
            <v>30</v>
          </cell>
          <cell r="H834" t="str">
            <v>92</v>
          </cell>
          <cell r="I834" t="str">
            <v>จ.ตรัง</v>
          </cell>
          <cell r="J834" t="str">
            <v>04</v>
          </cell>
          <cell r="K834" t="str">
            <v xml:space="preserve"> อ.ปะเหลียน</v>
          </cell>
          <cell r="L834" t="str">
            <v>01</v>
          </cell>
          <cell r="M834" t="str">
            <v xml:space="preserve"> 'ต.ท่าข้าม'</v>
          </cell>
          <cell r="N834" t="str">
            <v>01</v>
          </cell>
          <cell r="O834" t="str">
            <v xml:space="preserve"> หมู่ 1</v>
          </cell>
          <cell r="P834" t="str">
            <v>01</v>
          </cell>
          <cell r="Q834" t="str">
            <v>เปิดดำเนินการ</v>
          </cell>
          <cell r="R834" t="str">
            <v xml:space="preserve">293 </v>
          </cell>
          <cell r="S834" t="str">
            <v>92120</v>
          </cell>
          <cell r="V834" t="str">
            <v>21</v>
          </cell>
          <cell r="W834" t="str">
            <v>2.1 ทุติยภูมิระดับต้น</v>
          </cell>
          <cell r="X834" t="str">
            <v>S</v>
          </cell>
          <cell r="Y834" t="str">
            <v xml:space="preserve">บริการ  </v>
          </cell>
          <cell r="AH834" t="str">
            <v>11409</v>
          </cell>
        </row>
        <row r="835">
          <cell r="A835" t="str">
            <v>001141300</v>
          </cell>
          <cell r="B835" t="str">
            <v>โรงพยาบาลนาโยง</v>
          </cell>
          <cell r="C835" t="str">
            <v>21002</v>
          </cell>
          <cell r="D835" t="str">
            <v>กระทรวงสาธารณสุข สำนักงานปลัดกระทรวงสาธารณสุข</v>
          </cell>
          <cell r="E835" t="str">
            <v>07</v>
          </cell>
          <cell r="F835" t="str">
            <v>โรงพยาบาลชุมชน</v>
          </cell>
          <cell r="G835" t="str">
            <v>30</v>
          </cell>
          <cell r="H835" t="str">
            <v>92</v>
          </cell>
          <cell r="I835" t="str">
            <v>จ.ตรัง</v>
          </cell>
          <cell r="J835" t="str">
            <v>08</v>
          </cell>
          <cell r="K835" t="str">
            <v xml:space="preserve"> อ.นาโยง</v>
          </cell>
          <cell r="L835" t="str">
            <v>01</v>
          </cell>
          <cell r="M835" t="str">
            <v xml:space="preserve"> 'ต.นาโยงเหนือ'</v>
          </cell>
          <cell r="N835" t="str">
            <v>02</v>
          </cell>
          <cell r="O835" t="str">
            <v xml:space="preserve"> หมู่ 2</v>
          </cell>
          <cell r="P835" t="str">
            <v>01</v>
          </cell>
          <cell r="Q835" t="str">
            <v>เปิดดำเนินการ</v>
          </cell>
          <cell r="R835" t="str">
            <v xml:space="preserve">216 </v>
          </cell>
          <cell r="S835" t="str">
            <v>92170</v>
          </cell>
          <cell r="V835" t="str">
            <v>21</v>
          </cell>
          <cell r="W835" t="str">
            <v>2.1 ทุติยภูมิระดับต้น</v>
          </cell>
          <cell r="X835" t="str">
            <v>S</v>
          </cell>
          <cell r="Y835" t="str">
            <v xml:space="preserve">บริการ  </v>
          </cell>
          <cell r="AH835" t="str">
            <v>11413</v>
          </cell>
        </row>
        <row r="836">
          <cell r="A836" t="str">
            <v>001141200</v>
          </cell>
          <cell r="B836" t="str">
            <v>โรงพยาบาลวังวิเศษ</v>
          </cell>
          <cell r="C836" t="str">
            <v>21002</v>
          </cell>
          <cell r="D836" t="str">
            <v>กระทรวงสาธารณสุข สำนักงานปลัดกระทรวงสาธารณสุข</v>
          </cell>
          <cell r="E836" t="str">
            <v>07</v>
          </cell>
          <cell r="F836" t="str">
            <v>โรงพยาบาลชุมชน</v>
          </cell>
          <cell r="G836" t="str">
            <v>30</v>
          </cell>
          <cell r="H836" t="str">
            <v>92</v>
          </cell>
          <cell r="I836" t="str">
            <v>จ.ตรัง</v>
          </cell>
          <cell r="J836" t="str">
            <v>07</v>
          </cell>
          <cell r="K836" t="str">
            <v xml:space="preserve"> อ.วังวิเศษ</v>
          </cell>
          <cell r="L836" t="str">
            <v>05</v>
          </cell>
          <cell r="M836" t="str">
            <v xml:space="preserve"> 'ต.วังมะปรางเหนือ'</v>
          </cell>
          <cell r="N836" t="str">
            <v>07</v>
          </cell>
          <cell r="O836" t="str">
            <v xml:space="preserve"> หมู่ 7</v>
          </cell>
          <cell r="P836" t="str">
            <v>01</v>
          </cell>
          <cell r="Q836" t="str">
            <v>เปิดดำเนินการ</v>
          </cell>
          <cell r="R836" t="str">
            <v xml:space="preserve">239 </v>
          </cell>
          <cell r="S836" t="str">
            <v>92220</v>
          </cell>
          <cell r="V836" t="str">
            <v>21</v>
          </cell>
          <cell r="W836" t="str">
            <v>2.1 ทุติยภูมิระดับต้น</v>
          </cell>
          <cell r="X836" t="str">
            <v>S</v>
          </cell>
          <cell r="Y836" t="str">
            <v xml:space="preserve">บริการ  </v>
          </cell>
          <cell r="AH836" t="str">
            <v>11412</v>
          </cell>
        </row>
        <row r="837">
          <cell r="A837" t="str">
            <v>001144000</v>
          </cell>
          <cell r="B837" t="str">
            <v>โรงพยาบาลแว้ง</v>
          </cell>
          <cell r="C837" t="str">
            <v>21002</v>
          </cell>
          <cell r="D837" t="str">
            <v>กระทรวงสาธารณสุข สำนักงานปลัดกระทรวงสาธารณสุข</v>
          </cell>
          <cell r="E837" t="str">
            <v>07</v>
          </cell>
          <cell r="F837" t="str">
            <v>โรงพยาบาลชุมชน</v>
          </cell>
          <cell r="G837" t="str">
            <v>30</v>
          </cell>
          <cell r="H837" t="str">
            <v>96</v>
          </cell>
          <cell r="I837" t="str">
            <v>จ.นราธิวาส</v>
          </cell>
          <cell r="J837" t="str">
            <v>08</v>
          </cell>
          <cell r="K837" t="str">
            <v xml:space="preserve"> อ.แว้ง</v>
          </cell>
          <cell r="L837" t="str">
            <v>01</v>
          </cell>
          <cell r="M837" t="str">
            <v xml:space="preserve"> 'ต.แว้ง'</v>
          </cell>
          <cell r="N837" t="str">
            <v>07</v>
          </cell>
          <cell r="O837" t="str">
            <v xml:space="preserve"> หมู่ 7</v>
          </cell>
          <cell r="P837" t="str">
            <v>01</v>
          </cell>
          <cell r="Q837" t="str">
            <v>เปิดดำเนินการ</v>
          </cell>
          <cell r="R837" t="str">
            <v xml:space="preserve">263 </v>
          </cell>
          <cell r="S837" t="str">
            <v>96160</v>
          </cell>
          <cell r="V837" t="str">
            <v>21</v>
          </cell>
          <cell r="W837" t="str">
            <v>2.1 ทุติยภูมิระดับต้น</v>
          </cell>
          <cell r="AH837" t="str">
            <v>11440</v>
          </cell>
        </row>
        <row r="838">
          <cell r="A838" t="str">
            <v>001142800</v>
          </cell>
          <cell r="B838" t="str">
            <v>โรงพยาบาลไม้แก่น</v>
          </cell>
          <cell r="C838" t="str">
            <v>21002</v>
          </cell>
          <cell r="D838" t="str">
            <v>กระทรวงสาธารณสุข สำนักงานปลัดกระทรวงสาธารณสุข</v>
          </cell>
          <cell r="E838" t="str">
            <v>07</v>
          </cell>
          <cell r="F838" t="str">
            <v>โรงพยาบาลชุมชน</v>
          </cell>
          <cell r="G838" t="str">
            <v>30</v>
          </cell>
          <cell r="H838" t="str">
            <v>94</v>
          </cell>
          <cell r="I838" t="str">
            <v>จ.ปัตตานี</v>
          </cell>
          <cell r="J838" t="str">
            <v>08</v>
          </cell>
          <cell r="K838" t="str">
            <v xml:space="preserve"> อ.ไม้แก่น</v>
          </cell>
          <cell r="L838" t="str">
            <v>01</v>
          </cell>
          <cell r="M838" t="str">
            <v xml:space="preserve"> 'ต.ไทรทอง'</v>
          </cell>
          <cell r="N838" t="str">
            <v>04</v>
          </cell>
          <cell r="O838" t="str">
            <v xml:space="preserve"> หมู่ 4</v>
          </cell>
          <cell r="P838" t="str">
            <v>01</v>
          </cell>
          <cell r="Q838" t="str">
            <v>เปิดดำเนินการ</v>
          </cell>
          <cell r="R838" t="str">
            <v xml:space="preserve">108 </v>
          </cell>
          <cell r="S838" t="str">
            <v>94000</v>
          </cell>
          <cell r="T838" t="str">
            <v>073481111</v>
          </cell>
          <cell r="V838" t="str">
            <v>21</v>
          </cell>
          <cell r="W838" t="str">
            <v>2.1 ทุติยภูมิระดับต้น</v>
          </cell>
          <cell r="X838" t="str">
            <v>S</v>
          </cell>
          <cell r="Y838" t="str">
            <v xml:space="preserve">บริการ  </v>
          </cell>
          <cell r="AH838" t="str">
            <v>11428</v>
          </cell>
        </row>
        <row r="839">
          <cell r="A839" t="str">
            <v>001142600</v>
          </cell>
          <cell r="B839" t="str">
            <v>โรงพยาบาลมายอ</v>
          </cell>
          <cell r="C839" t="str">
            <v>21002</v>
          </cell>
          <cell r="D839" t="str">
            <v>กระทรวงสาธารณสุข สำนักงานปลัดกระทรวงสาธารณสุข</v>
          </cell>
          <cell r="E839" t="str">
            <v>07</v>
          </cell>
          <cell r="F839" t="str">
            <v>โรงพยาบาลชุมชน</v>
          </cell>
          <cell r="G839" t="str">
            <v>30</v>
          </cell>
          <cell r="H839" t="str">
            <v>94</v>
          </cell>
          <cell r="I839" t="str">
            <v>จ.ปัตตานี</v>
          </cell>
          <cell r="J839" t="str">
            <v>05</v>
          </cell>
          <cell r="K839" t="str">
            <v xml:space="preserve"> อ.มายอ</v>
          </cell>
          <cell r="L839" t="str">
            <v>01</v>
          </cell>
          <cell r="M839" t="str">
            <v xml:space="preserve"> 'ต.มายอ'</v>
          </cell>
          <cell r="N839" t="str">
            <v>01</v>
          </cell>
          <cell r="O839" t="str">
            <v xml:space="preserve"> หมู่ 1</v>
          </cell>
          <cell r="P839" t="str">
            <v>01</v>
          </cell>
          <cell r="Q839" t="str">
            <v>เปิดดำเนินการ</v>
          </cell>
          <cell r="R839" t="str">
            <v xml:space="preserve">147/2  ถ.มายอ-ปาลัส </v>
          </cell>
          <cell r="S839" t="str">
            <v>94140</v>
          </cell>
          <cell r="T839" t="str">
            <v>073497248</v>
          </cell>
          <cell r="U839" t="str">
            <v>073497249</v>
          </cell>
          <cell r="V839" t="str">
            <v>21</v>
          </cell>
          <cell r="W839" t="str">
            <v>2.1 ทุติยภูมิระดับต้น</v>
          </cell>
          <cell r="X839" t="str">
            <v>S</v>
          </cell>
          <cell r="Y839" t="str">
            <v xml:space="preserve">บริการ  </v>
          </cell>
          <cell r="AH839" t="str">
            <v>11426</v>
          </cell>
        </row>
        <row r="840">
          <cell r="A840" t="str">
            <v>001142900</v>
          </cell>
          <cell r="B840" t="str">
            <v>โรงพยาบาลยะหริ่ง</v>
          </cell>
          <cell r="C840" t="str">
            <v>21002</v>
          </cell>
          <cell r="D840" t="str">
            <v>กระทรวงสาธารณสุข สำนักงานปลัดกระทรวงสาธารณสุข</v>
          </cell>
          <cell r="E840" t="str">
            <v>07</v>
          </cell>
          <cell r="F840" t="str">
            <v>โรงพยาบาลชุมชน</v>
          </cell>
          <cell r="G840" t="str">
            <v>30</v>
          </cell>
          <cell r="H840" t="str">
            <v>94</v>
          </cell>
          <cell r="I840" t="str">
            <v>จ.ปัตตานี</v>
          </cell>
          <cell r="J840" t="str">
            <v>09</v>
          </cell>
          <cell r="K840" t="str">
            <v xml:space="preserve"> อ.ยะหริ่ง</v>
          </cell>
          <cell r="L840" t="str">
            <v>08</v>
          </cell>
          <cell r="M840" t="str">
            <v xml:space="preserve"> 'ต.ยามู'</v>
          </cell>
          <cell r="N840" t="str">
            <v>02</v>
          </cell>
          <cell r="O840" t="str">
            <v xml:space="preserve"> หมู่ 2</v>
          </cell>
          <cell r="P840" t="str">
            <v>01</v>
          </cell>
          <cell r="Q840" t="str">
            <v>เปิดดำเนินการ</v>
          </cell>
          <cell r="R840" t="str">
            <v>183ู</v>
          </cell>
          <cell r="S840" t="str">
            <v>94150</v>
          </cell>
          <cell r="T840" t="str">
            <v>073491316</v>
          </cell>
          <cell r="V840" t="str">
            <v>21</v>
          </cell>
          <cell r="W840" t="str">
            <v>2.1 ทุติยภูมิระดับต้น</v>
          </cell>
          <cell r="X840" t="str">
            <v>S</v>
          </cell>
          <cell r="Y840" t="str">
            <v xml:space="preserve">บริการ  </v>
          </cell>
          <cell r="AH840" t="str">
            <v>11429</v>
          </cell>
        </row>
        <row r="841">
          <cell r="A841" t="str">
            <v>001143100</v>
          </cell>
          <cell r="B841" t="str">
            <v>โรงพยาบาลแม่ลาน</v>
          </cell>
          <cell r="C841" t="str">
            <v>21002</v>
          </cell>
          <cell r="D841" t="str">
            <v>กระทรวงสาธารณสุข สำนักงานปลัดกระทรวงสาธารณสุข</v>
          </cell>
          <cell r="E841" t="str">
            <v>07</v>
          </cell>
          <cell r="F841" t="str">
            <v>โรงพยาบาลชุมชน</v>
          </cell>
          <cell r="G841" t="str">
            <v>10</v>
          </cell>
          <cell r="H841" t="str">
            <v>94</v>
          </cell>
          <cell r="I841" t="str">
            <v>จ.ปัตตานี</v>
          </cell>
          <cell r="J841" t="str">
            <v>12</v>
          </cell>
          <cell r="K841" t="str">
            <v xml:space="preserve"> อ.แม่ลาน</v>
          </cell>
          <cell r="L841" t="str">
            <v>01</v>
          </cell>
          <cell r="M841" t="str">
            <v xml:space="preserve"> 'ต.แม่ลาน'</v>
          </cell>
          <cell r="N841" t="str">
            <v>06</v>
          </cell>
          <cell r="O841" t="str">
            <v xml:space="preserve"> หมู่ 6</v>
          </cell>
          <cell r="P841" t="str">
            <v>01</v>
          </cell>
          <cell r="Q841" t="str">
            <v>เปิดดำเนินการ</v>
          </cell>
          <cell r="R841" t="str">
            <v xml:space="preserve">128  ถ.บ้านนางโจ-ปรีดี </v>
          </cell>
          <cell r="S841" t="str">
            <v>94180</v>
          </cell>
          <cell r="T841" t="str">
            <v>073356171</v>
          </cell>
          <cell r="V841" t="str">
            <v>21</v>
          </cell>
          <cell r="W841" t="str">
            <v>2.1 ทุติยภูมิระดับต้น</v>
          </cell>
          <cell r="X841" t="str">
            <v>S</v>
          </cell>
          <cell r="Y841" t="str">
            <v xml:space="preserve">บริการ  </v>
          </cell>
          <cell r="AH841" t="str">
            <v>11431</v>
          </cell>
        </row>
        <row r="842">
          <cell r="A842" t="str">
            <v>001142400</v>
          </cell>
          <cell r="B842" t="str">
            <v>โรงพยาบาลหนองจิก</v>
          </cell>
          <cell r="C842" t="str">
            <v>21002</v>
          </cell>
          <cell r="D842" t="str">
            <v>กระทรวงสาธารณสุข สำนักงานปลัดกระทรวงสาธารณสุข</v>
          </cell>
          <cell r="E842" t="str">
            <v>07</v>
          </cell>
          <cell r="F842" t="str">
            <v>โรงพยาบาลชุมชน</v>
          </cell>
          <cell r="G842" t="str">
            <v>48</v>
          </cell>
          <cell r="H842" t="str">
            <v>94</v>
          </cell>
          <cell r="I842" t="str">
            <v>จ.ปัตตานี</v>
          </cell>
          <cell r="J842" t="str">
            <v>03</v>
          </cell>
          <cell r="K842" t="str">
            <v xml:space="preserve"> อ.หนองจิก</v>
          </cell>
          <cell r="L842" t="str">
            <v>05</v>
          </cell>
          <cell r="M842" t="str">
            <v xml:space="preserve"> 'ต.ตุยง'</v>
          </cell>
          <cell r="N842" t="str">
            <v>02</v>
          </cell>
          <cell r="O842" t="str">
            <v xml:space="preserve"> หมู่ 2</v>
          </cell>
          <cell r="P842" t="str">
            <v>01</v>
          </cell>
          <cell r="Q842" t="str">
            <v>เปิดดำเนินการ</v>
          </cell>
          <cell r="R842" t="str">
            <v xml:space="preserve">223 ถ.เพชรเกษม </v>
          </cell>
          <cell r="S842" t="str">
            <v>94170</v>
          </cell>
          <cell r="T842" t="str">
            <v>073371174</v>
          </cell>
          <cell r="V842" t="str">
            <v>21</v>
          </cell>
          <cell r="W842" t="str">
            <v>2.1 ทุติยภูมิระดับต้น</v>
          </cell>
          <cell r="X842" t="str">
            <v>S</v>
          </cell>
          <cell r="Y842" t="str">
            <v xml:space="preserve">บริการ  </v>
          </cell>
          <cell r="AH842" t="str">
            <v>11424</v>
          </cell>
        </row>
        <row r="843">
          <cell r="A843" t="str">
            <v>001139600</v>
          </cell>
          <cell r="B843" t="str">
            <v>โรงพยาบาลนาหม่อม</v>
          </cell>
          <cell r="C843" t="str">
            <v>21002</v>
          </cell>
          <cell r="D843" t="str">
            <v>กระทรวงสาธารณสุข สำนักงานปลัดกระทรวงสาธารณสุข</v>
          </cell>
          <cell r="E843" t="str">
            <v>07</v>
          </cell>
          <cell r="F843" t="str">
            <v>โรงพยาบาลชุมชน</v>
          </cell>
          <cell r="G843" t="str">
            <v>30</v>
          </cell>
          <cell r="H843" t="str">
            <v>90</v>
          </cell>
          <cell r="I843" t="str">
            <v>จ.สงขลา</v>
          </cell>
          <cell r="J843" t="str">
            <v>12</v>
          </cell>
          <cell r="K843" t="str">
            <v xml:space="preserve"> อ.นาหม่อม</v>
          </cell>
          <cell r="L843" t="str">
            <v>02</v>
          </cell>
          <cell r="M843" t="str">
            <v xml:space="preserve"> 'ต.พิจิตร'</v>
          </cell>
          <cell r="N843" t="str">
            <v>03</v>
          </cell>
          <cell r="O843" t="str">
            <v xml:space="preserve"> หมู่ 3</v>
          </cell>
          <cell r="P843" t="str">
            <v>01</v>
          </cell>
          <cell r="Q843" t="str">
            <v>เปิดดำเนินการ</v>
          </cell>
          <cell r="S843" t="str">
            <v>90310</v>
          </cell>
          <cell r="T843" t="str">
            <v>074593774</v>
          </cell>
          <cell r="U843" t="str">
            <v>074593774</v>
          </cell>
          <cell r="V843" t="str">
            <v>21</v>
          </cell>
          <cell r="W843" t="str">
            <v>2.1 ทุติยภูมิระดับต้น</v>
          </cell>
          <cell r="X843" t="str">
            <v>S</v>
          </cell>
          <cell r="Y843" t="str">
            <v xml:space="preserve">บริการ  </v>
          </cell>
          <cell r="AH843" t="str">
            <v>11396</v>
          </cell>
        </row>
        <row r="844">
          <cell r="A844" t="str">
            <v>001139700</v>
          </cell>
          <cell r="B844" t="str">
            <v>โรงพยาบาลควนเนียง</v>
          </cell>
          <cell r="C844" t="str">
            <v>21002</v>
          </cell>
          <cell r="D844" t="str">
            <v>กระทรวงสาธารณสุข สำนักงานปลัดกระทรวงสาธารณสุข</v>
          </cell>
          <cell r="E844" t="str">
            <v>07</v>
          </cell>
          <cell r="F844" t="str">
            <v>โรงพยาบาลชุมชน</v>
          </cell>
          <cell r="G844" t="str">
            <v>30</v>
          </cell>
          <cell r="H844" t="str">
            <v>90</v>
          </cell>
          <cell r="I844" t="str">
            <v>จ.สงขลา</v>
          </cell>
          <cell r="J844" t="str">
            <v>13</v>
          </cell>
          <cell r="K844" t="str">
            <v xml:space="preserve"> อ.ควนเนียง</v>
          </cell>
          <cell r="L844" t="str">
            <v>01</v>
          </cell>
          <cell r="M844" t="str">
            <v xml:space="preserve"> 'ต.รัตภูมิ'</v>
          </cell>
          <cell r="N844" t="str">
            <v>10</v>
          </cell>
          <cell r="O844" t="str">
            <v xml:space="preserve"> หมู่ 10</v>
          </cell>
          <cell r="P844" t="str">
            <v>01</v>
          </cell>
          <cell r="Q844" t="str">
            <v>เปิดดำเนินการ</v>
          </cell>
          <cell r="R844" t="str">
            <v xml:space="preserve">1 </v>
          </cell>
          <cell r="S844" t="str">
            <v>90220</v>
          </cell>
          <cell r="T844" t="str">
            <v>074386646</v>
          </cell>
          <cell r="U844" t="str">
            <v>074386646</v>
          </cell>
          <cell r="V844" t="str">
            <v>21</v>
          </cell>
          <cell r="W844" t="str">
            <v>2.1 ทุติยภูมิระดับต้น</v>
          </cell>
          <cell r="X844" t="str">
            <v>S</v>
          </cell>
          <cell r="Y844" t="str">
            <v xml:space="preserve">บริการ  </v>
          </cell>
          <cell r="AH844" t="str">
            <v>11397</v>
          </cell>
        </row>
        <row r="845">
          <cell r="A845" t="str">
            <v>001139800</v>
          </cell>
          <cell r="B845" t="str">
            <v>โรงพยาบาลปาดังเบซาร์</v>
          </cell>
          <cell r="C845" t="str">
            <v>21002</v>
          </cell>
          <cell r="D845" t="str">
            <v>กระทรวงสาธารณสุข สำนักงานปลัดกระทรวงสาธารณสุข</v>
          </cell>
          <cell r="E845" t="str">
            <v>07</v>
          </cell>
          <cell r="F845" t="str">
            <v>โรงพยาบาลชุมชน</v>
          </cell>
          <cell r="G845" t="str">
            <v>30</v>
          </cell>
          <cell r="H845" t="str">
            <v>90</v>
          </cell>
          <cell r="I845" t="str">
            <v>จ.สงขลา</v>
          </cell>
          <cell r="J845" t="str">
            <v>10</v>
          </cell>
          <cell r="K845" t="str">
            <v xml:space="preserve"> อ.สะเดา</v>
          </cell>
          <cell r="L845" t="str">
            <v>07</v>
          </cell>
          <cell r="M845" t="str">
            <v xml:space="preserve"> 'ต.ปาดังเบซาร์'</v>
          </cell>
          <cell r="N845" t="str">
            <v>09</v>
          </cell>
          <cell r="O845" t="str">
            <v xml:space="preserve"> หมู่ 9</v>
          </cell>
          <cell r="P845" t="str">
            <v>01</v>
          </cell>
          <cell r="Q845" t="str">
            <v>เปิดดำเนินการ</v>
          </cell>
          <cell r="R845" t="str">
            <v xml:space="preserve">42 ถ.ปาดังเบซาร์ </v>
          </cell>
          <cell r="S845" t="str">
            <v>90240</v>
          </cell>
          <cell r="T845" t="str">
            <v>074522503</v>
          </cell>
          <cell r="U845" t="str">
            <v>074522503</v>
          </cell>
          <cell r="V845" t="str">
            <v>21</v>
          </cell>
          <cell r="W845" t="str">
            <v>2.1 ทุติยภูมิระดับต้น</v>
          </cell>
          <cell r="X845" t="str">
            <v>S</v>
          </cell>
          <cell r="Y845" t="str">
            <v xml:space="preserve">บริการ  </v>
          </cell>
          <cell r="AH845" t="str">
            <v>11398</v>
          </cell>
        </row>
        <row r="846">
          <cell r="A846" t="str">
            <v>001139900</v>
          </cell>
          <cell r="B846" t="str">
            <v>โรงพยาบาลบางกล่ำ</v>
          </cell>
          <cell r="C846" t="str">
            <v>21002</v>
          </cell>
          <cell r="D846" t="str">
            <v>กระทรวงสาธารณสุข สำนักงานปลัดกระทรวงสาธารณสุข</v>
          </cell>
          <cell r="E846" t="str">
            <v>07</v>
          </cell>
          <cell r="F846" t="str">
            <v>โรงพยาบาลชุมชน</v>
          </cell>
          <cell r="G846" t="str">
            <v>30</v>
          </cell>
          <cell r="H846" t="str">
            <v>90</v>
          </cell>
          <cell r="I846" t="str">
            <v>จ.สงขลา</v>
          </cell>
          <cell r="J846" t="str">
            <v>14</v>
          </cell>
          <cell r="K846" t="str">
            <v xml:space="preserve"> อ.บางกล่ำ</v>
          </cell>
          <cell r="L846" t="str">
            <v>01</v>
          </cell>
          <cell r="M846" t="str">
            <v xml:space="preserve"> 'ต.บางกล่ำ'</v>
          </cell>
          <cell r="N846" t="str">
            <v>01</v>
          </cell>
          <cell r="O846" t="str">
            <v xml:space="preserve"> หมู่ 1</v>
          </cell>
          <cell r="P846" t="str">
            <v>01</v>
          </cell>
          <cell r="Q846" t="str">
            <v>เปิดดำเนินการ</v>
          </cell>
          <cell r="R846" t="str">
            <v xml:space="preserve">117 </v>
          </cell>
          <cell r="S846" t="str">
            <v>90110</v>
          </cell>
          <cell r="T846" t="str">
            <v>074328221</v>
          </cell>
          <cell r="U846" t="str">
            <v>074328221</v>
          </cell>
          <cell r="V846" t="str">
            <v>21</v>
          </cell>
          <cell r="W846" t="str">
            <v>2.1 ทุติยภูมิระดับต้น</v>
          </cell>
          <cell r="X846" t="str">
            <v>S</v>
          </cell>
          <cell r="Y846" t="str">
            <v xml:space="preserve">บริการ  </v>
          </cell>
          <cell r="AH846" t="str">
            <v>11399</v>
          </cell>
        </row>
        <row r="847">
          <cell r="A847" t="str">
            <v>001140000</v>
          </cell>
          <cell r="B847" t="str">
            <v>โรงพยาบาลสิงหนคร</v>
          </cell>
          <cell r="C847" t="str">
            <v>21002</v>
          </cell>
          <cell r="D847" t="str">
            <v>กระทรวงสาธารณสุข สำนักงานปลัดกระทรวงสาธารณสุข</v>
          </cell>
          <cell r="E847" t="str">
            <v>07</v>
          </cell>
          <cell r="F847" t="str">
            <v>โรงพยาบาลชุมชน</v>
          </cell>
          <cell r="G847" t="str">
            <v>30</v>
          </cell>
          <cell r="H847" t="str">
            <v>90</v>
          </cell>
          <cell r="I847" t="str">
            <v>จ.สงขลา</v>
          </cell>
          <cell r="J847" t="str">
            <v>15</v>
          </cell>
          <cell r="K847" t="str">
            <v xml:space="preserve"> อ.สิงหนคร</v>
          </cell>
          <cell r="L847" t="str">
            <v>02</v>
          </cell>
          <cell r="M847" t="str">
            <v xml:space="preserve"> 'ต.สทิงหม้อ'</v>
          </cell>
          <cell r="N847" t="str">
            <v>05</v>
          </cell>
          <cell r="O847" t="str">
            <v xml:space="preserve"> หมู่ 5</v>
          </cell>
          <cell r="P847" t="str">
            <v>01</v>
          </cell>
          <cell r="Q847" t="str">
            <v>เปิดดำเนินการ</v>
          </cell>
          <cell r="R847" t="str">
            <v>80/1</v>
          </cell>
          <cell r="S847" t="str">
            <v>90280</v>
          </cell>
          <cell r="T847" t="str">
            <v>074332902</v>
          </cell>
          <cell r="U847" t="str">
            <v>074332005</v>
          </cell>
          <cell r="V847" t="str">
            <v>21</v>
          </cell>
          <cell r="W847" t="str">
            <v>2.1 ทุติยภูมิระดับต้น</v>
          </cell>
          <cell r="X847" t="str">
            <v>S</v>
          </cell>
          <cell r="Y847" t="str">
            <v xml:space="preserve">บริการ  </v>
          </cell>
          <cell r="AH847" t="str">
            <v>11400</v>
          </cell>
        </row>
        <row r="848">
          <cell r="A848" t="str">
            <v>001144400</v>
          </cell>
          <cell r="B848" t="str">
            <v>โรงพยาบาลสมเด็จพระยุพราชเลิงนกทา</v>
          </cell>
          <cell r="C848" t="str">
            <v>21002</v>
          </cell>
          <cell r="D848" t="str">
            <v>กระทรวงสาธารณสุข สำนักงานปลัดกระทรวงสาธารณสุข</v>
          </cell>
          <cell r="E848" t="str">
            <v>07</v>
          </cell>
          <cell r="F848" t="str">
            <v>โรงพยาบาลชุมชน</v>
          </cell>
          <cell r="G848" t="str">
            <v>60</v>
          </cell>
          <cell r="H848" t="str">
            <v>35</v>
          </cell>
          <cell r="I848" t="str">
            <v>จ.ยโสธร</v>
          </cell>
          <cell r="J848" t="str">
            <v>08</v>
          </cell>
          <cell r="K848" t="str">
            <v xml:space="preserve"> อ.เลิงนกทา</v>
          </cell>
          <cell r="L848" t="str">
            <v>03</v>
          </cell>
          <cell r="M848" t="str">
            <v xml:space="preserve"> 'ต.สวาท'</v>
          </cell>
          <cell r="N848" t="str">
            <v>01</v>
          </cell>
          <cell r="O848" t="str">
            <v xml:space="preserve"> หมู่ 1</v>
          </cell>
          <cell r="P848" t="str">
            <v>01</v>
          </cell>
          <cell r="Q848" t="str">
            <v>เปิดดำเนินการ</v>
          </cell>
          <cell r="V848" t="str">
            <v>22</v>
          </cell>
          <cell r="W848" t="str">
            <v>2.2 ทุติยภูมิระดับกลาง</v>
          </cell>
          <cell r="AH848" t="str">
            <v>11444</v>
          </cell>
        </row>
        <row r="849">
          <cell r="A849" t="str">
            <v>001146000</v>
          </cell>
          <cell r="B849" t="str">
            <v>โรงพยาบาลสมเด็จพระยุพราชสายบุรี</v>
          </cell>
          <cell r="C849" t="str">
            <v>21002</v>
          </cell>
          <cell r="D849" t="str">
            <v>กระทรวงสาธารณสุข สำนักงานปลัดกระทรวงสาธารณสุข</v>
          </cell>
          <cell r="E849" t="str">
            <v>07</v>
          </cell>
          <cell r="F849" t="str">
            <v>โรงพยาบาลชุมชน</v>
          </cell>
          <cell r="G849" t="str">
            <v>60</v>
          </cell>
          <cell r="H849" t="str">
            <v>94</v>
          </cell>
          <cell r="I849" t="str">
            <v>จ.ปัตตานี</v>
          </cell>
          <cell r="J849" t="str">
            <v>07</v>
          </cell>
          <cell r="K849" t="str">
            <v xml:space="preserve"> อ.สายบุรี</v>
          </cell>
          <cell r="L849" t="str">
            <v>01</v>
          </cell>
          <cell r="M849" t="str">
            <v xml:space="preserve"> 'ต.ตะลุบัน'</v>
          </cell>
          <cell r="N849" t="str">
            <v>00</v>
          </cell>
          <cell r="O849" t="str">
            <v xml:space="preserve"> หมู่ 0</v>
          </cell>
          <cell r="P849" t="str">
            <v>01</v>
          </cell>
          <cell r="Q849" t="str">
            <v>เปิดดำเนินการ</v>
          </cell>
          <cell r="R849" t="str">
            <v>162 ถ.ท่าเสด็จ</v>
          </cell>
          <cell r="V849" t="str">
            <v>22</v>
          </cell>
          <cell r="W849" t="str">
            <v>2.2 ทุติยภูมิระดับกลาง</v>
          </cell>
          <cell r="AH849" t="str">
            <v>11460</v>
          </cell>
        </row>
        <row r="850">
          <cell r="A850" t="str">
            <v>001145800</v>
          </cell>
          <cell r="B850" t="str">
            <v>โรงพยาบาลสมเด็จพระยุพราชจอมบึง</v>
          </cell>
          <cell r="C850" t="str">
            <v>21002</v>
          </cell>
          <cell r="D850" t="str">
            <v>กระทรวงสาธารณสุข สำนักงานปลัดกระทรวงสาธารณสุข</v>
          </cell>
          <cell r="E850" t="str">
            <v>07</v>
          </cell>
          <cell r="F850" t="str">
            <v>โรงพยาบาลชุมชน</v>
          </cell>
          <cell r="G850" t="str">
            <v>60</v>
          </cell>
          <cell r="H850" t="str">
            <v>70</v>
          </cell>
          <cell r="I850" t="str">
            <v>จ.ราชบุรี</v>
          </cell>
          <cell r="J850" t="str">
            <v>02</v>
          </cell>
          <cell r="K850" t="str">
            <v xml:space="preserve"> อ.จอมบึง</v>
          </cell>
          <cell r="L850" t="str">
            <v>01</v>
          </cell>
          <cell r="M850" t="str">
            <v xml:space="preserve"> 'ต.จอมบึง'</v>
          </cell>
          <cell r="N850" t="str">
            <v>08</v>
          </cell>
          <cell r="O850" t="str">
            <v xml:space="preserve"> หมู่ 8</v>
          </cell>
          <cell r="P850" t="str">
            <v>01</v>
          </cell>
          <cell r="Q850" t="str">
            <v>เปิดดำเนินการ</v>
          </cell>
          <cell r="R850" t="str">
            <v xml:space="preserve">5 </v>
          </cell>
          <cell r="V850" t="str">
            <v>21</v>
          </cell>
          <cell r="W850" t="str">
            <v>2.1 ทุติยภูมิระดับต้น</v>
          </cell>
          <cell r="AH850" t="str">
            <v>11458</v>
          </cell>
        </row>
        <row r="851">
          <cell r="A851" t="str">
            <v>001381900</v>
          </cell>
          <cell r="B851" t="str">
            <v>โรงพยาบาลหลวงพ่อเปิ่น</v>
          </cell>
          <cell r="C851" t="str">
            <v>21002</v>
          </cell>
          <cell r="D851" t="str">
            <v>กระทรวงสาธารณสุข สำนักงานปลัดกระทรวงสาธารณสุข</v>
          </cell>
          <cell r="E851" t="str">
            <v>07</v>
          </cell>
          <cell r="F851" t="str">
            <v>โรงพยาบาลชุมชน</v>
          </cell>
          <cell r="G851" t="str">
            <v>30</v>
          </cell>
          <cell r="H851" t="str">
            <v>73</v>
          </cell>
          <cell r="I851" t="str">
            <v>จ.นครปฐม</v>
          </cell>
          <cell r="J851" t="str">
            <v>03</v>
          </cell>
          <cell r="K851" t="str">
            <v xml:space="preserve"> อ.นครชัยศรี</v>
          </cell>
          <cell r="L851" t="str">
            <v>21</v>
          </cell>
          <cell r="M851" t="str">
            <v xml:space="preserve"> 'ต.บางแก้วฟ้า'</v>
          </cell>
          <cell r="N851" t="str">
            <v>02</v>
          </cell>
          <cell r="O851" t="str">
            <v xml:space="preserve"> หมู่ 2</v>
          </cell>
          <cell r="P851" t="str">
            <v>01</v>
          </cell>
          <cell r="Q851" t="str">
            <v>เปิดดำเนินการ</v>
          </cell>
          <cell r="V851" t="str">
            <v>21</v>
          </cell>
          <cell r="W851" t="str">
            <v>2.1 ทุติยภูมิระดับต้น</v>
          </cell>
          <cell r="AH851" t="str">
            <v>13819</v>
          </cell>
        </row>
        <row r="852">
          <cell r="A852" t="str">
            <v>001144700</v>
          </cell>
          <cell r="B852" t="str">
            <v>โรงพยาบาลสมเด็จพระยุพราชด่านซ้าย</v>
          </cell>
          <cell r="C852" t="str">
            <v>21002</v>
          </cell>
          <cell r="D852" t="str">
            <v>กระทรวงสาธารณสุข สำนักงานปลัดกระทรวงสาธารณสุข</v>
          </cell>
          <cell r="E852" t="str">
            <v>07</v>
          </cell>
          <cell r="F852" t="str">
            <v>โรงพยาบาลชุมชน</v>
          </cell>
          <cell r="G852" t="str">
            <v>60</v>
          </cell>
          <cell r="H852" t="str">
            <v>42</v>
          </cell>
          <cell r="I852" t="str">
            <v>จ.เลย</v>
          </cell>
          <cell r="J852" t="str">
            <v>05</v>
          </cell>
          <cell r="K852" t="str">
            <v xml:space="preserve"> อ.ด่านซ้าย</v>
          </cell>
          <cell r="L852" t="str">
            <v>01</v>
          </cell>
          <cell r="M852" t="str">
            <v xml:space="preserve"> 'ต.ด่านซ้าย'</v>
          </cell>
          <cell r="N852" t="str">
            <v>03</v>
          </cell>
          <cell r="O852" t="str">
            <v xml:space="preserve"> หมู่ 3</v>
          </cell>
          <cell r="P852" t="str">
            <v>01</v>
          </cell>
          <cell r="Q852" t="str">
            <v>เปิดดำเนินการ</v>
          </cell>
          <cell r="S852" t="str">
            <v>42120</v>
          </cell>
          <cell r="T852" t="str">
            <v>042891314</v>
          </cell>
          <cell r="U852" t="str">
            <v>0428911276</v>
          </cell>
          <cell r="V852" t="str">
            <v>22</v>
          </cell>
          <cell r="W852" t="str">
            <v>2.2 ทุติยภูมิระดับกลาง</v>
          </cell>
          <cell r="X852" t="str">
            <v>S</v>
          </cell>
          <cell r="Y852" t="str">
            <v xml:space="preserve">บริการ  </v>
          </cell>
          <cell r="AH852" t="str">
            <v>11447</v>
          </cell>
        </row>
        <row r="853">
          <cell r="A853" t="str">
            <v>001145900</v>
          </cell>
          <cell r="B853" t="str">
            <v>โรงพยาบาลสมเด็จพระยุพราชเวียงสระ</v>
          </cell>
          <cell r="C853" t="str">
            <v>21002</v>
          </cell>
          <cell r="D853" t="str">
            <v>กระทรวงสาธารณสุข สำนักงานปลัดกระทรวงสาธารณสุข</v>
          </cell>
          <cell r="E853" t="str">
            <v>07</v>
          </cell>
          <cell r="F853" t="str">
            <v>โรงพยาบาลชุมชน</v>
          </cell>
          <cell r="G853" t="str">
            <v>60</v>
          </cell>
          <cell r="H853" t="str">
            <v>84</v>
          </cell>
          <cell r="I853" t="str">
            <v>จ.สุราษฎร์ธานี</v>
          </cell>
          <cell r="J853" t="str">
            <v>15</v>
          </cell>
          <cell r="K853" t="str">
            <v xml:space="preserve"> อ.เวียงสระ</v>
          </cell>
          <cell r="L853" t="str">
            <v>01</v>
          </cell>
          <cell r="M853" t="str">
            <v xml:space="preserve"> 'ต.เวียงสระ'</v>
          </cell>
          <cell r="N853" t="str">
            <v>10</v>
          </cell>
          <cell r="O853" t="str">
            <v xml:space="preserve"> หมู่ 10</v>
          </cell>
          <cell r="P853" t="str">
            <v>01</v>
          </cell>
          <cell r="Q853" t="str">
            <v>เปิดดำเนินการ</v>
          </cell>
          <cell r="R853" t="str">
            <v xml:space="preserve">204/16 </v>
          </cell>
          <cell r="S853" t="str">
            <v>84190</v>
          </cell>
          <cell r="T853" t="str">
            <v>077362013</v>
          </cell>
          <cell r="U853" t="str">
            <v>077361283</v>
          </cell>
          <cell r="V853" t="str">
            <v>22</v>
          </cell>
          <cell r="W853" t="str">
            <v>2.2 ทุติยภูมิระดับกลาง</v>
          </cell>
          <cell r="X853" t="str">
            <v>S</v>
          </cell>
          <cell r="Y853" t="str">
            <v xml:space="preserve">บริการ  </v>
          </cell>
          <cell r="AH853" t="str">
            <v>11459</v>
          </cell>
        </row>
        <row r="854">
          <cell r="A854" t="str">
            <v>001164300</v>
          </cell>
          <cell r="B854" t="str">
            <v>โรงพยาบาลดอยหล่อ</v>
          </cell>
          <cell r="C854" t="str">
            <v>21002</v>
          </cell>
          <cell r="D854" t="str">
            <v>กระทรวงสาธารณสุข สำนักงานปลัดกระทรวงสาธารณสุข</v>
          </cell>
          <cell r="E854" t="str">
            <v>07</v>
          </cell>
          <cell r="F854" t="str">
            <v>โรงพยาบาลชุมชน</v>
          </cell>
          <cell r="G854" t="str">
            <v>30</v>
          </cell>
          <cell r="H854" t="str">
            <v>50</v>
          </cell>
          <cell r="I854" t="str">
            <v>จ.เชียงใหม่</v>
          </cell>
          <cell r="J854" t="str">
            <v>24</v>
          </cell>
          <cell r="K854" t="str">
            <v xml:space="preserve"> อ.ดอยหล่อ</v>
          </cell>
          <cell r="L854" t="str">
            <v>01</v>
          </cell>
          <cell r="M854" t="str">
            <v xml:space="preserve"> 'ต.ดอยหล่อ'</v>
          </cell>
          <cell r="N854" t="str">
            <v>05</v>
          </cell>
          <cell r="O854" t="str">
            <v xml:space="preserve"> หมู่ 5</v>
          </cell>
          <cell r="P854" t="str">
            <v>01</v>
          </cell>
          <cell r="Q854" t="str">
            <v>เปิดดำเนินการ</v>
          </cell>
          <cell r="S854" t="str">
            <v>50160</v>
          </cell>
          <cell r="V854" t="str">
            <v>22</v>
          </cell>
          <cell r="W854" t="str">
            <v>2.2 ทุติยภูมิระดับกลาง</v>
          </cell>
          <cell r="AH854" t="str">
            <v>11643</v>
          </cell>
        </row>
        <row r="855">
          <cell r="A855" t="str">
            <v>001145400</v>
          </cell>
          <cell r="B855" t="str">
            <v>โรงพยาบาลสมเด็จพระยุพราชเชียงของ</v>
          </cell>
          <cell r="C855" t="str">
            <v>21002</v>
          </cell>
          <cell r="D855" t="str">
            <v>กระทรวงสาธารณสุข สำนักงานปลัดกระทรวงสาธารณสุข</v>
          </cell>
          <cell r="E855" t="str">
            <v>07</v>
          </cell>
          <cell r="F855" t="str">
            <v>โรงพยาบาลชุมชน</v>
          </cell>
          <cell r="G855" t="str">
            <v>90</v>
          </cell>
          <cell r="H855" t="str">
            <v>57</v>
          </cell>
          <cell r="I855" t="str">
            <v>จ.เชียงราย</v>
          </cell>
          <cell r="J855" t="str">
            <v>03</v>
          </cell>
          <cell r="K855" t="str">
            <v xml:space="preserve"> อ.เชียงของ</v>
          </cell>
          <cell r="L855" t="str">
            <v>01</v>
          </cell>
          <cell r="M855" t="str">
            <v xml:space="preserve"> 'ต.เวียง'</v>
          </cell>
          <cell r="N855" t="str">
            <v>10</v>
          </cell>
          <cell r="O855" t="str">
            <v xml:space="preserve"> หมู่ 10</v>
          </cell>
          <cell r="P855" t="str">
            <v>01</v>
          </cell>
          <cell r="Q855" t="str">
            <v>เปิดดำเนินการ</v>
          </cell>
          <cell r="R855" t="str">
            <v>351</v>
          </cell>
          <cell r="S855" t="str">
            <v>57140</v>
          </cell>
          <cell r="T855" t="str">
            <v>053-791206</v>
          </cell>
          <cell r="U855" t="str">
            <v>053-791207</v>
          </cell>
          <cell r="V855" t="str">
            <v>21</v>
          </cell>
          <cell r="W855" t="str">
            <v>2.1 ทุติยภูมิระดับต้น</v>
          </cell>
          <cell r="X855" t="str">
            <v>S</v>
          </cell>
          <cell r="Y855" t="str">
            <v xml:space="preserve">บริการ  </v>
          </cell>
          <cell r="AH855" t="str">
            <v>11454</v>
          </cell>
        </row>
        <row r="856">
          <cell r="A856" t="str">
            <v>001146400</v>
          </cell>
          <cell r="B856" t="str">
            <v>โรงพยาบาลกะพ้อ</v>
          </cell>
          <cell r="C856" t="str">
            <v>21002</v>
          </cell>
          <cell r="D856" t="str">
            <v>กระทรวงสาธารณสุข สำนักงานปลัดกระทรวงสาธารณสุข</v>
          </cell>
          <cell r="E856" t="str">
            <v>07</v>
          </cell>
          <cell r="F856" t="str">
            <v>โรงพยาบาลชุมชน</v>
          </cell>
          <cell r="G856" t="str">
            <v>10</v>
          </cell>
          <cell r="H856" t="str">
            <v>94</v>
          </cell>
          <cell r="I856" t="str">
            <v>จ.ปัตตานี</v>
          </cell>
          <cell r="J856" t="str">
            <v>11</v>
          </cell>
          <cell r="K856" t="str">
            <v xml:space="preserve"> อ.กะพ้อ</v>
          </cell>
          <cell r="L856" t="str">
            <v>01</v>
          </cell>
          <cell r="M856" t="str">
            <v xml:space="preserve"> 'ต.กะรุบี'</v>
          </cell>
          <cell r="N856" t="str">
            <v>01</v>
          </cell>
          <cell r="O856" t="str">
            <v xml:space="preserve"> หมู่ 1</v>
          </cell>
          <cell r="P856" t="str">
            <v>01</v>
          </cell>
          <cell r="Q856" t="str">
            <v>เปิดดำเนินการ</v>
          </cell>
          <cell r="S856" t="str">
            <v>94140</v>
          </cell>
          <cell r="T856" t="str">
            <v>073497248</v>
          </cell>
          <cell r="U856" t="str">
            <v>073497249</v>
          </cell>
          <cell r="V856" t="str">
            <v>21</v>
          </cell>
          <cell r="W856" t="str">
            <v>2.1 ทุติยภูมิระดับต้น</v>
          </cell>
          <cell r="X856" t="str">
            <v>S</v>
          </cell>
          <cell r="Y856" t="str">
            <v xml:space="preserve">บริการ  </v>
          </cell>
          <cell r="AH856" t="str">
            <v>11464</v>
          </cell>
        </row>
        <row r="857">
          <cell r="A857" t="str">
            <v>001145600</v>
          </cell>
          <cell r="B857" t="str">
            <v>โรงพยาบาลสมเด็จพระยุพราชตะพานหิน</v>
          </cell>
          <cell r="C857" t="str">
            <v>21002</v>
          </cell>
          <cell r="D857" t="str">
            <v>กระทรวงสาธารณสุข สำนักงานปลัดกระทรวงสาธารณสุข</v>
          </cell>
          <cell r="E857" t="str">
            <v>07</v>
          </cell>
          <cell r="F857" t="str">
            <v>โรงพยาบาลชุมชน</v>
          </cell>
          <cell r="G857" t="str">
            <v>90</v>
          </cell>
          <cell r="H857" t="str">
            <v>66</v>
          </cell>
          <cell r="I857" t="str">
            <v>จ.พิจิตร</v>
          </cell>
          <cell r="J857" t="str">
            <v>04</v>
          </cell>
          <cell r="K857" t="str">
            <v xml:space="preserve"> อ.ตะพานหิน</v>
          </cell>
          <cell r="L857" t="str">
            <v>01</v>
          </cell>
          <cell r="M857" t="str">
            <v xml:space="preserve"> 'ต.ตะพานหิน'</v>
          </cell>
          <cell r="N857" t="str">
            <v>00</v>
          </cell>
          <cell r="O857" t="str">
            <v xml:space="preserve"> หมู่ 0</v>
          </cell>
          <cell r="P857" t="str">
            <v>01</v>
          </cell>
          <cell r="Q857" t="str">
            <v>เปิดดำเนินการ</v>
          </cell>
          <cell r="V857" t="str">
            <v>21</v>
          </cell>
          <cell r="W857" t="str">
            <v>2.1 ทุติยภูมิระดับต้น</v>
          </cell>
          <cell r="AH857" t="str">
            <v>11456</v>
          </cell>
        </row>
        <row r="858">
          <cell r="A858" t="str">
            <v>001145300</v>
          </cell>
          <cell r="B858" t="str">
            <v>โรงพยาบาลสมเด็จพระยุพราชปัว</v>
          </cell>
          <cell r="C858" t="str">
            <v>21002</v>
          </cell>
          <cell r="D858" t="str">
            <v>กระทรวงสาธารณสุข สำนักงานปลัดกระทรวงสาธารณสุข</v>
          </cell>
          <cell r="E858" t="str">
            <v>07</v>
          </cell>
          <cell r="F858" t="str">
            <v>โรงพยาบาลชุมชน</v>
          </cell>
          <cell r="G858" t="str">
            <v>90</v>
          </cell>
          <cell r="H858" t="str">
            <v>55</v>
          </cell>
          <cell r="I858" t="str">
            <v>จ.น่าน</v>
          </cell>
          <cell r="J858" t="str">
            <v>05</v>
          </cell>
          <cell r="K858" t="str">
            <v xml:space="preserve"> อ.ปัว</v>
          </cell>
          <cell r="L858" t="str">
            <v>14</v>
          </cell>
          <cell r="M858" t="str">
            <v xml:space="preserve"> 'ต.วรนคร'</v>
          </cell>
          <cell r="N858" t="str">
            <v>06</v>
          </cell>
          <cell r="O858" t="str">
            <v xml:space="preserve"> หมู่ 6</v>
          </cell>
          <cell r="P858" t="str">
            <v>01</v>
          </cell>
          <cell r="Q858" t="str">
            <v>เปิดดำเนินการ</v>
          </cell>
          <cell r="R858" t="str">
            <v xml:space="preserve"> เลขที่ 70  </v>
          </cell>
          <cell r="S858" t="str">
            <v>55120</v>
          </cell>
          <cell r="T858" t="str">
            <v>054791104</v>
          </cell>
          <cell r="V858" t="str">
            <v>22</v>
          </cell>
          <cell r="W858" t="str">
            <v>2.2 ทุติยภูมิระดับกลาง</v>
          </cell>
          <cell r="AH858" t="str">
            <v>11453</v>
          </cell>
        </row>
        <row r="859">
          <cell r="A859" t="str">
            <v>001144500</v>
          </cell>
          <cell r="B859" t="str">
            <v>โรงพยาบาลสมเด็จพระยุพราชกระนวน</v>
          </cell>
          <cell r="C859" t="str">
            <v>21002</v>
          </cell>
          <cell r="D859" t="str">
            <v>กระทรวงสาธารณสุข สำนักงานปลัดกระทรวงสาธารณสุข</v>
          </cell>
          <cell r="E859" t="str">
            <v>07</v>
          </cell>
          <cell r="F859" t="str">
            <v>โรงพยาบาลชุมชน</v>
          </cell>
          <cell r="G859" t="str">
            <v>90</v>
          </cell>
          <cell r="H859" t="str">
            <v>40</v>
          </cell>
          <cell r="I859" t="str">
            <v>จ.ขอนแก่น</v>
          </cell>
          <cell r="J859" t="str">
            <v>09</v>
          </cell>
          <cell r="K859" t="str">
            <v xml:space="preserve"> อ.กระนวน</v>
          </cell>
          <cell r="L859" t="str">
            <v>01</v>
          </cell>
          <cell r="M859" t="str">
            <v xml:space="preserve"> 'ต.หนองโก'</v>
          </cell>
          <cell r="N859" t="str">
            <v>11</v>
          </cell>
          <cell r="O859" t="str">
            <v xml:space="preserve"> หมู่ 11</v>
          </cell>
          <cell r="P859" t="str">
            <v>01</v>
          </cell>
          <cell r="Q859" t="str">
            <v>เปิดดำเนินการ</v>
          </cell>
          <cell r="R859" t="str">
            <v xml:space="preserve">1 </v>
          </cell>
          <cell r="S859" t="str">
            <v>40170</v>
          </cell>
          <cell r="T859" t="str">
            <v>043251302</v>
          </cell>
          <cell r="V859" t="str">
            <v>22</v>
          </cell>
          <cell r="W859" t="str">
            <v>2.2 ทุติยภูมิระดับกลาง</v>
          </cell>
          <cell r="X859" t="str">
            <v>S</v>
          </cell>
          <cell r="Y859" t="str">
            <v xml:space="preserve">บริการ  </v>
          </cell>
          <cell r="AH859" t="str">
            <v>11445</v>
          </cell>
        </row>
        <row r="860">
          <cell r="A860" t="str">
            <v>002198400</v>
          </cell>
          <cell r="B860" t="str">
            <v>โรงพยาบาล๕๐ พรรษา มหาวชิราลงกรณ์</v>
          </cell>
          <cell r="C860" t="str">
            <v>21002</v>
          </cell>
          <cell r="D860" t="str">
            <v>กระทรวงสาธารณสุข สำนักงานปลัดกระทรวงสาธารณสุข</v>
          </cell>
          <cell r="E860" t="str">
            <v>07</v>
          </cell>
          <cell r="F860" t="str">
            <v>โรงพยาบาลชุมชน</v>
          </cell>
          <cell r="G860" t="str">
            <v>80</v>
          </cell>
          <cell r="H860" t="str">
            <v>34</v>
          </cell>
          <cell r="I860" t="str">
            <v>จ.อุบลราชธานี</v>
          </cell>
          <cell r="J860" t="str">
            <v>01</v>
          </cell>
          <cell r="K860" t="str">
            <v xml:space="preserve"> อ.เมืองอุบลราชธานี</v>
          </cell>
          <cell r="L860" t="str">
            <v>12</v>
          </cell>
          <cell r="M860" t="str">
            <v xml:space="preserve"> 'ต.ไร่น้อย'</v>
          </cell>
          <cell r="N860" t="str">
            <v>00</v>
          </cell>
          <cell r="O860" t="str">
            <v xml:space="preserve"> หมู่ 0</v>
          </cell>
          <cell r="P860" t="str">
            <v>01</v>
          </cell>
          <cell r="Q860" t="str">
            <v>เปิดดำเนินการ</v>
          </cell>
          <cell r="R860" t="str">
            <v xml:space="preserve">300  ถนนอุบล-ตระการ </v>
          </cell>
          <cell r="S860" t="str">
            <v>34000</v>
          </cell>
          <cell r="T860" t="str">
            <v>-</v>
          </cell>
          <cell r="V860" t="str">
            <v>23</v>
          </cell>
          <cell r="W860" t="str">
            <v>2.3 ทุติยภูมิระดับสูง</v>
          </cell>
          <cell r="AH860" t="str">
            <v>21984</v>
          </cell>
        </row>
        <row r="861">
          <cell r="A861" t="str">
            <v>001413200</v>
          </cell>
          <cell r="B861" t="str">
            <v>โรงพยาบาลซำสูง</v>
          </cell>
          <cell r="C861" t="str">
            <v>21002</v>
          </cell>
          <cell r="D861" t="str">
            <v>กระทรวงสาธารณสุข สำนักงานปลัดกระทรวงสาธารณสุข</v>
          </cell>
          <cell r="E861" t="str">
            <v>07</v>
          </cell>
          <cell r="F861" t="str">
            <v>โรงพยาบาลชุมชน</v>
          </cell>
          <cell r="G861" t="str">
            <v>30</v>
          </cell>
          <cell r="H861" t="str">
            <v>40</v>
          </cell>
          <cell r="I861" t="str">
            <v>จ.ขอนแก่น</v>
          </cell>
          <cell r="J861" t="str">
            <v>21</v>
          </cell>
          <cell r="K861" t="str">
            <v xml:space="preserve"> อ.ซำสูง</v>
          </cell>
          <cell r="L861" t="str">
            <v>01</v>
          </cell>
          <cell r="M861" t="str">
            <v xml:space="preserve"> 'ต.กระนวน'</v>
          </cell>
          <cell r="N861" t="str">
            <v>03</v>
          </cell>
          <cell r="O861" t="str">
            <v xml:space="preserve"> หมู่ 3</v>
          </cell>
          <cell r="P861" t="str">
            <v>01</v>
          </cell>
          <cell r="Q861" t="str">
            <v>เปิดดำเนินการ</v>
          </cell>
          <cell r="R861" t="str">
            <v xml:space="preserve">231 </v>
          </cell>
          <cell r="S861" t="str">
            <v>40170</v>
          </cell>
          <cell r="T861" t="str">
            <v>043219192</v>
          </cell>
          <cell r="V861" t="str">
            <v>21</v>
          </cell>
          <cell r="W861" t="str">
            <v>2.1 ทุติยภูมิระดับต้น</v>
          </cell>
          <cell r="X861" t="str">
            <v>S</v>
          </cell>
          <cell r="Y861" t="str">
            <v xml:space="preserve">บริการ  </v>
          </cell>
          <cell r="AH861" t="str">
            <v>14132</v>
          </cell>
        </row>
        <row r="862">
          <cell r="A862" t="str">
            <v>001146100</v>
          </cell>
          <cell r="B862" t="str">
            <v>โรงพยาบาลสมเด็จพระยุพราชยะหา</v>
          </cell>
          <cell r="C862" t="str">
            <v>21002</v>
          </cell>
          <cell r="D862" t="str">
            <v>กระทรวงสาธารณสุข สำนักงานปลัดกระทรวงสาธารณสุข</v>
          </cell>
          <cell r="E862" t="str">
            <v>07</v>
          </cell>
          <cell r="F862" t="str">
            <v>โรงพยาบาลชุมชน</v>
          </cell>
          <cell r="G862" t="str">
            <v>77</v>
          </cell>
          <cell r="H862" t="str">
            <v>95</v>
          </cell>
          <cell r="I862" t="str">
            <v>จ.ยะลา</v>
          </cell>
          <cell r="J862" t="str">
            <v>05</v>
          </cell>
          <cell r="K862" t="str">
            <v xml:space="preserve"> อ.ยะหา</v>
          </cell>
          <cell r="L862" t="str">
            <v>01</v>
          </cell>
          <cell r="M862" t="str">
            <v xml:space="preserve"> 'ต.ยะหา'</v>
          </cell>
          <cell r="N862" t="str">
            <v>06</v>
          </cell>
          <cell r="O862" t="str">
            <v xml:space="preserve"> หมู่ 6</v>
          </cell>
          <cell r="P862" t="str">
            <v>01</v>
          </cell>
          <cell r="Q862" t="str">
            <v>เปิดดำเนินการ</v>
          </cell>
          <cell r="S862" t="str">
            <v>95120</v>
          </cell>
          <cell r="T862" t="str">
            <v>073291023</v>
          </cell>
          <cell r="U862" t="str">
            <v>073224422</v>
          </cell>
          <cell r="V862" t="str">
            <v>22</v>
          </cell>
          <cell r="W862" t="str">
            <v>2.2 ทุติยภูมิระดับกลาง</v>
          </cell>
          <cell r="X862" t="str">
            <v>S</v>
          </cell>
          <cell r="Y862" t="str">
            <v xml:space="preserve">บริการ  </v>
          </cell>
          <cell r="AH862" t="str">
            <v>11461</v>
          </cell>
        </row>
        <row r="863">
          <cell r="A863" t="str">
            <v>001145000</v>
          </cell>
          <cell r="B863" t="str">
            <v>โรงพยาบาลสมเด็จพระยุพราชสว่างแดนดิน</v>
          </cell>
          <cell r="C863" t="str">
            <v>21002</v>
          </cell>
          <cell r="D863" t="str">
            <v>กระทรวงสาธารณสุข สำนักงานปลัดกระทรวงสาธารณสุข</v>
          </cell>
          <cell r="E863" t="str">
            <v>07</v>
          </cell>
          <cell r="F863" t="str">
            <v>โรงพยาบาลชุมชน</v>
          </cell>
          <cell r="G863" t="str">
            <v>102</v>
          </cell>
          <cell r="H863" t="str">
            <v>47</v>
          </cell>
          <cell r="I863" t="str">
            <v>จ.สกลนคร</v>
          </cell>
          <cell r="J863" t="str">
            <v>12</v>
          </cell>
          <cell r="K863" t="str">
            <v xml:space="preserve"> อ.สว่างแดนดิน</v>
          </cell>
          <cell r="L863" t="str">
            <v>01</v>
          </cell>
          <cell r="M863" t="str">
            <v xml:space="preserve"> 'ต.สว่างแดนดิน'</v>
          </cell>
          <cell r="N863" t="str">
            <v>11</v>
          </cell>
          <cell r="O863" t="str">
            <v xml:space="preserve"> หมู่ 11</v>
          </cell>
          <cell r="P863" t="str">
            <v>01</v>
          </cell>
          <cell r="Q863" t="str">
            <v>เปิดดำเนินการ</v>
          </cell>
          <cell r="R863" t="str">
            <v xml:space="preserve">291  ถ.ภูมิภักดี  </v>
          </cell>
          <cell r="S863" t="str">
            <v>47110</v>
          </cell>
          <cell r="T863" t="str">
            <v>042721111</v>
          </cell>
          <cell r="U863" t="str">
            <v>042721636</v>
          </cell>
          <cell r="V863" t="str">
            <v>21</v>
          </cell>
          <cell r="W863" t="str">
            <v>2.1 ทุติยภูมิระดับต้น</v>
          </cell>
          <cell r="X863" t="str">
            <v>S</v>
          </cell>
          <cell r="Y863" t="str">
            <v xml:space="preserve">บริการ  </v>
          </cell>
          <cell r="AH863" t="str">
            <v>11450</v>
          </cell>
        </row>
        <row r="864">
          <cell r="A864" t="str">
            <v>001144300</v>
          </cell>
          <cell r="B864" t="str">
            <v>โรงพยาบาลสมเด็จพระยุพราชเดชอุดม</v>
          </cell>
          <cell r="C864" t="str">
            <v>21002</v>
          </cell>
          <cell r="D864" t="str">
            <v>กระทรวงสาธารณสุข สำนักงานปลัดกระทรวงสาธารณสุข</v>
          </cell>
          <cell r="E864" t="str">
            <v>07</v>
          </cell>
          <cell r="F864" t="str">
            <v>โรงพยาบาลชุมชน</v>
          </cell>
          <cell r="G864" t="str">
            <v>90</v>
          </cell>
          <cell r="H864" t="str">
            <v>34</v>
          </cell>
          <cell r="I864" t="str">
            <v>จ.อุบลราชธานี</v>
          </cell>
          <cell r="J864" t="str">
            <v>07</v>
          </cell>
          <cell r="K864" t="str">
            <v xml:space="preserve"> อ.เดชอุดม</v>
          </cell>
          <cell r="L864" t="str">
            <v>01</v>
          </cell>
          <cell r="M864" t="str">
            <v xml:space="preserve"> 'ต.เมืองเดช'</v>
          </cell>
          <cell r="N864" t="str">
            <v>19</v>
          </cell>
          <cell r="O864" t="str">
            <v xml:space="preserve"> หมู่ 19</v>
          </cell>
          <cell r="P864" t="str">
            <v>01</v>
          </cell>
          <cell r="Q864" t="str">
            <v>เปิดดำเนินการ</v>
          </cell>
          <cell r="V864" t="str">
            <v>23</v>
          </cell>
          <cell r="W864" t="str">
            <v>2.3 ทุติยภูมิระดับสูง</v>
          </cell>
          <cell r="AH864" t="str">
            <v>11443</v>
          </cell>
        </row>
        <row r="865">
          <cell r="A865" t="str">
            <v>001144800</v>
          </cell>
          <cell r="B865" t="str">
            <v>โรงพยาบาลสมเด็จพระยุพราชท่าบ่อ</v>
          </cell>
          <cell r="C865" t="str">
            <v>21002</v>
          </cell>
          <cell r="D865" t="str">
            <v>กระทรวงสาธารณสุข สำนักงานปลัดกระทรวงสาธารณสุข</v>
          </cell>
          <cell r="E865" t="str">
            <v>07</v>
          </cell>
          <cell r="F865" t="str">
            <v>โรงพยาบาลชุมชน</v>
          </cell>
          <cell r="G865" t="str">
            <v>150</v>
          </cell>
          <cell r="H865" t="str">
            <v>43</v>
          </cell>
          <cell r="I865" t="str">
            <v>จ.หนองคาย</v>
          </cell>
          <cell r="J865" t="str">
            <v>02</v>
          </cell>
          <cell r="K865" t="str">
            <v xml:space="preserve"> อ.ท่าบ่อ</v>
          </cell>
          <cell r="L865" t="str">
            <v>01</v>
          </cell>
          <cell r="M865" t="str">
            <v xml:space="preserve"> 'ต.ท่าบ่อ'</v>
          </cell>
          <cell r="N865" t="str">
            <v>13</v>
          </cell>
          <cell r="O865" t="str">
            <v xml:space="preserve"> หมู่ 13</v>
          </cell>
          <cell r="P865" t="str">
            <v>01</v>
          </cell>
          <cell r="Q865" t="str">
            <v>เปิดดำเนินการ</v>
          </cell>
          <cell r="R865" t="str">
            <v xml:space="preserve">161  </v>
          </cell>
          <cell r="S865" t="str">
            <v>43110</v>
          </cell>
          <cell r="T865" t="str">
            <v>042431015</v>
          </cell>
          <cell r="U865" t="str">
            <v>042431287</v>
          </cell>
          <cell r="V865" t="str">
            <v>22</v>
          </cell>
          <cell r="W865" t="str">
            <v>2.2 ทุติยภูมิระดับกลาง</v>
          </cell>
          <cell r="X865" t="str">
            <v>S</v>
          </cell>
          <cell r="Y865" t="str">
            <v xml:space="preserve">บริการ  </v>
          </cell>
          <cell r="AH865" t="str">
            <v>11448</v>
          </cell>
        </row>
        <row r="866">
          <cell r="A866" t="str">
            <v>001166000</v>
          </cell>
          <cell r="B866" t="str">
            <v>โรงพยาบาลจุฬาภรณ์</v>
          </cell>
          <cell r="C866" t="str">
            <v>21002</v>
          </cell>
          <cell r="D866" t="str">
            <v>กระทรวงสาธารณสุข สำนักงานปลัดกระทรวงสาธารณสุข</v>
          </cell>
          <cell r="E866" t="str">
            <v>07</v>
          </cell>
          <cell r="F866" t="str">
            <v>โรงพยาบาลชุมชน</v>
          </cell>
          <cell r="G866" t="str">
            <v>30</v>
          </cell>
          <cell r="H866" t="str">
            <v>80</v>
          </cell>
          <cell r="I866" t="str">
            <v>จ.นครศรีธรรมราช</v>
          </cell>
          <cell r="J866" t="str">
            <v>19</v>
          </cell>
          <cell r="K866" t="str">
            <v xml:space="preserve"> อ.จุฬาภรณ์</v>
          </cell>
          <cell r="L866" t="str">
            <v>06</v>
          </cell>
          <cell r="M866" t="str">
            <v xml:space="preserve"> 'ต.สามตำบล'</v>
          </cell>
          <cell r="N866" t="str">
            <v>04</v>
          </cell>
          <cell r="O866" t="str">
            <v xml:space="preserve"> หมู่ 4</v>
          </cell>
          <cell r="P866" t="str">
            <v>01</v>
          </cell>
          <cell r="Q866" t="str">
            <v>เปิดดำเนินการ</v>
          </cell>
          <cell r="R866" t="str">
            <v xml:space="preserve">111 </v>
          </cell>
          <cell r="V866" t="str">
            <v>21</v>
          </cell>
          <cell r="W866" t="str">
            <v>2.1 ทุติยภูมิระดับต้น</v>
          </cell>
          <cell r="AH866" t="str">
            <v>11660</v>
          </cell>
        </row>
        <row r="867">
          <cell r="A867" t="str">
            <v>001145500</v>
          </cell>
          <cell r="B867" t="str">
            <v>โรงพยาบาลสมเด็จพระยุพราชนครไทย</v>
          </cell>
          <cell r="C867" t="str">
            <v>21002</v>
          </cell>
          <cell r="D867" t="str">
            <v>กระทรวงสาธารณสุข สำนักงานปลัดกระทรวงสาธารณสุข</v>
          </cell>
          <cell r="E867" t="str">
            <v>07</v>
          </cell>
          <cell r="F867" t="str">
            <v>โรงพยาบาลชุมชน</v>
          </cell>
          <cell r="G867" t="str">
            <v>60</v>
          </cell>
          <cell r="H867" t="str">
            <v>65</v>
          </cell>
          <cell r="I867" t="str">
            <v>จ.พิษณุโลก</v>
          </cell>
          <cell r="J867" t="str">
            <v>02</v>
          </cell>
          <cell r="K867" t="str">
            <v xml:space="preserve"> อ.นครไทย</v>
          </cell>
          <cell r="L867" t="str">
            <v>01</v>
          </cell>
          <cell r="M867" t="str">
            <v xml:space="preserve"> 'ต.นครไทย'</v>
          </cell>
          <cell r="N867" t="str">
            <v>07</v>
          </cell>
          <cell r="O867" t="str">
            <v xml:space="preserve"> หมู่ 7</v>
          </cell>
          <cell r="P867" t="str">
            <v>01</v>
          </cell>
          <cell r="Q867" t="str">
            <v>เปิดดำเนินการ</v>
          </cell>
          <cell r="R867" t="str">
            <v xml:space="preserve">111 </v>
          </cell>
          <cell r="V867" t="str">
            <v>21</v>
          </cell>
          <cell r="W867" t="str">
            <v>2.1 ทุติยภูมิระดับต้น</v>
          </cell>
          <cell r="AH867" t="str">
            <v>11455</v>
          </cell>
        </row>
        <row r="868">
          <cell r="A868" t="str">
            <v>001380600</v>
          </cell>
          <cell r="B868" t="str">
            <v>โรงพยาบาลกาบัง</v>
          </cell>
          <cell r="C868" t="str">
            <v>21002</v>
          </cell>
          <cell r="D868" t="str">
            <v>กระทรวงสาธารณสุข สำนักงานปลัดกระทรวงสาธารณสุข</v>
          </cell>
          <cell r="E868" t="str">
            <v>07</v>
          </cell>
          <cell r="F868" t="str">
            <v>โรงพยาบาลชุมชน</v>
          </cell>
          <cell r="G868" t="str">
            <v>30</v>
          </cell>
          <cell r="H868" t="str">
            <v>95</v>
          </cell>
          <cell r="I868" t="str">
            <v>จ.ยะลา</v>
          </cell>
          <cell r="J868" t="str">
            <v>07</v>
          </cell>
          <cell r="K868" t="str">
            <v xml:space="preserve"> อ.กาบัง</v>
          </cell>
          <cell r="L868" t="str">
            <v>01</v>
          </cell>
          <cell r="M868" t="str">
            <v xml:space="preserve"> 'ต.กาบัง'</v>
          </cell>
          <cell r="N868" t="str">
            <v>05</v>
          </cell>
          <cell r="O868" t="str">
            <v xml:space="preserve"> หมู่ 5</v>
          </cell>
          <cell r="P868" t="str">
            <v>01</v>
          </cell>
          <cell r="Q868" t="str">
            <v>เปิดดำเนินการ</v>
          </cell>
          <cell r="S868" t="str">
            <v>95120</v>
          </cell>
          <cell r="V868" t="str">
            <v>21</v>
          </cell>
          <cell r="W868" t="str">
            <v>2.1 ทุติยภูมิระดับต้น</v>
          </cell>
          <cell r="AH868" t="str">
            <v>13806</v>
          </cell>
        </row>
        <row r="869">
          <cell r="A869" t="str">
            <v>001501000</v>
          </cell>
          <cell r="B869" t="str">
            <v>โรงพยาบาลเจาะไอร้อง</v>
          </cell>
          <cell r="C869" t="str">
            <v>21002</v>
          </cell>
          <cell r="D869" t="str">
            <v>กระทรวงสาธารณสุข สำนักงานปลัดกระทรวงสาธารณสุข</v>
          </cell>
          <cell r="E869" t="str">
            <v>07</v>
          </cell>
          <cell r="F869" t="str">
            <v>โรงพยาบาลชุมชน</v>
          </cell>
          <cell r="G869" t="str">
            <v>10</v>
          </cell>
          <cell r="H869" t="str">
            <v>96</v>
          </cell>
          <cell r="I869" t="str">
            <v>จ.นราธิวาส</v>
          </cell>
          <cell r="J869" t="str">
            <v>13</v>
          </cell>
          <cell r="K869" t="str">
            <v xml:space="preserve"> อ.เจาะไอร้อง</v>
          </cell>
          <cell r="L869" t="str">
            <v>01</v>
          </cell>
          <cell r="M869" t="str">
            <v xml:space="preserve"> 'ต.จวบ'</v>
          </cell>
          <cell r="N869" t="str">
            <v>01</v>
          </cell>
          <cell r="O869" t="str">
            <v xml:space="preserve"> หมู่ 1</v>
          </cell>
          <cell r="P869" t="str">
            <v>01</v>
          </cell>
          <cell r="Q869" t="str">
            <v>เปิดดำเนินการ</v>
          </cell>
          <cell r="S869" t="str">
            <v>96130</v>
          </cell>
          <cell r="V869" t="str">
            <v>21</v>
          </cell>
          <cell r="W869" t="str">
            <v>2.1 ทุติยภูมิระดับต้น</v>
          </cell>
          <cell r="AH869" t="str">
            <v>15010</v>
          </cell>
        </row>
        <row r="870">
          <cell r="A870" t="str">
            <v>001381700</v>
          </cell>
          <cell r="B870" t="str">
            <v>โรงพยาบาลเขาฉกรรจ์</v>
          </cell>
          <cell r="C870" t="str">
            <v>21002</v>
          </cell>
          <cell r="D870" t="str">
            <v>กระทรวงสาธารณสุข สำนักงานปลัดกระทรวงสาธารณสุข</v>
          </cell>
          <cell r="E870" t="str">
            <v>07</v>
          </cell>
          <cell r="F870" t="str">
            <v>โรงพยาบาลชุมชน</v>
          </cell>
          <cell r="G870" t="str">
            <v>30</v>
          </cell>
          <cell r="H870" t="str">
            <v>27</v>
          </cell>
          <cell r="I870" t="str">
            <v>จ.สระแก้ว</v>
          </cell>
          <cell r="J870" t="str">
            <v>07</v>
          </cell>
          <cell r="K870" t="str">
            <v xml:space="preserve"> อ.เขาฉกรรจ์</v>
          </cell>
          <cell r="L870" t="str">
            <v>01</v>
          </cell>
          <cell r="M870" t="str">
            <v xml:space="preserve"> 'ต.เขาฉกรรจ์'</v>
          </cell>
          <cell r="N870" t="str">
            <v>06</v>
          </cell>
          <cell r="O870" t="str">
            <v xml:space="preserve"> หมู่ 6</v>
          </cell>
          <cell r="P870" t="str">
            <v>01</v>
          </cell>
          <cell r="Q870" t="str">
            <v>เปิดดำเนินการ</v>
          </cell>
          <cell r="V870" t="str">
            <v>21</v>
          </cell>
          <cell r="W870" t="str">
            <v>2.1 ทุติยภูมิระดับต้น</v>
          </cell>
          <cell r="AH870" t="str">
            <v>13817</v>
          </cell>
        </row>
        <row r="871">
          <cell r="A871" t="str">
            <v>001165400</v>
          </cell>
          <cell r="B871" t="str">
            <v>โรงพยาบาลวิภาวดี</v>
          </cell>
          <cell r="C871" t="str">
            <v>21002</v>
          </cell>
          <cell r="D871" t="str">
            <v>กระทรวงสาธารณสุข สำนักงานปลัดกระทรวงสาธารณสุข</v>
          </cell>
          <cell r="E871" t="str">
            <v>07</v>
          </cell>
          <cell r="F871" t="str">
            <v>โรงพยาบาลชุมชน</v>
          </cell>
          <cell r="G871" t="str">
            <v>30</v>
          </cell>
          <cell r="H871" t="str">
            <v>84</v>
          </cell>
          <cell r="I871" t="str">
            <v>จ.สุราษฎร์ธานี</v>
          </cell>
          <cell r="J871" t="str">
            <v>19</v>
          </cell>
          <cell r="K871" t="str">
            <v xml:space="preserve"> อ.วิภาวดี</v>
          </cell>
          <cell r="L871" t="str">
            <v>02</v>
          </cell>
          <cell r="M871" t="str">
            <v xml:space="preserve"> 'ต.ตะกุกเหนือ'</v>
          </cell>
          <cell r="N871" t="str">
            <v>04</v>
          </cell>
          <cell r="O871" t="str">
            <v xml:space="preserve"> หมู่ 4</v>
          </cell>
          <cell r="P871" t="str">
            <v>01</v>
          </cell>
          <cell r="Q871" t="str">
            <v>เปิดดำเนินการ</v>
          </cell>
          <cell r="S871" t="str">
            <v>84180</v>
          </cell>
          <cell r="T871" t="str">
            <v>077292144</v>
          </cell>
          <cell r="U871" t="str">
            <v>077292135</v>
          </cell>
          <cell r="V871" t="str">
            <v>21</v>
          </cell>
          <cell r="W871" t="str">
            <v>2.1 ทุติยภูมิระดับต้น</v>
          </cell>
          <cell r="X871" t="str">
            <v>S</v>
          </cell>
          <cell r="Y871" t="str">
            <v xml:space="preserve">บริการ  </v>
          </cell>
          <cell r="AH871" t="str">
            <v>11654</v>
          </cell>
        </row>
        <row r="872">
          <cell r="A872" t="str">
            <v>001143300</v>
          </cell>
          <cell r="B872" t="str">
            <v>โรงพยาบาลธารโต</v>
          </cell>
          <cell r="C872" t="str">
            <v>21002</v>
          </cell>
          <cell r="D872" t="str">
            <v>กระทรวงสาธารณสุข สำนักงานปลัดกระทรวงสาธารณสุข</v>
          </cell>
          <cell r="E872" t="str">
            <v>07</v>
          </cell>
          <cell r="F872" t="str">
            <v>โรงพยาบาลชุมชน</v>
          </cell>
          <cell r="G872" t="str">
            <v>30</v>
          </cell>
          <cell r="H872" t="str">
            <v>95</v>
          </cell>
          <cell r="I872" t="str">
            <v>จ.ยะลา</v>
          </cell>
          <cell r="J872" t="str">
            <v>04</v>
          </cell>
          <cell r="K872" t="str">
            <v xml:space="preserve"> อ.ธารโต</v>
          </cell>
          <cell r="L872" t="str">
            <v>01</v>
          </cell>
          <cell r="M872" t="str">
            <v xml:space="preserve"> 'ต.ธารโต'</v>
          </cell>
          <cell r="N872" t="str">
            <v>01</v>
          </cell>
          <cell r="O872" t="str">
            <v xml:space="preserve"> หมู่ 1</v>
          </cell>
          <cell r="P872" t="str">
            <v>01</v>
          </cell>
          <cell r="Q872" t="str">
            <v>เปิดดำเนินการ</v>
          </cell>
          <cell r="R872" t="str">
            <v xml:space="preserve">104 ถ.สุขยางค์ </v>
          </cell>
          <cell r="S872" t="str">
            <v>95150</v>
          </cell>
          <cell r="T872" t="str">
            <v>073297041</v>
          </cell>
          <cell r="U872" t="str">
            <v>073297077</v>
          </cell>
          <cell r="V872" t="str">
            <v>21</v>
          </cell>
          <cell r="W872" t="str">
            <v>2.1 ทุติยภูมิระดับต้น</v>
          </cell>
          <cell r="X872" t="str">
            <v>S</v>
          </cell>
          <cell r="Y872" t="str">
            <v xml:space="preserve">บริการ  </v>
          </cell>
          <cell r="AH872" t="str">
            <v>11433</v>
          </cell>
        </row>
        <row r="873">
          <cell r="A873" t="str">
            <v>001145200</v>
          </cell>
          <cell r="B873" t="str">
            <v>โรงพยาบาลสมเด็จพระยุพราชเด่นชัย</v>
          </cell>
          <cell r="C873" t="str">
            <v>21002</v>
          </cell>
          <cell r="D873" t="str">
            <v>กระทรวงสาธารณสุข สำนักงานปลัดกระทรวงสาธารณสุข</v>
          </cell>
          <cell r="E873" t="str">
            <v>07</v>
          </cell>
          <cell r="F873" t="str">
            <v>โรงพยาบาลชุมชน</v>
          </cell>
          <cell r="G873" t="str">
            <v>30</v>
          </cell>
          <cell r="H873" t="str">
            <v>54</v>
          </cell>
          <cell r="I873" t="str">
            <v>จ.แพร่</v>
          </cell>
          <cell r="J873" t="str">
            <v>05</v>
          </cell>
          <cell r="K873" t="str">
            <v xml:space="preserve"> อ.เด่นชัย</v>
          </cell>
          <cell r="L873" t="str">
            <v>01</v>
          </cell>
          <cell r="M873" t="str">
            <v xml:space="preserve"> 'ต.เด่นชัย'</v>
          </cell>
          <cell r="N873" t="str">
            <v>09</v>
          </cell>
          <cell r="O873" t="str">
            <v xml:space="preserve"> หมู่ 9</v>
          </cell>
          <cell r="P873" t="str">
            <v>01</v>
          </cell>
          <cell r="Q873" t="str">
            <v>เปิดดำเนินการ</v>
          </cell>
          <cell r="R873" t="str">
            <v xml:space="preserve">เลขที  545   </v>
          </cell>
          <cell r="V873" t="str">
            <v>22</v>
          </cell>
          <cell r="W873" t="str">
            <v>2.2 ทุติยภูมิระดับกลาง</v>
          </cell>
          <cell r="AH873" t="str">
            <v>11452</v>
          </cell>
        </row>
        <row r="874">
          <cell r="A874" t="str">
            <v>001413800</v>
          </cell>
          <cell r="B874" t="str">
            <v>โรงพยาบาลท่าโรงช้าง</v>
          </cell>
          <cell r="C874" t="str">
            <v>21002</v>
          </cell>
          <cell r="D874" t="str">
            <v>กระทรวงสาธารณสุข สำนักงานปลัดกระทรวงสาธารณสุข</v>
          </cell>
          <cell r="E874" t="str">
            <v>07</v>
          </cell>
          <cell r="F874" t="str">
            <v>โรงพยาบาลชุมชน</v>
          </cell>
          <cell r="G874" t="str">
            <v>30</v>
          </cell>
          <cell r="H874" t="str">
            <v>84</v>
          </cell>
          <cell r="I874" t="str">
            <v>จ.สุราษฎร์ธานี</v>
          </cell>
          <cell r="J874" t="str">
            <v>17</v>
          </cell>
          <cell r="K874" t="str">
            <v xml:space="preserve"> อ.พุนพิน</v>
          </cell>
          <cell r="L874" t="str">
            <v>06</v>
          </cell>
          <cell r="M874" t="str">
            <v xml:space="preserve"> 'ต.ท่าโรงช้าง'</v>
          </cell>
          <cell r="N874" t="str">
            <v>03</v>
          </cell>
          <cell r="O874" t="str">
            <v xml:space="preserve"> หมู่ 3</v>
          </cell>
          <cell r="P874" t="str">
            <v>01</v>
          </cell>
          <cell r="Q874" t="str">
            <v>เปิดดำเนินการ</v>
          </cell>
          <cell r="R874" t="str">
            <v xml:space="preserve">114 </v>
          </cell>
          <cell r="S874" t="str">
            <v>84130</v>
          </cell>
          <cell r="T874" t="str">
            <v>077357164</v>
          </cell>
          <cell r="U874" t="str">
            <v>077357168</v>
          </cell>
          <cell r="V874" t="str">
            <v>22</v>
          </cell>
          <cell r="W874" t="str">
            <v>2.2 ทุติยภูมิระดับกลาง</v>
          </cell>
          <cell r="X874" t="str">
            <v>S</v>
          </cell>
          <cell r="Y874" t="str">
            <v xml:space="preserve">บริการ  </v>
          </cell>
          <cell r="AH874" t="str">
            <v>14138</v>
          </cell>
        </row>
        <row r="875">
          <cell r="A875" t="str">
            <v>001413600</v>
          </cell>
          <cell r="B875" t="str">
            <v>โรงพยาบาลศุกร์ศิริศรีสวัสดิ์</v>
          </cell>
          <cell r="C875" t="str">
            <v>21002</v>
          </cell>
          <cell r="D875" t="str">
            <v>กระทรวงสาธารณสุข สำนักงานปลัดกระทรวงสาธารณสุข</v>
          </cell>
          <cell r="E875" t="str">
            <v>07</v>
          </cell>
          <cell r="F875" t="str">
            <v>โรงพยาบาลชุมชน</v>
          </cell>
          <cell r="G875" t="str">
            <v>30</v>
          </cell>
          <cell r="H875" t="str">
            <v>71</v>
          </cell>
          <cell r="I875" t="str">
            <v>จ.กาญจนบุรี</v>
          </cell>
          <cell r="J875" t="str">
            <v>04</v>
          </cell>
          <cell r="K875" t="str">
            <v xml:space="preserve"> อ.ศรีสวัสดิ์</v>
          </cell>
          <cell r="L875" t="str">
            <v>02</v>
          </cell>
          <cell r="M875" t="str">
            <v xml:space="preserve"> 'ต.ด่านแม่แฉลบ'</v>
          </cell>
          <cell r="N875" t="str">
            <v>03</v>
          </cell>
          <cell r="O875" t="str">
            <v xml:space="preserve"> หมู่ 3</v>
          </cell>
          <cell r="P875" t="str">
            <v>01</v>
          </cell>
          <cell r="Q875" t="str">
            <v>เปิดดำเนินการ</v>
          </cell>
          <cell r="S875" t="str">
            <v>71250</v>
          </cell>
          <cell r="T875" t="str">
            <v>034597069</v>
          </cell>
          <cell r="U875" t="str">
            <v>034597111</v>
          </cell>
          <cell r="V875" t="str">
            <v>21</v>
          </cell>
          <cell r="W875" t="str">
            <v>2.1 ทุติยภูมิระดับต้น</v>
          </cell>
          <cell r="X875" t="str">
            <v>S</v>
          </cell>
          <cell r="Y875" t="str">
            <v xml:space="preserve">บริการ  </v>
          </cell>
          <cell r="AH875" t="str">
            <v>14136</v>
          </cell>
        </row>
        <row r="876">
          <cell r="A876" t="str">
            <v>001413900</v>
          </cell>
          <cell r="B876" t="str">
            <v>โรงพยาบาลรัษฎา</v>
          </cell>
          <cell r="C876" t="str">
            <v>21002</v>
          </cell>
          <cell r="D876" t="str">
            <v>กระทรวงสาธารณสุข สำนักงานปลัดกระทรวงสาธารณสุข</v>
          </cell>
          <cell r="E876" t="str">
            <v>07</v>
          </cell>
          <cell r="F876" t="str">
            <v>โรงพยาบาลชุมชน</v>
          </cell>
          <cell r="G876" t="str">
            <v>30</v>
          </cell>
          <cell r="H876" t="str">
            <v>92</v>
          </cell>
          <cell r="I876" t="str">
            <v>จ.ตรัง</v>
          </cell>
          <cell r="J876" t="str">
            <v>09</v>
          </cell>
          <cell r="K876" t="str">
            <v xml:space="preserve"> อ.รัษฎา</v>
          </cell>
          <cell r="L876" t="str">
            <v>01</v>
          </cell>
          <cell r="M876" t="str">
            <v xml:space="preserve"> 'ต.ควนเมา'</v>
          </cell>
          <cell r="N876" t="str">
            <v>00</v>
          </cell>
          <cell r="O876" t="str">
            <v xml:space="preserve"> หมู่ 0</v>
          </cell>
          <cell r="P876" t="str">
            <v>01</v>
          </cell>
          <cell r="Q876" t="str">
            <v>เปิดดำเนินการ</v>
          </cell>
          <cell r="R876" t="str">
            <v>184</v>
          </cell>
          <cell r="S876" t="str">
            <v>92160</v>
          </cell>
          <cell r="V876" t="str">
            <v>21</v>
          </cell>
          <cell r="W876" t="str">
            <v>2.1 ทุติยภูมิระดับต้น</v>
          </cell>
          <cell r="X876" t="str">
            <v>S</v>
          </cell>
          <cell r="Y876" t="str">
            <v xml:space="preserve">บริการ  </v>
          </cell>
          <cell r="AH876" t="str">
            <v>14139</v>
          </cell>
        </row>
        <row r="877">
          <cell r="A877" t="str">
            <v>001413500</v>
          </cell>
          <cell r="B877" t="str">
            <v>โรงพยาบาลบึงสามัคคี</v>
          </cell>
          <cell r="C877" t="str">
            <v>21002</v>
          </cell>
          <cell r="D877" t="str">
            <v>กระทรวงสาธารณสุข สำนักงานปลัดกระทรวงสาธารณสุข</v>
          </cell>
          <cell r="E877" t="str">
            <v>07</v>
          </cell>
          <cell r="F877" t="str">
            <v>โรงพยาบาลชุมชน</v>
          </cell>
          <cell r="G877" t="str">
            <v>30</v>
          </cell>
          <cell r="H877" t="str">
            <v>62</v>
          </cell>
          <cell r="I877" t="str">
            <v>จ.กำแพงเพชร</v>
          </cell>
          <cell r="J877" t="str">
            <v>10</v>
          </cell>
          <cell r="K877" t="str">
            <v xml:space="preserve"> อ.บึงสามัคคี</v>
          </cell>
          <cell r="L877" t="str">
            <v>03</v>
          </cell>
          <cell r="M877" t="str">
            <v xml:space="preserve"> 'ต.ระหาน'</v>
          </cell>
          <cell r="N877" t="str">
            <v>07</v>
          </cell>
          <cell r="O877" t="str">
            <v xml:space="preserve"> หมู่ 7</v>
          </cell>
          <cell r="P877" t="str">
            <v>01</v>
          </cell>
          <cell r="Q877" t="str">
            <v>เปิดดำเนินการ</v>
          </cell>
          <cell r="S877" t="str">
            <v>62210</v>
          </cell>
          <cell r="V877" t="str">
            <v>21</v>
          </cell>
          <cell r="W877" t="str">
            <v>2.1 ทุติยภูมิระดับต้น</v>
          </cell>
          <cell r="AH877" t="str">
            <v>14135</v>
          </cell>
        </row>
        <row r="878">
          <cell r="A878" t="str">
            <v>001080100</v>
          </cell>
          <cell r="B878" t="str">
            <v>โรงพยาบาลท่าช้าง</v>
          </cell>
          <cell r="C878" t="str">
            <v>21002</v>
          </cell>
          <cell r="D878" t="str">
            <v>กระทรวงสาธารณสุข สำนักงานปลัดกระทรวงสาธารณสุข</v>
          </cell>
          <cell r="E878" t="str">
            <v>07</v>
          </cell>
          <cell r="F878" t="str">
            <v>โรงพยาบาลชุมชน</v>
          </cell>
          <cell r="G878" t="str">
            <v>30</v>
          </cell>
          <cell r="H878" t="str">
            <v>17</v>
          </cell>
          <cell r="I878" t="str">
            <v>จ.สิงห์บุรี</v>
          </cell>
          <cell r="J878" t="str">
            <v>05</v>
          </cell>
          <cell r="K878" t="str">
            <v xml:space="preserve"> อ.ท่าช้าง</v>
          </cell>
          <cell r="L878" t="str">
            <v>02</v>
          </cell>
          <cell r="M878" t="str">
            <v xml:space="preserve"> 'ต.โพประจักษ์'</v>
          </cell>
          <cell r="N878" t="str">
            <v>04</v>
          </cell>
          <cell r="O878" t="str">
            <v xml:space="preserve"> หมู่ 4</v>
          </cell>
          <cell r="P878" t="str">
            <v>01</v>
          </cell>
          <cell r="Q878" t="str">
            <v>เปิดดำเนินการ</v>
          </cell>
          <cell r="R878" t="str">
            <v xml:space="preserve">76/4 </v>
          </cell>
          <cell r="S878" t="str">
            <v>16140</v>
          </cell>
          <cell r="T878" t="str">
            <v>036-595117</v>
          </cell>
          <cell r="U878" t="str">
            <v>036-595497</v>
          </cell>
          <cell r="V878" t="str">
            <v>22</v>
          </cell>
          <cell r="W878" t="str">
            <v>2.2 ทุติยภูมิระดับกลาง</v>
          </cell>
          <cell r="X878" t="str">
            <v>S</v>
          </cell>
          <cell r="Y878" t="str">
            <v xml:space="preserve">บริการ  </v>
          </cell>
          <cell r="AH878" t="str">
            <v>10801</v>
          </cell>
        </row>
        <row r="879">
          <cell r="A879" t="str">
            <v>001069200</v>
          </cell>
          <cell r="B879" t="str">
            <v>โรงพยาบาลสิงห์บุรี</v>
          </cell>
          <cell r="C879" t="str">
            <v>21002</v>
          </cell>
          <cell r="D879" t="str">
            <v>กระทรวงสาธารณสุข สำนักงานปลัดกระทรวงสาธารณสุข</v>
          </cell>
          <cell r="E879" t="str">
            <v>06</v>
          </cell>
          <cell r="F879" t="str">
            <v>โรงพยาบาลทั่วไป</v>
          </cell>
          <cell r="G879" t="str">
            <v>310</v>
          </cell>
          <cell r="H879" t="str">
            <v>17</v>
          </cell>
          <cell r="I879" t="str">
            <v>จ.สิงห์บุรี</v>
          </cell>
          <cell r="J879" t="str">
            <v>01</v>
          </cell>
          <cell r="K879" t="str">
            <v xml:space="preserve"> อ.เมืองสิงห์บุรี</v>
          </cell>
          <cell r="L879" t="str">
            <v>01</v>
          </cell>
          <cell r="M879" t="str">
            <v xml:space="preserve"> 'ต.บางพุทรา'</v>
          </cell>
          <cell r="N879" t="str">
            <v>00</v>
          </cell>
          <cell r="O879" t="str">
            <v xml:space="preserve"> หมู่ 0</v>
          </cell>
          <cell r="P879" t="str">
            <v>01</v>
          </cell>
          <cell r="Q879" t="str">
            <v>เปิดดำเนินการ</v>
          </cell>
          <cell r="R879" t="str">
            <v>917/3</v>
          </cell>
          <cell r="S879" t="str">
            <v>16000</v>
          </cell>
          <cell r="T879" t="str">
            <v>036-511060</v>
          </cell>
          <cell r="U879" t="str">
            <v>036-522515</v>
          </cell>
          <cell r="V879" t="str">
            <v>23</v>
          </cell>
          <cell r="W879" t="str">
            <v>2.3 ทุติยภูมิระดับสูง</v>
          </cell>
          <cell r="X879" t="str">
            <v>S</v>
          </cell>
          <cell r="Y879" t="str">
            <v xml:space="preserve">บริการ  </v>
          </cell>
          <cell r="AH879" t="str">
            <v>10692</v>
          </cell>
        </row>
        <row r="880">
          <cell r="A880" t="str">
            <v>001069000</v>
          </cell>
          <cell r="B880" t="str">
            <v>โรงพยาบาลพระนารายณ์มหาราช</v>
          </cell>
          <cell r="C880" t="str">
            <v>21002</v>
          </cell>
          <cell r="D880" t="str">
            <v>กระทรวงสาธารณสุข สำนักงานปลัดกระทรวงสาธารณสุข</v>
          </cell>
          <cell r="E880" t="str">
            <v>06</v>
          </cell>
          <cell r="F880" t="str">
            <v>โรงพยาบาลทั่วไป</v>
          </cell>
          <cell r="G880" t="str">
            <v>428</v>
          </cell>
          <cell r="H880" t="str">
            <v>16</v>
          </cell>
          <cell r="I880" t="str">
            <v>จ.ลพบุรี</v>
          </cell>
          <cell r="J880" t="str">
            <v>01</v>
          </cell>
          <cell r="K880" t="str">
            <v xml:space="preserve"> อ.เมืองลพบุรี</v>
          </cell>
          <cell r="L880" t="str">
            <v>06</v>
          </cell>
          <cell r="M880" t="str">
            <v xml:space="preserve"> 'ต.เขาสามยอด'</v>
          </cell>
          <cell r="N880" t="str">
            <v>01</v>
          </cell>
          <cell r="O880" t="str">
            <v xml:space="preserve"> หมู่ 1</v>
          </cell>
          <cell r="P880" t="str">
            <v>01</v>
          </cell>
          <cell r="Q880" t="str">
            <v>เปิดดำเนินการ</v>
          </cell>
          <cell r="R880" t="str">
            <v>260 ชุมชน 4 สันติสุข  ถ.พหลโยธิน เทศบาลเมืองเขาสามยอด</v>
          </cell>
          <cell r="S880" t="str">
            <v>15000</v>
          </cell>
          <cell r="T880" t="str">
            <v>036-621537</v>
          </cell>
          <cell r="U880" t="str">
            <v>036-412018</v>
          </cell>
          <cell r="V880" t="str">
            <v>23</v>
          </cell>
          <cell r="W880" t="str">
            <v>2.3 ทุติยภูมิระดับสูง</v>
          </cell>
          <cell r="X880" t="str">
            <v>S</v>
          </cell>
          <cell r="Y880" t="str">
            <v xml:space="preserve">บริการ  </v>
          </cell>
          <cell r="Z880" t="str">
            <v>02</v>
          </cell>
          <cell r="AA880" t="str">
            <v>แก้ไขชื่อ</v>
          </cell>
          <cell r="AB880" t="str">
            <v>เปลี่ยน จาก รพ.ลพบุรี เป็น รพ.พระนารายณ์มหาราช</v>
          </cell>
          <cell r="AH880" t="str">
            <v>10690</v>
          </cell>
        </row>
        <row r="881">
          <cell r="A881" t="str">
            <v>001079000</v>
          </cell>
          <cell r="B881" t="str">
            <v>โรงพยาบาลโคกสำโรง</v>
          </cell>
          <cell r="C881" t="str">
            <v>21002</v>
          </cell>
          <cell r="D881" t="str">
            <v>กระทรวงสาธารณสุข สำนักงานปลัดกระทรวงสาธารณสุข</v>
          </cell>
          <cell r="E881" t="str">
            <v>07</v>
          </cell>
          <cell r="F881" t="str">
            <v>โรงพยาบาลชุมชน</v>
          </cell>
          <cell r="G881" t="str">
            <v>120</v>
          </cell>
          <cell r="H881" t="str">
            <v>16</v>
          </cell>
          <cell r="I881" t="str">
            <v>จ.ลพบุรี</v>
          </cell>
          <cell r="J881" t="str">
            <v>03</v>
          </cell>
          <cell r="K881" t="str">
            <v xml:space="preserve"> อ.โคกสำโรง</v>
          </cell>
          <cell r="L881" t="str">
            <v>01</v>
          </cell>
          <cell r="M881" t="str">
            <v xml:space="preserve"> 'ต.โคกสำโรง'</v>
          </cell>
          <cell r="N881" t="str">
            <v>05</v>
          </cell>
          <cell r="O881" t="str">
            <v xml:space="preserve"> หมู่ 5</v>
          </cell>
          <cell r="P881" t="str">
            <v>01</v>
          </cell>
          <cell r="Q881" t="str">
            <v>เปิดดำเนินการ</v>
          </cell>
          <cell r="R881" t="str">
            <v>54/15 ถนนสุระนารายณ์</v>
          </cell>
          <cell r="S881" t="str">
            <v>15120</v>
          </cell>
          <cell r="T881" t="str">
            <v>036-624942</v>
          </cell>
          <cell r="U881" t="str">
            <v>036-624950</v>
          </cell>
          <cell r="V881" t="str">
            <v>22</v>
          </cell>
          <cell r="W881" t="str">
            <v>2.2 ทุติยภูมิระดับกลาง</v>
          </cell>
          <cell r="X881" t="str">
            <v>S</v>
          </cell>
          <cell r="Y881" t="str">
            <v xml:space="preserve">บริการ  </v>
          </cell>
          <cell r="AH881" t="str">
            <v>10790</v>
          </cell>
        </row>
        <row r="882">
          <cell r="A882" t="str">
            <v>001079700</v>
          </cell>
          <cell r="B882" t="str">
            <v>โรงพยาบาลหนองม่วง</v>
          </cell>
          <cell r="C882" t="str">
            <v>21002</v>
          </cell>
          <cell r="D882" t="str">
            <v>กระทรวงสาธารณสุข สำนักงานปลัดกระทรวงสาธารณสุข</v>
          </cell>
          <cell r="E882" t="str">
            <v>07</v>
          </cell>
          <cell r="F882" t="str">
            <v>โรงพยาบาลชุมชน</v>
          </cell>
          <cell r="G882" t="str">
            <v>30</v>
          </cell>
          <cell r="H882" t="str">
            <v>16</v>
          </cell>
          <cell r="I882" t="str">
            <v>จ.ลพบุรี</v>
          </cell>
          <cell r="J882" t="str">
            <v>11</v>
          </cell>
          <cell r="K882" t="str">
            <v xml:space="preserve"> อ.หนองม่วง</v>
          </cell>
          <cell r="L882" t="str">
            <v>01</v>
          </cell>
          <cell r="M882" t="str">
            <v xml:space="preserve"> 'ต.หนองม่วง'</v>
          </cell>
          <cell r="N882" t="str">
            <v>07</v>
          </cell>
          <cell r="O882" t="str">
            <v xml:space="preserve"> หมู่ 7</v>
          </cell>
          <cell r="P882" t="str">
            <v>01</v>
          </cell>
          <cell r="Q882" t="str">
            <v>เปิดดำเนินการ</v>
          </cell>
          <cell r="R882" t="str">
            <v>7/24 ถนนพหลโยธิน</v>
          </cell>
          <cell r="S882" t="str">
            <v>15170</v>
          </cell>
          <cell r="T882" t="str">
            <v>036-431585</v>
          </cell>
          <cell r="U882" t="str">
            <v>036-648412</v>
          </cell>
          <cell r="V882" t="str">
            <v>22</v>
          </cell>
          <cell r="W882" t="str">
            <v>2.2 ทุติยภูมิระดับกลาง</v>
          </cell>
          <cell r="X882" t="str">
            <v>S</v>
          </cell>
          <cell r="Y882" t="str">
            <v xml:space="preserve">บริการ  </v>
          </cell>
          <cell r="AH882" t="str">
            <v>10797</v>
          </cell>
        </row>
        <row r="883">
          <cell r="A883" t="str">
            <v>001079300</v>
          </cell>
          <cell r="B883" t="str">
            <v>โรงพยาบาลท่าหลวง</v>
          </cell>
          <cell r="C883" t="str">
            <v>21002</v>
          </cell>
          <cell r="D883" t="str">
            <v>กระทรวงสาธารณสุข สำนักงานปลัดกระทรวงสาธารณสุข</v>
          </cell>
          <cell r="E883" t="str">
            <v>07</v>
          </cell>
          <cell r="F883" t="str">
            <v>โรงพยาบาลชุมชน</v>
          </cell>
          <cell r="G883" t="str">
            <v>35</v>
          </cell>
          <cell r="H883" t="str">
            <v>16</v>
          </cell>
          <cell r="I883" t="str">
            <v>จ.ลพบุรี</v>
          </cell>
          <cell r="J883" t="str">
            <v>07</v>
          </cell>
          <cell r="K883" t="str">
            <v xml:space="preserve"> อ.ท่าหลวง</v>
          </cell>
          <cell r="L883" t="str">
            <v>01</v>
          </cell>
          <cell r="M883" t="str">
            <v xml:space="preserve"> 'ต.ท่าหลวง'</v>
          </cell>
          <cell r="N883" t="str">
            <v>09</v>
          </cell>
          <cell r="O883" t="str">
            <v xml:space="preserve"> หมู่ 9</v>
          </cell>
          <cell r="P883" t="str">
            <v>01</v>
          </cell>
          <cell r="Q883" t="str">
            <v>เปิดดำเนินการ</v>
          </cell>
          <cell r="R883" t="str">
            <v>29 ถนนชัยบาดาล-ด่านขุนทด</v>
          </cell>
          <cell r="S883" t="str">
            <v>15230</v>
          </cell>
          <cell r="T883" t="str">
            <v>036-497105</v>
          </cell>
          <cell r="U883" t="str">
            <v>036-646342</v>
          </cell>
          <cell r="V883" t="str">
            <v>21</v>
          </cell>
          <cell r="W883" t="str">
            <v>2.1 ทุติยภูมิระดับต้น</v>
          </cell>
          <cell r="X883" t="str">
            <v>S</v>
          </cell>
          <cell r="Y883" t="str">
            <v xml:space="preserve">บริการ  </v>
          </cell>
          <cell r="AH883" t="str">
            <v>10793</v>
          </cell>
        </row>
        <row r="884">
          <cell r="A884" t="str">
            <v>002469200</v>
          </cell>
          <cell r="B884" t="str">
            <v>โรงพยาบาลเฉลิมพระเกียรติ</v>
          </cell>
          <cell r="C884" t="str">
            <v>21002</v>
          </cell>
          <cell r="D884" t="str">
            <v>กระทรวงสาธารณสุข สำนักงานปลัดกระทรวงสาธารณสุข</v>
          </cell>
          <cell r="E884" t="str">
            <v>07</v>
          </cell>
          <cell r="F884" t="str">
            <v>โรงพยาบาลชุมชน</v>
          </cell>
          <cell r="G884" t="str">
            <v>30</v>
          </cell>
          <cell r="H884" t="str">
            <v>30</v>
          </cell>
          <cell r="I884" t="str">
            <v>จ.นครราชสีมา</v>
          </cell>
          <cell r="J884" t="str">
            <v>32</v>
          </cell>
          <cell r="K884" t="str">
            <v xml:space="preserve"> อ.เฉลิมพระเกียรติ</v>
          </cell>
          <cell r="L884" t="str">
            <v>02</v>
          </cell>
          <cell r="M884" t="str">
            <v xml:space="preserve"> 'ต.ท่าช้าง'</v>
          </cell>
          <cell r="N884" t="str">
            <v>15</v>
          </cell>
          <cell r="O884" t="str">
            <v xml:space="preserve"> หมู่ 15</v>
          </cell>
          <cell r="P884" t="str">
            <v>01</v>
          </cell>
          <cell r="Q884" t="str">
            <v>เปิดดำเนินการ</v>
          </cell>
          <cell r="R884" t="str">
            <v>เลขที่ 444</v>
          </cell>
          <cell r="S884" t="str">
            <v>30230</v>
          </cell>
          <cell r="T884" t="str">
            <v>081-7900797</v>
          </cell>
          <cell r="V884" t="str">
            <v>21</v>
          </cell>
          <cell r="W884" t="str">
            <v>2.1 ทุติยภูมิระดับต้น</v>
          </cell>
          <cell r="X884" t="str">
            <v>S</v>
          </cell>
          <cell r="Y884" t="str">
            <v xml:space="preserve">บริการ  </v>
          </cell>
          <cell r="AC884" t="str">
            <v>2011-05-11</v>
          </cell>
          <cell r="AE884" t="str">
            <v>2011-06-01</v>
          </cell>
          <cell r="AH884" t="str">
            <v>24692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H36"/>
  <sheetViews>
    <sheetView tabSelected="1" zoomScale="80" zoomScaleNormal="8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16" sqref="E16"/>
    </sheetView>
  </sheetViews>
  <sheetFormatPr defaultColWidth="8.796875" defaultRowHeight="21" x14ac:dyDescent="0.4"/>
  <cols>
    <col min="1" max="1" width="3.3984375" style="6" customWidth="1"/>
    <col min="2" max="2" width="6.09765625" style="11" hidden="1" customWidth="1"/>
    <col min="3" max="3" width="8.69921875" style="11" customWidth="1"/>
    <col min="4" max="4" width="39.69921875" style="6" bestFit="1" customWidth="1"/>
    <col min="5" max="7" width="20.796875" style="11" customWidth="1"/>
    <col min="8" max="8" width="20.796875" style="12" customWidth="1"/>
    <col min="9" max="16384" width="8.796875" style="6"/>
  </cols>
  <sheetData>
    <row r="1" spans="2:8" s="28" customFormat="1" ht="36" customHeight="1" x14ac:dyDescent="0.25">
      <c r="B1" s="26"/>
      <c r="C1" s="26"/>
      <c r="D1" s="37" t="str">
        <f>VLOOKUP($E1,ID!$A$2:$P$897,2,0)</f>
        <v>โรงพยาบาลสุโขทัย</v>
      </c>
      <c r="E1" s="38" t="s">
        <v>1578</v>
      </c>
      <c r="F1" s="37">
        <f>VLOOKUP($E1,ID!$A$2:$P$897,13,0)</f>
        <v>16</v>
      </c>
      <c r="G1" s="39" t="str">
        <f>VLOOKUP($E1,ID!$A$2:$P$897,14,0)</f>
        <v>รพท.S &lt;=400</v>
      </c>
      <c r="H1" s="27"/>
    </row>
    <row r="2" spans="2:8" ht="24.6" x14ac:dyDescent="0.7">
      <c r="E2" s="36" t="s">
        <v>4637</v>
      </c>
    </row>
    <row r="3" spans="2:8" ht="33.6" x14ac:dyDescent="0.95">
      <c r="B3" s="25" t="s">
        <v>4636</v>
      </c>
      <c r="C3" s="34" t="s">
        <v>1021</v>
      </c>
      <c r="D3" s="34" t="s">
        <v>1022</v>
      </c>
      <c r="E3" s="34" t="s">
        <v>1023</v>
      </c>
      <c r="F3" s="34" t="s">
        <v>1024</v>
      </c>
      <c r="G3" s="34" t="s">
        <v>1026</v>
      </c>
      <c r="H3" s="35" t="s">
        <v>1025</v>
      </c>
    </row>
    <row r="4" spans="2:8" x14ac:dyDescent="0.4">
      <c r="B4" s="11">
        <v>1</v>
      </c>
      <c r="C4" s="11" t="s">
        <v>972</v>
      </c>
      <c r="D4" s="6" t="s">
        <v>973</v>
      </c>
      <c r="E4" s="40">
        <f>IFERROR(HLOOKUP($E$1,'2562'!$D$4:$AHP$38,3,0),"")</f>
        <v>141812731.93000007</v>
      </c>
      <c r="F4" s="40">
        <f>IFERROR(HLOOKUP($G$1,Mean!$E$4:$V$36,2,0),"")</f>
        <v>182111044.02846158</v>
      </c>
      <c r="G4" s="40">
        <f t="shared" ref="G4:G30" si="0">SUM(F4+H4)</f>
        <v>271369259.24225926</v>
      </c>
      <c r="H4" s="40">
        <f>IFERROR(HLOOKUP($G$1,SD!$E$4:$V$36,2,0),"")</f>
        <v>89258215.213797659</v>
      </c>
    </row>
    <row r="5" spans="2:8" x14ac:dyDescent="0.4">
      <c r="B5" s="11">
        <v>2</v>
      </c>
      <c r="C5" s="11" t="s">
        <v>974</v>
      </c>
      <c r="D5" s="6" t="s">
        <v>975</v>
      </c>
      <c r="E5" s="40">
        <f>IFERROR(HLOOKUP($E$1,'2562'!$D$4:$AHP$38,4,0),"")</f>
        <v>1488250.8</v>
      </c>
      <c r="F5" s="40">
        <f>IFERROR(HLOOKUP($G$1,Mean!$E$4:$V$36,3,0),"")</f>
        <v>863742.16153846146</v>
      </c>
      <c r="G5" s="40">
        <f t="shared" si="0"/>
        <v>1298898.3642721805</v>
      </c>
      <c r="H5" s="40">
        <f>IFERROR(HLOOKUP($G$1,SD!$E$4:$V$36,3,0),"")</f>
        <v>435156.20273371896</v>
      </c>
    </row>
    <row r="6" spans="2:8" x14ac:dyDescent="0.4">
      <c r="B6" s="11">
        <v>3</v>
      </c>
      <c r="C6" s="11" t="s">
        <v>976</v>
      </c>
      <c r="D6" s="6" t="s">
        <v>977</v>
      </c>
      <c r="E6" s="40">
        <f>IFERROR(HLOOKUP($E$1,'2562'!$D$4:$AHP$38,5,0),"")</f>
        <v>2200254.61</v>
      </c>
      <c r="F6" s="40">
        <f>IFERROR(HLOOKUP($G$1,Mean!$E$4:$V$36,4,0),"")</f>
        <v>3099839.7473076922</v>
      </c>
      <c r="G6" s="40">
        <f t="shared" si="0"/>
        <v>4970526.5041887769</v>
      </c>
      <c r="H6" s="40">
        <f>IFERROR(HLOOKUP($G$1,SD!$E$4:$V$36,4,0),"")</f>
        <v>1870686.7568810845</v>
      </c>
    </row>
    <row r="7" spans="2:8" x14ac:dyDescent="0.4">
      <c r="B7" s="11">
        <v>4</v>
      </c>
      <c r="C7" s="11" t="s">
        <v>1027</v>
      </c>
      <c r="D7" s="6" t="s">
        <v>978</v>
      </c>
      <c r="E7" s="40">
        <f>IFERROR(HLOOKUP($E$1,'2562'!$D$4:$AHP$38,6,0),"")</f>
        <v>12490923.310000001</v>
      </c>
      <c r="F7" s="40">
        <f>IFERROR(HLOOKUP($G$1,Mean!$E$4:$V$36,5,0),"")</f>
        <v>12998862.905384619</v>
      </c>
      <c r="G7" s="40">
        <f t="shared" si="0"/>
        <v>17871134.266306791</v>
      </c>
      <c r="H7" s="40">
        <f>IFERROR(HLOOKUP($G$1,SD!$E$4:$V$36,5,0),"")</f>
        <v>4872271.3609221727</v>
      </c>
    </row>
    <row r="8" spans="2:8" x14ac:dyDescent="0.4">
      <c r="B8" s="11">
        <v>5</v>
      </c>
      <c r="C8" s="11" t="s">
        <v>979</v>
      </c>
      <c r="D8" s="6" t="s">
        <v>980</v>
      </c>
      <c r="E8" s="40">
        <f>IFERROR(HLOOKUP($E$1,'2562'!$D$4:$AHP$38,7,0),"")</f>
        <v>93621969.719999984</v>
      </c>
      <c r="F8" s="40">
        <f>IFERROR(HLOOKUP($G$1,Mean!$E$4:$V$36,6,0),"")</f>
        <v>97568928.273076922</v>
      </c>
      <c r="G8" s="40">
        <f t="shared" si="0"/>
        <v>133691694.47649175</v>
      </c>
      <c r="H8" s="40">
        <f>IFERROR(HLOOKUP($G$1,SD!$E$4:$V$36,6,0),"")</f>
        <v>36122766.203414835</v>
      </c>
    </row>
    <row r="9" spans="2:8" x14ac:dyDescent="0.4">
      <c r="B9" s="11">
        <v>6</v>
      </c>
      <c r="C9" s="11" t="s">
        <v>981</v>
      </c>
      <c r="D9" s="6" t="s">
        <v>982</v>
      </c>
      <c r="E9" s="40">
        <f>IFERROR(HLOOKUP($E$1,'2562'!$D$4:$AHP$38,8,0),"")</f>
        <v>35048424.420000002</v>
      </c>
      <c r="F9" s="40">
        <f>IFERROR(HLOOKUP($G$1,Mean!$E$4:$V$36,7,0),"")</f>
        <v>50734000.516923077</v>
      </c>
      <c r="G9" s="40">
        <f t="shared" si="0"/>
        <v>83052400.030850142</v>
      </c>
      <c r="H9" s="40">
        <f>IFERROR(HLOOKUP($G$1,SD!$E$4:$V$36,7,0),"")</f>
        <v>32318399.513927065</v>
      </c>
    </row>
    <row r="10" spans="2:8" x14ac:dyDescent="0.4">
      <c r="B10" s="11">
        <v>7</v>
      </c>
      <c r="C10" s="11" t="s">
        <v>983</v>
      </c>
      <c r="D10" s="6" t="s">
        <v>984</v>
      </c>
      <c r="E10" s="40">
        <f>IFERROR(HLOOKUP($E$1,'2562'!$D$4:$AHP$38,9,0),"")</f>
        <v>142618.53000000003</v>
      </c>
      <c r="F10" s="40">
        <f>IFERROR(HLOOKUP($G$1,Mean!$E$4:$V$36,8,0),"")</f>
        <v>6509502.8407692313</v>
      </c>
      <c r="G10" s="40">
        <f t="shared" si="0"/>
        <v>17030936.998672821</v>
      </c>
      <c r="H10" s="40">
        <f>IFERROR(HLOOKUP($G$1,SD!$E$4:$V$36,8,0),"")</f>
        <v>10521434.157903591</v>
      </c>
    </row>
    <row r="11" spans="2:8" x14ac:dyDescent="0.4">
      <c r="B11" s="11">
        <v>8</v>
      </c>
      <c r="C11" s="11" t="s">
        <v>985</v>
      </c>
      <c r="D11" s="6" t="s">
        <v>986</v>
      </c>
      <c r="E11" s="40">
        <f>IFERROR(HLOOKUP($E$1,'2562'!$D$4:$AHP$38,10,0),"")</f>
        <v>52645769.310000002</v>
      </c>
      <c r="F11" s="40">
        <f>IFERROR(HLOOKUP($G$1,Mean!$E$4:$V$36,9,0),"")</f>
        <v>89150069.144615382</v>
      </c>
      <c r="G11" s="40">
        <f t="shared" si="0"/>
        <v>135910415.08633354</v>
      </c>
      <c r="H11" s="40">
        <f>IFERROR(HLOOKUP($G$1,SD!$E$4:$V$36,9,0),"")</f>
        <v>46760345.941718169</v>
      </c>
    </row>
    <row r="12" spans="2:8" x14ac:dyDescent="0.4">
      <c r="B12" s="11">
        <v>9</v>
      </c>
      <c r="C12" s="11" t="s">
        <v>987</v>
      </c>
      <c r="D12" s="6" t="s">
        <v>988</v>
      </c>
      <c r="E12" s="40">
        <f>IFERROR(HLOOKUP($E$1,'2562'!$D$4:$AHP$38,11,0),"")</f>
        <v>227332921.41</v>
      </c>
      <c r="F12" s="40">
        <f>IFERROR(HLOOKUP($G$1,Mean!$E$4:$V$36,10,0),"")</f>
        <v>211442947.15307686</v>
      </c>
      <c r="G12" s="40">
        <f t="shared" si="0"/>
        <v>264914828.20810455</v>
      </c>
      <c r="H12" s="40">
        <f>IFERROR(HLOOKUP($G$1,SD!$E$4:$V$36,10,0),"")</f>
        <v>53471881.055027686</v>
      </c>
    </row>
    <row r="13" spans="2:8" x14ac:dyDescent="0.4">
      <c r="B13" s="11">
        <v>10</v>
      </c>
      <c r="C13" s="11" t="s">
        <v>989</v>
      </c>
      <c r="D13" s="6" t="s">
        <v>990</v>
      </c>
      <c r="E13" s="40">
        <f>IFERROR(HLOOKUP($E$1,'2562'!$D$4:$AHP$38,12,0),"")</f>
        <v>44830972.229999997</v>
      </c>
      <c r="F13" s="40">
        <f>IFERROR(HLOOKUP($G$1,Mean!$E$4:$V$36,11,0),"")</f>
        <v>47908441.068461537</v>
      </c>
      <c r="G13" s="40">
        <f t="shared" si="0"/>
        <v>66339218.70181267</v>
      </c>
      <c r="H13" s="40">
        <f>IFERROR(HLOOKUP($G$1,SD!$E$4:$V$36,11,0),"")</f>
        <v>18430777.633351129</v>
      </c>
    </row>
    <row r="14" spans="2:8" x14ac:dyDescent="0.4">
      <c r="B14" s="11">
        <v>11</v>
      </c>
      <c r="C14" s="11" t="s">
        <v>1028</v>
      </c>
      <c r="D14" s="6" t="s">
        <v>1029</v>
      </c>
      <c r="E14" s="40">
        <f>IFERROR(HLOOKUP($E$1,'2562'!$D$4:$AHP$38,13,0),"")</f>
        <v>81275615.090000004</v>
      </c>
      <c r="F14" s="40">
        <f>IFERROR(HLOOKUP($G$1,Mean!$E$4:$V$36,12,0),"")</f>
        <v>81361400.756923079</v>
      </c>
      <c r="G14" s="40">
        <f t="shared" ref="G14" si="1">SUM(F14+H14)</f>
        <v>201071487.16787153</v>
      </c>
      <c r="H14" s="40">
        <f>IFERROR(HLOOKUP($G$1,SD!$E$4:$V$36,12,0),"")</f>
        <v>119710086.41094846</v>
      </c>
    </row>
    <row r="15" spans="2:8" x14ac:dyDescent="0.4">
      <c r="B15" s="11">
        <v>12</v>
      </c>
      <c r="C15" s="11" t="s">
        <v>991</v>
      </c>
      <c r="D15" s="6" t="s">
        <v>992</v>
      </c>
      <c r="E15" s="40">
        <f>IFERROR(HLOOKUP($E$1,'2562'!$D$4:$AHP$38,14,0),"")</f>
        <v>45635407.780000001</v>
      </c>
      <c r="F15" s="40">
        <f>IFERROR(HLOOKUP($G$1,Mean!$E$4:$V$36,13,0),"")</f>
        <v>51359068.854615375</v>
      </c>
      <c r="G15" s="40">
        <f>SUM(F15+H15)</f>
        <v>97961264.873210609</v>
      </c>
      <c r="H15" s="40">
        <f>IFERROR(HLOOKUP($G$1,SD!$E$4:$V$36,13,0),"")</f>
        <v>46602196.018595234</v>
      </c>
    </row>
    <row r="16" spans="2:8" s="19" customFormat="1" ht="27.6" thickBot="1" x14ac:dyDescent="0.8">
      <c r="B16" s="23"/>
      <c r="C16" s="23"/>
      <c r="D16" s="31" t="s">
        <v>1065</v>
      </c>
      <c r="E16" s="33">
        <f>SUM(E4:E15)</f>
        <v>738525859.1400001</v>
      </c>
      <c r="F16" s="33">
        <f>SUM(F4:F15)</f>
        <v>835107847.45115376</v>
      </c>
      <c r="G16" s="33">
        <f t="shared" ref="G16:H16" si="2">SUM(G4:G15)</f>
        <v>1295482063.9203746</v>
      </c>
      <c r="H16" s="33">
        <f t="shared" si="2"/>
        <v>460374216.46922082</v>
      </c>
    </row>
    <row r="17" spans="2:8" x14ac:dyDescent="0.4">
      <c r="B17" s="11">
        <v>14</v>
      </c>
      <c r="C17" s="11" t="s">
        <v>993</v>
      </c>
      <c r="D17" s="6" t="s">
        <v>994</v>
      </c>
      <c r="E17" s="40">
        <f>IFERROR(HLOOKUP($E$1,'2562'!$D$4:$AHP$38,16,0),"")</f>
        <v>86072122.040000007</v>
      </c>
      <c r="F17" s="40">
        <f>IFERROR(HLOOKUP($G$1,Mean!$E$4:$V$36,15,0),"")</f>
        <v>106649843.26576923</v>
      </c>
      <c r="G17" s="40">
        <f t="shared" si="0"/>
        <v>144766142.41020936</v>
      </c>
      <c r="H17" s="40">
        <f>IFERROR(HLOOKUP($G$1,SD!$E$4:$V$36,15,0),"")</f>
        <v>38116299.144440122</v>
      </c>
    </row>
    <row r="18" spans="2:8" x14ac:dyDescent="0.4">
      <c r="B18" s="11">
        <v>15</v>
      </c>
      <c r="C18" s="11" t="s">
        <v>995</v>
      </c>
      <c r="D18" s="6" t="s">
        <v>996</v>
      </c>
      <c r="E18" s="40">
        <f>IFERROR(HLOOKUP($E$1,'2562'!$D$4:$AHP$38,17,0),"")</f>
        <v>45863170.25</v>
      </c>
      <c r="F18" s="40">
        <f>IFERROR(HLOOKUP($G$1,Mean!$E$4:$V$36,16,0),"")</f>
        <v>55682604.145769238</v>
      </c>
      <c r="G18" s="40">
        <f t="shared" si="0"/>
        <v>76343209.755042538</v>
      </c>
      <c r="H18" s="40">
        <f>IFERROR(HLOOKUP($G$1,SD!$E$4:$V$36,16,0),"")</f>
        <v>20660605.6092733</v>
      </c>
    </row>
    <row r="19" spans="2:8" x14ac:dyDescent="0.4">
      <c r="B19" s="11">
        <v>16</v>
      </c>
      <c r="C19" s="11" t="s">
        <v>997</v>
      </c>
      <c r="D19" s="6" t="s">
        <v>998</v>
      </c>
      <c r="E19" s="40">
        <f>IFERROR(HLOOKUP($E$1,'2562'!$D$4:$AHP$38,18,0),"")</f>
        <v>595216.82999999996</v>
      </c>
      <c r="F19" s="40">
        <f>IFERROR(HLOOKUP($G$1,Mean!$E$4:$V$36,17,0),"")</f>
        <v>1401687.3088461538</v>
      </c>
      <c r="G19" s="40">
        <f t="shared" si="0"/>
        <v>2133616.4816912678</v>
      </c>
      <c r="H19" s="40">
        <f>IFERROR(HLOOKUP($G$1,SD!$E$4:$V$36,17,0),"")</f>
        <v>731929.17284511402</v>
      </c>
    </row>
    <row r="20" spans="2:8" x14ac:dyDescent="0.4">
      <c r="B20" s="11">
        <v>17</v>
      </c>
      <c r="C20" s="11" t="s">
        <v>999</v>
      </c>
      <c r="D20" s="6" t="s">
        <v>1000</v>
      </c>
      <c r="E20" s="40">
        <f>IFERROR(HLOOKUP($E$1,'2562'!$D$4:$AHP$38,19,0),"")</f>
        <v>13770033.699999999</v>
      </c>
      <c r="F20" s="40">
        <f>IFERROR(HLOOKUP($G$1,Mean!$E$4:$V$36,18,0),"")</f>
        <v>20945131.74076923</v>
      </c>
      <c r="G20" s="40">
        <f t="shared" si="0"/>
        <v>28463093.329002842</v>
      </c>
      <c r="H20" s="40">
        <f>IFERROR(HLOOKUP($G$1,SD!$E$4:$V$36,18,0),"")</f>
        <v>7517961.5882336134</v>
      </c>
    </row>
    <row r="21" spans="2:8" x14ac:dyDescent="0.4">
      <c r="B21" s="11">
        <v>18</v>
      </c>
      <c r="C21" s="11" t="s">
        <v>1001</v>
      </c>
      <c r="D21" s="6" t="s">
        <v>1002</v>
      </c>
      <c r="E21" s="40">
        <f>IFERROR(HLOOKUP($E$1,'2562'!$D$4:$AHP$38,20,0),"")</f>
        <v>227338534.32000002</v>
      </c>
      <c r="F21" s="40">
        <f>IFERROR(HLOOKUP($G$1,Mean!$E$4:$V$36,19,0),"")</f>
        <v>211589624.11423078</v>
      </c>
      <c r="G21" s="40">
        <f t="shared" si="0"/>
        <v>264716122.42228439</v>
      </c>
      <c r="H21" s="40">
        <f>IFERROR(HLOOKUP($G$1,SD!$E$4:$V$36,19,0),"")</f>
        <v>53126498.308053605</v>
      </c>
    </row>
    <row r="22" spans="2:8" x14ac:dyDescent="0.4">
      <c r="B22" s="11">
        <v>19</v>
      </c>
      <c r="C22" s="11" t="s">
        <v>1003</v>
      </c>
      <c r="D22" s="6" t="s">
        <v>1030</v>
      </c>
      <c r="E22" s="40">
        <f>IFERROR(HLOOKUP($E$1,'2562'!$D$4:$AHP$38,21,0),"")</f>
        <v>35354840</v>
      </c>
      <c r="F22" s="40">
        <f>IFERROR(HLOOKUP($G$1,Mean!$E$4:$V$36,20,0),"")</f>
        <v>51151949.210384615</v>
      </c>
      <c r="G22" s="40">
        <f t="shared" si="0"/>
        <v>69320026.635218799</v>
      </c>
      <c r="H22" s="40">
        <f>IFERROR(HLOOKUP($G$1,SD!$E$4:$V$36,20,0),"")</f>
        <v>18168077.424834188</v>
      </c>
    </row>
    <row r="23" spans="2:8" x14ac:dyDescent="0.4">
      <c r="B23" s="11">
        <v>20</v>
      </c>
      <c r="C23" s="11" t="s">
        <v>1005</v>
      </c>
      <c r="D23" s="6" t="s">
        <v>1006</v>
      </c>
      <c r="E23" s="40">
        <f>IFERROR(HLOOKUP($E$1,'2562'!$D$4:$AHP$38,22,0),"")</f>
        <v>75534518.170000002</v>
      </c>
      <c r="F23" s="40">
        <f>IFERROR(HLOOKUP($G$1,Mean!$E$4:$V$36,21,0),"")</f>
        <v>99761036.881153852</v>
      </c>
      <c r="G23" s="40">
        <f t="shared" si="0"/>
        <v>130276138.72614314</v>
      </c>
      <c r="H23" s="40">
        <f>IFERROR(HLOOKUP($G$1,SD!$E$4:$V$36,21,0),"")</f>
        <v>30515101.844989285</v>
      </c>
    </row>
    <row r="24" spans="2:8" x14ac:dyDescent="0.4">
      <c r="B24" s="11">
        <v>21</v>
      </c>
      <c r="C24" s="11" t="s">
        <v>1007</v>
      </c>
      <c r="D24" s="6" t="s">
        <v>1008</v>
      </c>
      <c r="E24" s="40">
        <f>IFERROR(HLOOKUP($E$1,'2562'!$D$4:$AHP$38,23,0),"")</f>
        <v>16979911.91</v>
      </c>
      <c r="F24" s="40">
        <f>IFERROR(HLOOKUP($G$1,Mean!$E$4:$V$36,22,0),"")</f>
        <v>16596647.432307694</v>
      </c>
      <c r="G24" s="40">
        <f t="shared" si="0"/>
        <v>20938918.683976743</v>
      </c>
      <c r="H24" s="40">
        <f>IFERROR(HLOOKUP($G$1,SD!$E$4:$V$36,22,0),"")</f>
        <v>4342271.2516690483</v>
      </c>
    </row>
    <row r="25" spans="2:8" x14ac:dyDescent="0.4">
      <c r="B25" s="11">
        <v>22</v>
      </c>
      <c r="C25" s="11" t="s">
        <v>1009</v>
      </c>
      <c r="D25" s="6" t="s">
        <v>1010</v>
      </c>
      <c r="E25" s="40">
        <f>IFERROR(HLOOKUP($E$1,'2562'!$D$4:$AHP$38,24,0),"")</f>
        <v>37750262.489999995</v>
      </c>
      <c r="F25" s="40">
        <f>IFERROR(HLOOKUP($G$1,Mean!$E$4:$V$36,23,0),"")</f>
        <v>44681057.548461542</v>
      </c>
      <c r="G25" s="40">
        <f t="shared" si="0"/>
        <v>61628201.716526181</v>
      </c>
      <c r="H25" s="40">
        <f>IFERROR(HLOOKUP($G$1,SD!$E$4:$V$36,23,0),"")</f>
        <v>16947144.168064643</v>
      </c>
    </row>
    <row r="26" spans="2:8" x14ac:dyDescent="0.4">
      <c r="B26" s="11">
        <v>23</v>
      </c>
      <c r="C26" s="11" t="s">
        <v>1011</v>
      </c>
      <c r="D26" s="6" t="s">
        <v>1012</v>
      </c>
      <c r="E26" s="40">
        <f>IFERROR(HLOOKUP($E$1,'2562'!$D$4:$AHP$38,25,0),"")</f>
        <v>14180440.109999999</v>
      </c>
      <c r="F26" s="40">
        <f>IFERROR(HLOOKUP($G$1,Mean!$E$4:$V$36,24,0),"")</f>
        <v>19919134.989615384</v>
      </c>
      <c r="G26" s="40">
        <f t="shared" si="0"/>
        <v>26086990.430251375</v>
      </c>
      <c r="H26" s="40">
        <f>IFERROR(HLOOKUP($G$1,SD!$E$4:$V$36,24,0),"")</f>
        <v>6167855.4406359885</v>
      </c>
    </row>
    <row r="27" spans="2:8" x14ac:dyDescent="0.4">
      <c r="B27" s="11">
        <v>24</v>
      </c>
      <c r="C27" s="11" t="s">
        <v>1013</v>
      </c>
      <c r="D27" s="6" t="s">
        <v>1014</v>
      </c>
      <c r="E27" s="40">
        <f>IFERROR(HLOOKUP($E$1,'2562'!$D$4:$AHP$38,26,0),"")</f>
        <v>15797285.140000001</v>
      </c>
      <c r="F27" s="40">
        <f>IFERROR(HLOOKUP($G$1,Mean!$E$4:$V$36,25,0),"")</f>
        <v>21258638.280384619</v>
      </c>
      <c r="G27" s="40">
        <f t="shared" si="0"/>
        <v>28111165.051284377</v>
      </c>
      <c r="H27" s="40">
        <f>IFERROR(HLOOKUP($G$1,SD!$E$4:$V$36,25,0),"")</f>
        <v>6852526.7708997568</v>
      </c>
    </row>
    <row r="28" spans="2:8" x14ac:dyDescent="0.4">
      <c r="B28" s="11">
        <v>25</v>
      </c>
      <c r="C28" s="11" t="s">
        <v>1015</v>
      </c>
      <c r="D28" s="6" t="s">
        <v>1016</v>
      </c>
      <c r="E28" s="40">
        <f>IFERROR(HLOOKUP($E$1,'2562'!$D$4:$AHP$38,27,0),"")</f>
        <v>71424065.350000009</v>
      </c>
      <c r="F28" s="40">
        <f>IFERROR(HLOOKUP($G$1,Mean!$E$4:$V$36,26,0),"")</f>
        <v>59800813.462307692</v>
      </c>
      <c r="G28" s="40">
        <f t="shared" si="0"/>
        <v>80142588.180374444</v>
      </c>
      <c r="H28" s="40">
        <f>IFERROR(HLOOKUP($G$1,SD!$E$4:$V$36,26,0),"")</f>
        <v>20341774.718066756</v>
      </c>
    </row>
    <row r="29" spans="2:8" x14ac:dyDescent="0.4">
      <c r="B29" s="11">
        <v>26</v>
      </c>
      <c r="C29" s="11" t="s">
        <v>1017</v>
      </c>
      <c r="D29" s="6" t="s">
        <v>1018</v>
      </c>
      <c r="E29" s="40">
        <f>IFERROR(HLOOKUP($E$1,'2562'!$D$4:$AHP$38,28,0),"")</f>
        <v>97539.1</v>
      </c>
      <c r="F29" s="40">
        <f>IFERROR(HLOOKUP($G$1,Mean!$E$4:$V$36,27,0),"")</f>
        <v>5452799.8100000005</v>
      </c>
      <c r="G29" s="40">
        <f t="shared" si="0"/>
        <v>13063588.118532415</v>
      </c>
      <c r="H29" s="40">
        <f>IFERROR(HLOOKUP($G$1,SD!$E$4:$V$36,27,0),"")</f>
        <v>7610788.3085324159</v>
      </c>
    </row>
    <row r="30" spans="2:8" x14ac:dyDescent="0.4">
      <c r="B30" s="11">
        <v>27</v>
      </c>
      <c r="C30" s="11" t="s">
        <v>1019</v>
      </c>
      <c r="D30" s="6" t="s">
        <v>1020</v>
      </c>
      <c r="E30" s="40">
        <f>IFERROR(HLOOKUP($E$1,'2562'!$D$4:$AHP$38,29,0),"")</f>
        <v>11700518.119999999</v>
      </c>
      <c r="F30" s="40">
        <f>IFERROR(HLOOKUP($G$1,Mean!$E$4:$V$36,28,0),"")</f>
        <v>22846594.640000001</v>
      </c>
      <c r="G30" s="40">
        <f t="shared" si="0"/>
        <v>41308311.117756426</v>
      </c>
      <c r="H30" s="40">
        <f>IFERROR(HLOOKUP($G$1,SD!$E$4:$V$36,28,0),"")</f>
        <v>18461716.477756422</v>
      </c>
    </row>
    <row r="31" spans="2:8" x14ac:dyDescent="0.4">
      <c r="B31" s="11">
        <v>28</v>
      </c>
      <c r="C31" s="11" t="s">
        <v>1031</v>
      </c>
      <c r="D31" s="6" t="s">
        <v>1032</v>
      </c>
      <c r="E31" s="40">
        <f>IFERROR(HLOOKUP($E$1,'2562'!$D$4:$AHP$38,30,0),"")</f>
        <v>81984782.050000012</v>
      </c>
      <c r="F31" s="40">
        <f>IFERROR(HLOOKUP($G$1,Mean!$E$4:$V$36,29,0),"")</f>
        <v>52657906.901904762</v>
      </c>
      <c r="G31" s="40">
        <f t="shared" ref="G31" si="3">SUM(F31+H31)</f>
        <v>154108013.82541811</v>
      </c>
      <c r="H31" s="40">
        <f>IFERROR(HLOOKUP($G$1,SD!$E$4:$V$36,29,0),"")</f>
        <v>101450106.92351334</v>
      </c>
    </row>
    <row r="32" spans="2:8" s="19" customFormat="1" ht="27.6" thickBot="1" x14ac:dyDescent="0.8">
      <c r="B32" s="23"/>
      <c r="C32" s="23"/>
      <c r="D32" s="31" t="s">
        <v>1068</v>
      </c>
      <c r="E32" s="33">
        <f>SUM(E17:E31)</f>
        <v>734443239.58000016</v>
      </c>
      <c r="F32" s="33">
        <f>SUM(F17:F31)</f>
        <v>790395469.73190475</v>
      </c>
      <c r="G32" s="33">
        <f>SUM(G17:G31)</f>
        <v>1141406126.8837123</v>
      </c>
      <c r="H32" s="33">
        <f>SUM(H17:H31)</f>
        <v>351010657.15180761</v>
      </c>
    </row>
    <row r="33" spans="3:8" x14ac:dyDescent="0.4">
      <c r="C33" s="11" t="s">
        <v>1048</v>
      </c>
      <c r="D33" s="6" t="s">
        <v>1049</v>
      </c>
      <c r="E33" s="40">
        <f>IFERROR(HLOOKUP($E$1,'2562'!$D$4:$AHP$38,32,0),"")</f>
        <v>83466970.319999993</v>
      </c>
      <c r="F33" s="40">
        <f>IFERROR(HLOOKUP($G$1,Mean!$E$4:$V$38,32,0),"")</f>
        <v>109745320.64884612</v>
      </c>
      <c r="G33" s="40">
        <f t="shared" ref="G33" si="4">SUM(F33+H33)</f>
        <v>284721543.75114834</v>
      </c>
      <c r="H33" s="40">
        <f>IFERROR(HLOOKUP($G$1,SD!$E$4:$V$38,32,0),"")</f>
        <v>174976223.10230219</v>
      </c>
    </row>
    <row r="34" spans="3:8" x14ac:dyDescent="0.4">
      <c r="C34" s="11" t="s">
        <v>1050</v>
      </c>
      <c r="D34" s="6" t="s">
        <v>1051</v>
      </c>
      <c r="E34" s="40">
        <f>IFERROR(HLOOKUP($E$1,'2562'!$D$4:$AHP$38,33,0),"")</f>
        <v>191218561.90000001</v>
      </c>
      <c r="F34" s="40">
        <f>IFERROR(HLOOKUP($G$1,Mean!$E$4:$V$38,33,0),"")</f>
        <v>144044410.0007692</v>
      </c>
      <c r="G34" s="40">
        <f t="shared" ref="G34:G35" si="5">SUM(F34+H34)</f>
        <v>263973917.70963186</v>
      </c>
      <c r="H34" s="40">
        <f>IFERROR(HLOOKUP($G$1,SD!$E$4:$V$38,33,0),"")</f>
        <v>119929507.70886265</v>
      </c>
    </row>
    <row r="35" spans="3:8" x14ac:dyDescent="0.4">
      <c r="C35" s="11" t="s">
        <v>1052</v>
      </c>
      <c r="D35" s="6" t="s">
        <v>1053</v>
      </c>
      <c r="E35" s="40">
        <f>IFERROR(HLOOKUP($E$1,'2562'!$D$4:$AHP$38,34,0),"")</f>
        <v>-201019802.26000002</v>
      </c>
      <c r="F35" s="40">
        <f>IFERROR(HLOOKUP($G$1,Mean!$E$4:$V$38,34,0),"")</f>
        <v>-157054653.82884616</v>
      </c>
      <c r="G35" s="40">
        <f t="shared" si="5"/>
        <v>-94258621.380671501</v>
      </c>
      <c r="H35" s="40">
        <f>IFERROR(HLOOKUP($G$1,SD!$E$4:$V$38,34,0),"")</f>
        <v>62796032.448174663</v>
      </c>
    </row>
    <row r="36" spans="3:8" ht="27" x14ac:dyDescent="0.75">
      <c r="C36" s="23"/>
      <c r="D36" s="31" t="s">
        <v>1074</v>
      </c>
      <c r="E36" s="32">
        <f>SUM(E34:E35)</f>
        <v>-9801240.3600000143</v>
      </c>
      <c r="F36" s="32">
        <f t="shared" ref="F36:G36" si="6">SUM(F34:F35)</f>
        <v>-13010243.828076959</v>
      </c>
      <c r="G36" s="32">
        <f t="shared" si="6"/>
        <v>169715296.32896036</v>
      </c>
      <c r="H36" s="32">
        <f>SUM(H34:H35)</f>
        <v>182725540.15703732</v>
      </c>
    </row>
  </sheetData>
  <sheetProtection algorithmName="SHA-512" hashValue="Tc4pBff5k3PwpRdfj24UF/8ZGLHzE+RJh9OjWxIhcEJ+BNfIsaidPP3F4ouHphoC1skIx2II83comtE3eWMkmg==" saltValue="LTbd4TPb+rbfN/XpYMwVtg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T38"/>
  <sheetViews>
    <sheetView zoomScale="70" zoomScaleNormal="70" workbookViewId="0">
      <pane xSplit="4" ySplit="6" topLeftCell="AHK10" activePane="bottomRight" state="frozen"/>
      <selection pane="topRight" activeCell="F1" sqref="F1"/>
      <selection pane="bottomLeft" activeCell="A7" sqref="A7"/>
      <selection pane="bottomRight" activeCell="AHM23" sqref="AHM23"/>
    </sheetView>
  </sheetViews>
  <sheetFormatPr defaultColWidth="8.8984375" defaultRowHeight="21" x14ac:dyDescent="0.4"/>
  <cols>
    <col min="1" max="1" width="11.69921875" style="14" customWidth="1"/>
    <col min="2" max="2" width="8" style="24" bestFit="1" customWidth="1"/>
    <col min="3" max="3" width="34.69921875" style="22" customWidth="1"/>
    <col min="4" max="4" width="19.296875" style="22" customWidth="1"/>
    <col min="5" max="5" width="15.3984375" style="22" bestFit="1" customWidth="1"/>
    <col min="6" max="11" width="15.796875" style="22" bestFit="1" customWidth="1"/>
    <col min="12" max="13" width="14.69921875" style="22" bestFit="1" customWidth="1"/>
    <col min="14" max="14" width="15.796875" style="22" bestFit="1" customWidth="1"/>
    <col min="15" max="16" width="14.69921875" style="22" bestFit="1" customWidth="1"/>
    <col min="17" max="18" width="15.796875" style="22" bestFit="1" customWidth="1"/>
    <col min="19" max="19" width="14.69921875" style="22" bestFit="1" customWidth="1"/>
    <col min="20" max="20" width="17.3984375" style="22" bestFit="1" customWidth="1"/>
    <col min="21" max="25" width="15.796875" style="22" bestFit="1" customWidth="1"/>
    <col min="26" max="26" width="15.3984375" style="22" bestFit="1" customWidth="1"/>
    <col min="27" max="34" width="15.796875" style="22" bestFit="1" customWidth="1"/>
    <col min="35" max="35" width="14.69921875" style="22" bestFit="1" customWidth="1"/>
    <col min="36" max="37" width="15.796875" style="22" bestFit="1" customWidth="1"/>
    <col min="38" max="38" width="14.69921875" style="22" bestFit="1" customWidth="1"/>
    <col min="39" max="39" width="15.796875" style="22" bestFit="1" customWidth="1"/>
    <col min="40" max="43" width="14.69921875" style="22" bestFit="1" customWidth="1"/>
    <col min="44" max="44" width="17.3984375" style="22" bestFit="1" customWidth="1"/>
    <col min="45" max="45" width="14.69921875" style="22" bestFit="1" customWidth="1"/>
    <col min="46" max="46" width="15.69921875" style="22" bestFit="1" customWidth="1"/>
    <col min="47" max="47" width="14.69921875" style="22" bestFit="1" customWidth="1"/>
    <col min="48" max="49" width="15.796875" style="22" bestFit="1" customWidth="1"/>
    <col min="50" max="55" width="14.69921875" style="22" bestFit="1" customWidth="1"/>
    <col min="56" max="56" width="15.796875" style="22" bestFit="1" customWidth="1"/>
    <col min="57" max="58" width="14.69921875" style="22" bestFit="1" customWidth="1"/>
    <col min="59" max="59" width="17.3984375" style="22" bestFit="1" customWidth="1"/>
    <col min="60" max="61" width="15.796875" style="22" bestFit="1" customWidth="1"/>
    <col min="62" max="62" width="14.69921875" style="22" bestFit="1" customWidth="1"/>
    <col min="63" max="65" width="15.796875" style="22" bestFit="1" customWidth="1"/>
    <col min="66" max="66" width="14.69921875" style="22" bestFit="1" customWidth="1"/>
    <col min="67" max="67" width="14.09765625" style="22" bestFit="1" customWidth="1"/>
    <col min="68" max="68" width="17.3984375" style="22" bestFit="1" customWidth="1"/>
    <col min="69" max="73" width="15.796875" style="22" bestFit="1" customWidth="1"/>
    <col min="74" max="74" width="14.69921875" style="22" bestFit="1" customWidth="1"/>
    <col min="75" max="76" width="15.796875" style="22" bestFit="1" customWidth="1"/>
    <col min="77" max="77" width="14.69921875" style="22" bestFit="1" customWidth="1"/>
    <col min="78" max="79" width="15.796875" style="22" bestFit="1" customWidth="1"/>
    <col min="80" max="82" width="14.69921875" style="22" bestFit="1" customWidth="1"/>
    <col min="83" max="83" width="17.3984375" style="22" bestFit="1" customWidth="1"/>
    <col min="84" max="85" width="15.796875" style="22" bestFit="1" customWidth="1"/>
    <col min="86" max="86" width="14.69921875" style="22" bestFit="1" customWidth="1"/>
    <col min="87" max="90" width="15.796875" style="22" bestFit="1" customWidth="1"/>
    <col min="91" max="91" width="14.69921875" style="22" bestFit="1" customWidth="1"/>
    <col min="92" max="92" width="15.796875" style="22" bestFit="1" customWidth="1"/>
    <col min="93" max="93" width="14.69921875" style="22" bestFit="1" customWidth="1"/>
    <col min="94" max="94" width="15.796875" style="22" bestFit="1" customWidth="1"/>
    <col min="95" max="95" width="14.69921875" style="22" bestFit="1" customWidth="1"/>
    <col min="96" max="96" width="17.3984375" style="22" bestFit="1" customWidth="1"/>
    <col min="97" max="97" width="14.69921875" style="22" bestFit="1" customWidth="1"/>
    <col min="98" max="99" width="15.796875" style="22" bestFit="1" customWidth="1"/>
    <col min="100" max="100" width="14.69921875" style="22" bestFit="1" customWidth="1"/>
    <col min="101" max="101" width="15.796875" style="22" bestFit="1" customWidth="1"/>
    <col min="102" max="102" width="14.69921875" style="22" bestFit="1" customWidth="1"/>
    <col min="103" max="103" width="16.796875" style="22" customWidth="1"/>
    <col min="104" max="104" width="15.796875" style="22" bestFit="1" customWidth="1"/>
    <col min="105" max="105" width="17.3984375" style="22" bestFit="1" customWidth="1"/>
    <col min="106" max="111" width="15.796875" style="22" bestFit="1" customWidth="1"/>
    <col min="112" max="112" width="14.69921875" style="22" bestFit="1" customWidth="1"/>
    <col min="113" max="113" width="17.3984375" style="22" bestFit="1" customWidth="1"/>
    <col min="114" max="121" width="15.796875" style="22" bestFit="1" customWidth="1"/>
    <col min="122" max="122" width="17.3984375" style="22" bestFit="1" customWidth="1"/>
    <col min="123" max="128" width="15.796875" style="22" bestFit="1" customWidth="1"/>
    <col min="129" max="131" width="14.69921875" style="22" bestFit="1" customWidth="1"/>
    <col min="132" max="139" width="15.796875" style="22" bestFit="1" customWidth="1"/>
    <col min="140" max="140" width="15.3984375" style="22" bestFit="1" customWidth="1"/>
    <col min="141" max="141" width="15.796875" style="22" bestFit="1" customWidth="1"/>
    <col min="142" max="142" width="17.3984375" style="22" bestFit="1" customWidth="1"/>
    <col min="143" max="143" width="15.796875" style="22" bestFit="1" customWidth="1"/>
    <col min="144" max="144" width="15.8984375" style="22" bestFit="1" customWidth="1"/>
    <col min="145" max="145" width="15.796875" style="22" bestFit="1" customWidth="1"/>
    <col min="146" max="147" width="14.69921875" style="22" bestFit="1" customWidth="1"/>
    <col min="148" max="150" width="15.796875" style="22" bestFit="1" customWidth="1"/>
    <col min="151" max="151" width="17.3984375" style="22" bestFit="1" customWidth="1"/>
    <col min="152" max="152" width="14.69921875" style="22" bestFit="1" customWidth="1"/>
    <col min="153" max="157" width="15.796875" style="22" bestFit="1" customWidth="1"/>
    <col min="158" max="162" width="14.69921875" style="22" bestFit="1" customWidth="1"/>
    <col min="163" max="163" width="15.796875" style="22" bestFit="1" customWidth="1"/>
    <col min="164" max="164" width="14.69921875" style="22" bestFit="1" customWidth="1"/>
    <col min="165" max="165" width="15.796875" style="22" bestFit="1" customWidth="1"/>
    <col min="166" max="166" width="14.69921875" style="22" bestFit="1" customWidth="1"/>
    <col min="167" max="168" width="15.796875" style="22" bestFit="1" customWidth="1"/>
    <col min="169" max="170" width="14.69921875" style="22" bestFit="1" customWidth="1"/>
    <col min="171" max="171" width="17.3984375" style="22" bestFit="1" customWidth="1"/>
    <col min="172" max="172" width="14.69921875" style="22" bestFit="1" customWidth="1"/>
    <col min="173" max="175" width="15.796875" style="22" bestFit="1" customWidth="1"/>
    <col min="176" max="176" width="14.69921875" style="22" bestFit="1" customWidth="1"/>
    <col min="177" max="182" width="15.796875" style="22" bestFit="1" customWidth="1"/>
    <col min="183" max="184" width="14.69921875" style="22" bestFit="1" customWidth="1"/>
    <col min="185" max="185" width="17.3984375" style="22" bestFit="1" customWidth="1"/>
    <col min="186" max="186" width="14.69921875" style="22" bestFit="1" customWidth="1"/>
    <col min="187" max="187" width="15.69921875" style="22" bestFit="1" customWidth="1"/>
    <col min="188" max="190" width="15.796875" style="22" bestFit="1" customWidth="1"/>
    <col min="191" max="191" width="15.3984375" style="22" bestFit="1" customWidth="1"/>
    <col min="192" max="192" width="15.796875" style="22" bestFit="1" customWidth="1"/>
    <col min="193" max="196" width="14.69921875" style="22" bestFit="1" customWidth="1"/>
    <col min="197" max="200" width="15.796875" style="22" bestFit="1" customWidth="1"/>
    <col min="201" max="201" width="14.69921875" style="22" bestFit="1" customWidth="1"/>
    <col min="202" max="203" width="15.796875" style="22" bestFit="1" customWidth="1"/>
    <col min="204" max="204" width="14.69921875" style="22" bestFit="1" customWidth="1"/>
    <col min="205" max="205" width="15.796875" style="22" bestFit="1" customWidth="1"/>
    <col min="206" max="206" width="14.69921875" style="22" bestFit="1" customWidth="1"/>
    <col min="207" max="208" width="15.796875" style="22" bestFit="1" customWidth="1"/>
    <col min="209" max="209" width="17.3984375" style="22" bestFit="1" customWidth="1"/>
    <col min="210" max="214" width="15.796875" style="22" bestFit="1" customWidth="1"/>
    <col min="215" max="215" width="14.69921875" style="22" bestFit="1" customWidth="1"/>
    <col min="216" max="216" width="17.3984375" style="22" bestFit="1" customWidth="1"/>
    <col min="217" max="223" width="15.796875" style="22" bestFit="1" customWidth="1"/>
    <col min="224" max="224" width="17.3984375" style="22" bestFit="1" customWidth="1"/>
    <col min="225" max="227" width="15.796875" style="22" bestFit="1" customWidth="1"/>
    <col min="228" max="229" width="14.69921875" style="22" bestFit="1" customWidth="1"/>
    <col min="230" max="230" width="15.796875" style="22" bestFit="1" customWidth="1"/>
    <col min="231" max="231" width="15.3984375" style="22" bestFit="1" customWidth="1"/>
    <col min="232" max="234" width="14.69921875" style="22" bestFit="1" customWidth="1"/>
    <col min="235" max="235" width="15.796875" style="22" bestFit="1" customWidth="1"/>
    <col min="236" max="236" width="14.69921875" style="22" bestFit="1" customWidth="1"/>
    <col min="237" max="237" width="15.796875" style="22" bestFit="1" customWidth="1"/>
    <col min="238" max="239" width="14.69921875" style="22" bestFit="1" customWidth="1"/>
    <col min="240" max="240" width="17.3984375" style="22" bestFit="1" customWidth="1"/>
    <col min="241" max="241" width="15.796875" style="22" bestFit="1" customWidth="1"/>
    <col min="242" max="242" width="15.8984375" style="22" bestFit="1" customWidth="1"/>
    <col min="243" max="244" width="15.796875" style="22" bestFit="1" customWidth="1"/>
    <col min="245" max="246" width="14.69921875" style="22" bestFit="1" customWidth="1"/>
    <col min="247" max="247" width="15.3984375" style="22" bestFit="1" customWidth="1"/>
    <col min="248" max="248" width="14.69921875" style="22" bestFit="1" customWidth="1"/>
    <col min="249" max="249" width="15.3984375" style="22" bestFit="1" customWidth="1"/>
    <col min="250" max="250" width="14.69921875" style="22" bestFit="1" customWidth="1"/>
    <col min="251" max="251" width="17.3984375" style="22" bestFit="1" customWidth="1"/>
    <col min="252" max="252" width="16.3984375" style="22" bestFit="1" customWidth="1"/>
    <col min="253" max="254" width="15.796875" style="22" bestFit="1" customWidth="1"/>
    <col min="255" max="256" width="14.69921875" style="22" bestFit="1" customWidth="1"/>
    <col min="257" max="257" width="15.3984375" style="22" bestFit="1" customWidth="1"/>
    <col min="258" max="259" width="14.69921875" style="22" bestFit="1" customWidth="1"/>
    <col min="260" max="261" width="15.796875" style="22" bestFit="1" customWidth="1"/>
    <col min="262" max="262" width="15.3984375" style="22" bestFit="1" customWidth="1"/>
    <col min="263" max="264" width="15.796875" style="22" bestFit="1" customWidth="1"/>
    <col min="265" max="265" width="14.69921875" style="22" bestFit="1" customWidth="1"/>
    <col min="266" max="266" width="15.3984375" style="22" bestFit="1" customWidth="1"/>
    <col min="267" max="268" width="14.69921875" style="22" bestFit="1" customWidth="1"/>
    <col min="269" max="269" width="16.3984375" style="22" bestFit="1" customWidth="1"/>
    <col min="270" max="270" width="14.69921875" style="22" bestFit="1" customWidth="1"/>
    <col min="271" max="271" width="15.3984375" style="22" bestFit="1" customWidth="1"/>
    <col min="272" max="272" width="15.796875" style="22" bestFit="1" customWidth="1"/>
    <col min="273" max="273" width="14.69921875" style="22" bestFit="1" customWidth="1"/>
    <col min="274" max="274" width="15.796875" style="22" bestFit="1" customWidth="1"/>
    <col min="275" max="275" width="14.69921875" style="22" bestFit="1" customWidth="1"/>
    <col min="276" max="276" width="17.3984375" style="22" bestFit="1" customWidth="1"/>
    <col min="277" max="278" width="15.796875" style="22" bestFit="1" customWidth="1"/>
    <col min="279" max="279" width="14.69921875" style="22" bestFit="1" customWidth="1"/>
    <col min="280" max="280" width="15.796875" style="22" bestFit="1" customWidth="1"/>
    <col min="281" max="281" width="14.69921875" style="22" bestFit="1" customWidth="1"/>
    <col min="282" max="285" width="15.796875" style="22" bestFit="1" customWidth="1"/>
    <col min="286" max="290" width="14.69921875" style="22" bestFit="1" customWidth="1"/>
    <col min="291" max="291" width="17.3984375" style="22" bestFit="1" customWidth="1"/>
    <col min="292" max="292" width="14.69921875" style="22" bestFit="1" customWidth="1"/>
    <col min="293" max="298" width="15.796875" style="22" bestFit="1" customWidth="1"/>
    <col min="299" max="299" width="14.69921875" style="22" bestFit="1" customWidth="1"/>
    <col min="300" max="303" width="15.796875" style="22" bestFit="1" customWidth="1"/>
    <col min="304" max="304" width="14.69921875" style="22" bestFit="1" customWidth="1"/>
    <col min="305" max="305" width="15.796875" style="22" bestFit="1" customWidth="1"/>
    <col min="306" max="306" width="17.3984375" style="22" bestFit="1" customWidth="1"/>
    <col min="307" max="307" width="15.796875" style="22" bestFit="1" customWidth="1"/>
    <col min="308" max="308" width="17.3984375" style="22" bestFit="1" customWidth="1"/>
    <col min="309" max="314" width="15.796875" style="22" bestFit="1" customWidth="1"/>
    <col min="315" max="315" width="14.69921875" style="22" bestFit="1" customWidth="1"/>
    <col min="316" max="316" width="17.3984375" style="22" bestFit="1" customWidth="1"/>
    <col min="317" max="317" width="15.796875" style="22" bestFit="1" customWidth="1"/>
    <col min="318" max="318" width="16" style="22" bestFit="1" customWidth="1"/>
    <col min="319" max="321" width="15.796875" style="22" bestFit="1" customWidth="1"/>
    <col min="322" max="322" width="14.69921875" style="22" bestFit="1" customWidth="1"/>
    <col min="323" max="323" width="15.796875" style="22" bestFit="1" customWidth="1"/>
    <col min="324" max="324" width="14.69921875" style="22" bestFit="1" customWidth="1"/>
    <col min="325" max="325" width="15.796875" style="22" bestFit="1" customWidth="1"/>
    <col min="326" max="326" width="14.69921875" style="22" bestFit="1" customWidth="1"/>
    <col min="327" max="329" width="15.796875" style="22" bestFit="1" customWidth="1"/>
    <col min="330" max="330" width="17.3984375" style="22" bestFit="1" customWidth="1"/>
    <col min="331" max="331" width="15.796875" style="22" bestFit="1" customWidth="1"/>
    <col min="332" max="332" width="17.3984375" style="22" bestFit="1" customWidth="1"/>
    <col min="333" max="340" width="15.796875" style="22" bestFit="1" customWidth="1"/>
    <col min="341" max="341" width="14.69921875" style="22" bestFit="1" customWidth="1"/>
    <col min="342" max="342" width="17.3984375" style="22" bestFit="1" customWidth="1"/>
    <col min="343" max="343" width="15.796875" style="22" bestFit="1" customWidth="1"/>
    <col min="344" max="344" width="15.69921875" style="22" bestFit="1" customWidth="1"/>
    <col min="345" max="345" width="15.3984375" style="22" bestFit="1" customWidth="1"/>
    <col min="346" max="346" width="14.69921875" style="22" bestFit="1" customWidth="1"/>
    <col min="347" max="347" width="15.796875" style="22" bestFit="1" customWidth="1"/>
    <col min="348" max="348" width="15.3984375" style="22" bestFit="1" customWidth="1"/>
    <col min="349" max="350" width="15.796875" style="22" bestFit="1" customWidth="1"/>
    <col min="351" max="353" width="14.69921875" style="22" bestFit="1" customWidth="1"/>
    <col min="354" max="354" width="17.3984375" style="22" bestFit="1" customWidth="1"/>
    <col min="355" max="355" width="15.796875" style="22" bestFit="1" customWidth="1"/>
    <col min="356" max="356" width="16" style="22" bestFit="1" customWidth="1"/>
    <col min="357" max="362" width="15.796875" style="22" bestFit="1" customWidth="1"/>
    <col min="363" max="364" width="14.69921875" style="22" bestFit="1" customWidth="1"/>
    <col min="365" max="365" width="17.3984375" style="22" bestFit="1" customWidth="1"/>
    <col min="366" max="368" width="15.796875" style="22" bestFit="1" customWidth="1"/>
    <col min="369" max="369" width="14.69921875" style="22" bestFit="1" customWidth="1"/>
    <col min="370" max="372" width="15.796875" style="22" bestFit="1" customWidth="1"/>
    <col min="373" max="373" width="14.69921875" style="22" bestFit="1" customWidth="1"/>
    <col min="374" max="375" width="15.796875" style="22" bestFit="1" customWidth="1"/>
    <col min="376" max="376" width="14.69921875" style="22" bestFit="1" customWidth="1"/>
    <col min="377" max="377" width="15.796875" style="22" bestFit="1" customWidth="1"/>
    <col min="378" max="383" width="14.69921875" style="22" bestFit="1" customWidth="1"/>
    <col min="384" max="384" width="17.3984375" style="22" bestFit="1" customWidth="1"/>
    <col min="385" max="386" width="15.796875" style="22" bestFit="1" customWidth="1"/>
    <col min="387" max="387" width="14.69921875" style="22" bestFit="1" customWidth="1"/>
    <col min="388" max="389" width="15.796875" style="22" bestFit="1" customWidth="1"/>
    <col min="390" max="390" width="14.69921875" style="22" bestFit="1" customWidth="1"/>
    <col min="391" max="391" width="17.3984375" style="22" bestFit="1" customWidth="1"/>
    <col min="392" max="392" width="16.3984375" style="22" bestFit="1" customWidth="1"/>
    <col min="393" max="393" width="15.8984375" style="22" bestFit="1" customWidth="1"/>
    <col min="394" max="394" width="16.3984375" style="22" bestFit="1" customWidth="1"/>
    <col min="395" max="397" width="15.796875" style="22" bestFit="1" customWidth="1"/>
    <col min="398" max="398" width="14.69921875" style="22" bestFit="1" customWidth="1"/>
    <col min="399" max="399" width="15.796875" style="22" bestFit="1" customWidth="1"/>
    <col min="400" max="400" width="17.3984375" style="22" bestFit="1" customWidth="1"/>
    <col min="401" max="404" width="15.796875" style="22" bestFit="1" customWidth="1"/>
    <col min="405" max="405" width="14.69921875" style="22" bestFit="1" customWidth="1"/>
    <col min="406" max="406" width="15.796875" style="22" bestFit="1" customWidth="1"/>
    <col min="407" max="407" width="14.69921875" style="22" bestFit="1" customWidth="1"/>
    <col min="408" max="412" width="15.796875" style="22" bestFit="1" customWidth="1"/>
    <col min="413" max="414" width="14.69921875" style="22" bestFit="1" customWidth="1"/>
    <col min="415" max="415" width="17.3984375" style="22" bestFit="1" customWidth="1"/>
    <col min="416" max="416" width="14.69921875" style="22" bestFit="1" customWidth="1"/>
    <col min="417" max="417" width="15.796875" style="22" bestFit="1" customWidth="1"/>
    <col min="418" max="418" width="14.69921875" style="22" bestFit="1" customWidth="1"/>
    <col min="419" max="420" width="15.796875" style="22" bestFit="1" customWidth="1"/>
    <col min="421" max="421" width="15.3984375" style="22" bestFit="1" customWidth="1"/>
    <col min="422" max="422" width="14.69921875" style="22" bestFit="1" customWidth="1"/>
    <col min="423" max="423" width="15.796875" style="22" bestFit="1" customWidth="1"/>
    <col min="424" max="424" width="15.3984375" style="22" bestFit="1" customWidth="1"/>
    <col min="425" max="426" width="15.796875" style="22" bestFit="1" customWidth="1"/>
    <col min="427" max="427" width="14.69921875" style="22" bestFit="1" customWidth="1"/>
    <col min="428" max="428" width="15.796875" style="22" bestFit="1" customWidth="1"/>
    <col min="429" max="432" width="14.69921875" style="22" bestFit="1" customWidth="1"/>
    <col min="433" max="433" width="17.3984375" style="22" bestFit="1" customWidth="1"/>
    <col min="434" max="436" width="15.796875" style="22" bestFit="1" customWidth="1"/>
    <col min="437" max="437" width="16.3984375" style="22" bestFit="1" customWidth="1"/>
    <col min="438" max="441" width="15.796875" style="22" bestFit="1" customWidth="1"/>
    <col min="442" max="442" width="14.69921875" style="22" bestFit="1" customWidth="1"/>
    <col min="443" max="443" width="15.796875" style="22" bestFit="1" customWidth="1"/>
    <col min="444" max="444" width="15.3984375" style="22" bestFit="1" customWidth="1"/>
    <col min="445" max="448" width="15.796875" style="22" bestFit="1" customWidth="1"/>
    <col min="449" max="450" width="15.3984375" style="22" bestFit="1" customWidth="1"/>
    <col min="451" max="451" width="14.69921875" style="22" bestFit="1" customWidth="1"/>
    <col min="452" max="453" width="15.796875" style="22" bestFit="1" customWidth="1"/>
    <col min="454" max="454" width="15.3984375" style="22" bestFit="1" customWidth="1"/>
    <col min="455" max="458" width="14.69921875" style="22" bestFit="1" customWidth="1"/>
    <col min="459" max="459" width="17.3984375" style="22" bestFit="1" customWidth="1"/>
    <col min="460" max="460" width="14.69921875" style="22" bestFit="1" customWidth="1"/>
    <col min="461" max="464" width="15.796875" style="22" bestFit="1" customWidth="1"/>
    <col min="465" max="465" width="14.69921875" style="22" bestFit="1" customWidth="1"/>
    <col min="466" max="467" width="15.796875" style="22" bestFit="1" customWidth="1"/>
    <col min="468" max="471" width="14.69921875" style="22" bestFit="1" customWidth="1"/>
    <col min="472" max="472" width="17.3984375" style="22" bestFit="1" customWidth="1"/>
    <col min="473" max="482" width="15.796875" style="22" bestFit="1" customWidth="1"/>
    <col min="483" max="484" width="14.69921875" style="22" bestFit="1" customWidth="1"/>
    <col min="485" max="485" width="15.796875" style="22" bestFit="1" customWidth="1"/>
    <col min="486" max="486" width="14.69921875" style="22" bestFit="1" customWidth="1"/>
    <col min="487" max="487" width="15.3984375" style="22" bestFit="1" customWidth="1"/>
    <col min="488" max="488" width="15.796875" style="22" bestFit="1" customWidth="1"/>
    <col min="489" max="491" width="14.69921875" style="22" bestFit="1" customWidth="1"/>
    <col min="492" max="492" width="15.796875" style="22" bestFit="1" customWidth="1"/>
    <col min="493" max="496" width="14.69921875" style="22" bestFit="1" customWidth="1"/>
    <col min="497" max="499" width="15.796875" style="22" bestFit="1" customWidth="1"/>
    <col min="500" max="501" width="14.69921875" style="22" bestFit="1" customWidth="1"/>
    <col min="502" max="502" width="15.796875" style="22" bestFit="1" customWidth="1"/>
    <col min="503" max="503" width="14.69921875" style="22" bestFit="1" customWidth="1"/>
    <col min="504" max="509" width="15.796875" style="22" bestFit="1" customWidth="1"/>
    <col min="510" max="511" width="14.69921875" style="22" bestFit="1" customWidth="1"/>
    <col min="512" max="512" width="17.3984375" style="22" bestFit="1" customWidth="1"/>
    <col min="513" max="513" width="14.69921875" style="22" bestFit="1" customWidth="1"/>
    <col min="514" max="514" width="16" style="22" bestFit="1" customWidth="1"/>
    <col min="515" max="515" width="15.796875" style="22" bestFit="1" customWidth="1"/>
    <col min="516" max="518" width="14.69921875" style="22" bestFit="1" customWidth="1"/>
    <col min="519" max="519" width="15.796875" style="22" bestFit="1" customWidth="1"/>
    <col min="520" max="520" width="14.69921875" style="22" bestFit="1" customWidth="1"/>
    <col min="521" max="521" width="15.3984375" style="22" bestFit="1" customWidth="1"/>
    <col min="522" max="523" width="15.796875" style="22" bestFit="1" customWidth="1"/>
    <col min="524" max="525" width="14.69921875" style="22" bestFit="1" customWidth="1"/>
    <col min="526" max="526" width="17.3984375" style="22" bestFit="1" customWidth="1"/>
    <col min="527" max="527" width="15.796875" style="22" bestFit="1" customWidth="1"/>
    <col min="528" max="528" width="15.59765625" style="22" bestFit="1" customWidth="1"/>
    <col min="529" max="531" width="15.796875" style="22" bestFit="1" customWidth="1"/>
    <col min="532" max="532" width="14.69921875" style="22" bestFit="1" customWidth="1"/>
    <col min="533" max="533" width="15.796875" style="22" bestFit="1" customWidth="1"/>
    <col min="534" max="534" width="14.69921875" style="22" bestFit="1" customWidth="1"/>
    <col min="535" max="536" width="15.796875" style="22" bestFit="1" customWidth="1"/>
    <col min="537" max="541" width="14.69921875" style="22" bestFit="1" customWidth="1"/>
    <col min="542" max="542" width="15.796875" style="22" bestFit="1" customWidth="1"/>
    <col min="543" max="543" width="14.69921875" style="22" bestFit="1" customWidth="1"/>
    <col min="544" max="544" width="17.3984375" style="22" bestFit="1" customWidth="1"/>
    <col min="545" max="545" width="15.796875" style="22" bestFit="1" customWidth="1"/>
    <col min="546" max="546" width="15.59765625" style="22" bestFit="1" customWidth="1"/>
    <col min="547" max="547" width="15.3984375" style="22" bestFit="1" customWidth="1"/>
    <col min="548" max="548" width="16.3984375" style="22" bestFit="1" customWidth="1"/>
    <col min="549" max="552" width="14.69921875" style="22" bestFit="1" customWidth="1"/>
    <col min="553" max="553" width="16.3984375" style="22" bestFit="1" customWidth="1"/>
    <col min="554" max="557" width="15.796875" style="22" bestFit="1" customWidth="1"/>
    <col min="558" max="558" width="14.69921875" style="22" bestFit="1" customWidth="1"/>
    <col min="559" max="559" width="17.3984375" style="22" bestFit="1" customWidth="1"/>
    <col min="560" max="560" width="15.796875" style="22" bestFit="1" customWidth="1"/>
    <col min="561" max="561" width="15.8984375" style="22" bestFit="1" customWidth="1"/>
    <col min="562" max="562" width="15.796875" style="22" bestFit="1" customWidth="1"/>
    <col min="563" max="564" width="14.69921875" style="22" bestFit="1" customWidth="1"/>
    <col min="565" max="565" width="15.796875" style="22" bestFit="1" customWidth="1"/>
    <col min="566" max="568" width="14.69921875" style="22" bestFit="1" customWidth="1"/>
    <col min="569" max="572" width="15.796875" style="22" bestFit="1" customWidth="1"/>
    <col min="573" max="576" width="14.69921875" style="22" bestFit="1" customWidth="1"/>
    <col min="577" max="577" width="15.796875" style="22" bestFit="1" customWidth="1"/>
    <col min="578" max="580" width="14.69921875" style="22" bestFit="1" customWidth="1"/>
    <col min="581" max="581" width="17.3984375" style="22" bestFit="1" customWidth="1"/>
    <col min="582" max="582" width="15.796875" style="22" bestFit="1" customWidth="1"/>
    <col min="583" max="583" width="16" style="22" bestFit="1" customWidth="1"/>
    <col min="584" max="593" width="15.796875" style="22" bestFit="1" customWidth="1"/>
    <col min="594" max="595" width="14.69921875" style="22" bestFit="1" customWidth="1"/>
    <col min="596" max="596" width="17.3984375" style="22" bestFit="1" customWidth="1"/>
    <col min="597" max="599" width="15.796875" style="22" bestFit="1" customWidth="1"/>
    <col min="600" max="600" width="14.69921875" style="22" bestFit="1" customWidth="1"/>
    <col min="601" max="617" width="15.796875" style="22" bestFit="1" customWidth="1"/>
    <col min="618" max="623" width="14.69921875" style="22" bestFit="1" customWidth="1"/>
    <col min="624" max="624" width="15.796875" style="22" bestFit="1" customWidth="1"/>
    <col min="625" max="628" width="14.69921875" style="22" bestFit="1" customWidth="1"/>
    <col min="629" max="629" width="17.3984375" style="22" bestFit="1" customWidth="1"/>
    <col min="630" max="640" width="15.796875" style="22" bestFit="1" customWidth="1"/>
    <col min="641" max="641" width="14.69921875" style="22" bestFit="1" customWidth="1"/>
    <col min="642" max="642" width="15.796875" style="22" bestFit="1" customWidth="1"/>
    <col min="643" max="651" width="14.69921875" style="22" bestFit="1" customWidth="1"/>
    <col min="652" max="652" width="17.3984375" style="22" bestFit="1" customWidth="1"/>
    <col min="653" max="658" width="15.796875" style="22" bestFit="1" customWidth="1"/>
    <col min="659" max="659" width="14.69921875" style="22" bestFit="1" customWidth="1"/>
    <col min="660" max="663" width="15.796875" style="22" bestFit="1" customWidth="1"/>
    <col min="664" max="668" width="14.69921875" style="22" bestFit="1" customWidth="1"/>
    <col min="669" max="671" width="15.796875" style="22" bestFit="1" customWidth="1"/>
    <col min="672" max="672" width="15.3984375" style="22" bestFit="1" customWidth="1"/>
    <col min="673" max="673" width="15.796875" style="22" bestFit="1" customWidth="1"/>
    <col min="674" max="675" width="14.69921875" style="22" bestFit="1" customWidth="1"/>
    <col min="676" max="676" width="15.796875" style="22" bestFit="1" customWidth="1"/>
    <col min="677" max="677" width="14.69921875" style="22" bestFit="1" customWidth="1"/>
    <col min="678" max="679" width="15.796875" style="22" bestFit="1" customWidth="1"/>
    <col min="680" max="683" width="14.69921875" style="22" bestFit="1" customWidth="1"/>
    <col min="684" max="684" width="15.796875" style="22" bestFit="1" customWidth="1"/>
    <col min="685" max="685" width="17.3984375" style="22" bestFit="1" customWidth="1"/>
    <col min="686" max="686" width="14.69921875" style="22" bestFit="1" customWidth="1"/>
    <col min="687" max="689" width="15.796875" style="22" bestFit="1" customWidth="1"/>
    <col min="690" max="690" width="14.69921875" style="22" bestFit="1" customWidth="1"/>
    <col min="691" max="694" width="15.796875" style="22" bestFit="1" customWidth="1"/>
    <col min="695" max="697" width="14.69921875" style="22" bestFit="1" customWidth="1"/>
    <col min="698" max="698" width="15.796875" style="22" bestFit="1" customWidth="1"/>
    <col min="699" max="700" width="14.69921875" style="22" bestFit="1" customWidth="1"/>
    <col min="701" max="701" width="15.796875" style="22" bestFit="1" customWidth="1"/>
    <col min="702" max="706" width="14.69921875" style="22" bestFit="1" customWidth="1"/>
    <col min="707" max="709" width="15.796875" style="22" bestFit="1" customWidth="1"/>
    <col min="710" max="710" width="14.69921875" style="22" bestFit="1" customWidth="1"/>
    <col min="711" max="712" width="15.796875" style="22" bestFit="1" customWidth="1"/>
    <col min="713" max="713" width="14.69921875" style="22" bestFit="1" customWidth="1"/>
    <col min="714" max="714" width="17.3984375" style="22" bestFit="1" customWidth="1"/>
    <col min="715" max="722" width="15.796875" style="22" bestFit="1" customWidth="1"/>
    <col min="723" max="723" width="14.69921875" style="22" bestFit="1" customWidth="1"/>
    <col min="724" max="724" width="15.796875" style="22" bestFit="1" customWidth="1"/>
    <col min="725" max="725" width="16.3984375" style="22" bestFit="1" customWidth="1"/>
    <col min="726" max="726" width="15.796875" style="22" bestFit="1" customWidth="1"/>
    <col min="727" max="727" width="14.796875" style="22" bestFit="1" customWidth="1"/>
    <col min="728" max="728" width="14.69921875" style="22" bestFit="1" customWidth="1"/>
    <col min="729" max="729" width="15.796875" style="22" bestFit="1" customWidth="1"/>
    <col min="730" max="730" width="14.69921875" style="22" bestFit="1" customWidth="1"/>
    <col min="731" max="731" width="15.796875" style="22" bestFit="1" customWidth="1"/>
    <col min="732" max="732" width="14.69921875" style="22" bestFit="1" customWidth="1"/>
    <col min="733" max="733" width="15.796875" style="22" bestFit="1" customWidth="1"/>
    <col min="734" max="734" width="16.3984375" style="22" bestFit="1" customWidth="1"/>
    <col min="735" max="739" width="14.69921875" style="22" bestFit="1" customWidth="1"/>
    <col min="740" max="741" width="15.796875" style="22" bestFit="1" customWidth="1"/>
    <col min="742" max="742" width="14.69921875" style="22" bestFit="1" customWidth="1"/>
    <col min="743" max="745" width="15.796875" style="22" bestFit="1" customWidth="1"/>
    <col min="746" max="746" width="14.69921875" style="22" bestFit="1" customWidth="1"/>
    <col min="747" max="747" width="15.796875" style="22" bestFit="1" customWidth="1"/>
    <col min="748" max="748" width="14.69921875" style="22" bestFit="1" customWidth="1"/>
    <col min="749" max="749" width="17.3984375" style="22" bestFit="1" customWidth="1"/>
    <col min="750" max="750" width="14.69921875" style="22" bestFit="1" customWidth="1"/>
    <col min="751" max="751" width="15.8984375" style="22" bestFit="1" customWidth="1"/>
    <col min="752" max="753" width="14.69921875" style="22" bestFit="1" customWidth="1"/>
    <col min="754" max="754" width="15.796875" style="22" bestFit="1" customWidth="1"/>
    <col min="755" max="757" width="14.69921875" style="22" bestFit="1" customWidth="1"/>
    <col min="758" max="758" width="15.796875" style="22" bestFit="1" customWidth="1"/>
    <col min="759" max="759" width="14.69921875" style="22" bestFit="1" customWidth="1"/>
    <col min="760" max="760" width="17.3984375" style="22" bestFit="1" customWidth="1"/>
    <col min="761" max="761" width="14.69921875" style="22" bestFit="1" customWidth="1"/>
    <col min="762" max="763" width="15.796875" style="22" bestFit="1" customWidth="1"/>
    <col min="764" max="764" width="14.69921875" style="22" bestFit="1" customWidth="1"/>
    <col min="765" max="768" width="15.796875" style="22" bestFit="1" customWidth="1"/>
    <col min="769" max="769" width="15.3984375" style="22" bestFit="1" customWidth="1"/>
    <col min="770" max="773" width="15.796875" style="22" bestFit="1" customWidth="1"/>
    <col min="774" max="774" width="14.69921875" style="22" bestFit="1" customWidth="1"/>
    <col min="775" max="775" width="15.796875" style="22" bestFit="1" customWidth="1"/>
    <col min="776" max="776" width="14.69921875" style="22" bestFit="1" customWidth="1"/>
    <col min="777" max="777" width="15.3984375" style="22" bestFit="1" customWidth="1"/>
    <col min="778" max="782" width="14.69921875" style="22" bestFit="1" customWidth="1"/>
    <col min="783" max="784" width="15.796875" style="22" bestFit="1" customWidth="1"/>
    <col min="785" max="786" width="14.69921875" style="22" bestFit="1" customWidth="1"/>
    <col min="787" max="788" width="15.3984375" style="22" bestFit="1" customWidth="1"/>
    <col min="789" max="790" width="14.69921875" style="22" bestFit="1" customWidth="1"/>
    <col min="791" max="791" width="15.3984375" style="22" bestFit="1" customWidth="1"/>
    <col min="792" max="792" width="17.3984375" style="22" bestFit="1" customWidth="1"/>
    <col min="793" max="795" width="15.796875" style="22" bestFit="1" customWidth="1"/>
    <col min="796" max="797" width="14.69921875" style="22" bestFit="1" customWidth="1"/>
    <col min="798" max="798" width="15.796875" style="22" bestFit="1" customWidth="1"/>
    <col min="799" max="799" width="14.69921875" style="22" bestFit="1" customWidth="1"/>
    <col min="800" max="800" width="17.3984375" style="22" bestFit="1" customWidth="1"/>
    <col min="801" max="802" width="15.796875" style="22" bestFit="1" customWidth="1"/>
    <col min="803" max="804" width="14.69921875" style="22" bestFit="1" customWidth="1"/>
    <col min="805" max="807" width="15.796875" style="22" bestFit="1" customWidth="1"/>
    <col min="808" max="808" width="15.3984375" style="22" bestFit="1" customWidth="1"/>
    <col min="809" max="809" width="14.69921875" style="22" bestFit="1" customWidth="1"/>
    <col min="810" max="811" width="15.796875" style="22" bestFit="1" customWidth="1"/>
    <col min="812" max="812" width="14.69921875" style="22" bestFit="1" customWidth="1"/>
    <col min="813" max="815" width="15.796875" style="22" bestFit="1" customWidth="1"/>
    <col min="816" max="816" width="14.69921875" style="22" bestFit="1" customWidth="1"/>
    <col min="817" max="817" width="15.796875" style="22" bestFit="1" customWidth="1"/>
    <col min="818" max="818" width="14.69921875" style="22" bestFit="1" customWidth="1"/>
    <col min="819" max="819" width="15.796875" style="22" bestFit="1" customWidth="1"/>
    <col min="820" max="820" width="17.3984375" style="22" bestFit="1" customWidth="1"/>
    <col min="821" max="827" width="15.796875" style="22" bestFit="1" customWidth="1"/>
    <col min="828" max="829" width="14.69921875" style="22" bestFit="1" customWidth="1"/>
    <col min="830" max="842" width="15.796875" style="22" bestFit="1" customWidth="1"/>
    <col min="843" max="843" width="17.3984375" style="22" bestFit="1" customWidth="1"/>
    <col min="844" max="848" width="15.796875" style="22" bestFit="1" customWidth="1"/>
    <col min="849" max="849" width="14.69921875" style="22" bestFit="1" customWidth="1"/>
    <col min="850" max="851" width="15.796875" style="22" bestFit="1" customWidth="1"/>
    <col min="852" max="852" width="14.69921875" style="22" bestFit="1" customWidth="1"/>
    <col min="853" max="853" width="15.796875" style="22" bestFit="1" customWidth="1"/>
    <col min="854" max="854" width="14.69921875" style="22" bestFit="1" customWidth="1"/>
    <col min="855" max="855" width="17.3984375" style="22" bestFit="1" customWidth="1"/>
    <col min="856" max="856" width="14.69921875" style="22" bestFit="1" customWidth="1"/>
    <col min="857" max="857" width="15.796875" style="22" bestFit="1" customWidth="1"/>
    <col min="858" max="858" width="14.69921875" style="22" bestFit="1" customWidth="1"/>
    <col min="859" max="860" width="15.796875" style="22" bestFit="1" customWidth="1"/>
    <col min="861" max="861" width="14.69921875" style="22" bestFit="1" customWidth="1"/>
    <col min="862" max="862" width="15.3984375" style="22" bestFit="1" customWidth="1"/>
    <col min="863" max="863" width="14.69921875" style="22" bestFit="1" customWidth="1"/>
    <col min="864" max="864" width="15.796875" style="22" bestFit="1" customWidth="1"/>
    <col min="865" max="865" width="14.69921875" style="22" bestFit="1" customWidth="1"/>
    <col min="866" max="866" width="17.3984375" style="22" bestFit="1" customWidth="1"/>
    <col min="867" max="868" width="15.796875" style="22" bestFit="1" customWidth="1"/>
    <col min="869" max="869" width="14.69921875" style="22" bestFit="1" customWidth="1"/>
    <col min="870" max="871" width="15.796875" style="22" bestFit="1" customWidth="1"/>
    <col min="872" max="873" width="14.69921875" style="22" bestFit="1" customWidth="1"/>
    <col min="874" max="875" width="17.3984375" style="22" bestFit="1" customWidth="1"/>
    <col min="876" max="881" width="15.796875" style="22" bestFit="1" customWidth="1"/>
    <col min="882" max="882" width="14.69921875" style="22" bestFit="1" customWidth="1"/>
    <col min="883" max="884" width="15.796875" style="22" bestFit="1" customWidth="1"/>
    <col min="885" max="885" width="15.3984375" style="22" bestFit="1" customWidth="1"/>
    <col min="886" max="888" width="14.69921875" style="22" bestFit="1" customWidth="1"/>
    <col min="889" max="889" width="15.796875" style="22" bestFit="1" customWidth="1"/>
    <col min="890" max="890" width="15.3984375" style="22" bestFit="1" customWidth="1"/>
    <col min="891" max="891" width="18" style="22" bestFit="1" customWidth="1"/>
    <col min="892" max="892" width="14.69921875" style="22" bestFit="1" customWidth="1"/>
    <col min="893" max="893" width="15.796875" style="22" bestFit="1" customWidth="1"/>
    <col min="894" max="894" width="14.69921875" style="22" bestFit="1" customWidth="1"/>
    <col min="895" max="895" width="15.796875" style="22" bestFit="1" customWidth="1"/>
    <col min="896" max="896" width="14.69921875" style="22" bestFit="1" customWidth="1"/>
    <col min="897" max="897" width="15.3984375" style="22" bestFit="1" customWidth="1"/>
    <col min="898" max="898" width="17" style="22" customWidth="1"/>
    <col min="899" max="899" width="16.59765625" style="14" customWidth="1"/>
    <col min="900" max="900" width="20.296875" style="14" customWidth="1"/>
    <col min="901" max="901" width="8.296875" style="14" customWidth="1"/>
    <col min="902" max="903" width="8.8984375" style="14"/>
    <col min="904" max="904" width="31.5" style="14" bestFit="1" customWidth="1"/>
    <col min="905" max="16384" width="8.8984375" style="14"/>
  </cols>
  <sheetData>
    <row r="1" spans="1:904" ht="24.6" x14ac:dyDescent="0.7">
      <c r="A1" s="13"/>
      <c r="B1" s="16"/>
      <c r="C1" s="13"/>
      <c r="D1" s="13" t="s">
        <v>1034</v>
      </c>
      <c r="E1" s="13" t="s">
        <v>1035</v>
      </c>
      <c r="F1" s="13" t="s">
        <v>1036</v>
      </c>
      <c r="G1" s="13" t="s">
        <v>1033</v>
      </c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</row>
    <row r="2" spans="1:904" ht="24.6" x14ac:dyDescent="0.7">
      <c r="A2" s="13"/>
      <c r="B2" s="16"/>
      <c r="C2" s="13"/>
      <c r="D2" s="13">
        <v>1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>
        <v>2</v>
      </c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>
        <v>3</v>
      </c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>
        <v>4</v>
      </c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>
        <v>5</v>
      </c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>
        <v>6</v>
      </c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>
        <v>7</v>
      </c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>
        <v>8</v>
      </c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>
        <v>9</v>
      </c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>
        <v>10</v>
      </c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>
        <v>11</v>
      </c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>
        <v>12</v>
      </c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 t="s">
        <v>1037</v>
      </c>
      <c r="AHQ2" s="13"/>
    </row>
    <row r="3" spans="1:904" s="15" customFormat="1" ht="24.6" x14ac:dyDescent="0.7">
      <c r="A3" s="13"/>
      <c r="B3" s="16"/>
      <c r="C3" s="13"/>
      <c r="D3" s="13" t="s">
        <v>0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 t="s">
        <v>1</v>
      </c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 t="s">
        <v>2</v>
      </c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 t="s">
        <v>3</v>
      </c>
      <c r="BJ3" s="13"/>
      <c r="BK3" s="13"/>
      <c r="BL3" s="13"/>
      <c r="BM3" s="13"/>
      <c r="BN3" s="13"/>
      <c r="BO3" s="13"/>
      <c r="BP3" s="13"/>
      <c r="BQ3" s="13"/>
      <c r="BR3" s="13" t="s">
        <v>4</v>
      </c>
      <c r="BS3" s="13"/>
      <c r="BT3" s="13"/>
      <c r="BU3" s="13"/>
      <c r="BV3" s="13"/>
      <c r="BW3" s="13"/>
      <c r="BX3" s="13"/>
      <c r="BY3" s="13"/>
      <c r="BZ3" s="13" t="s">
        <v>5</v>
      </c>
      <c r="CA3" s="13"/>
      <c r="CB3" s="13"/>
      <c r="CC3" s="13"/>
      <c r="CD3" s="13"/>
      <c r="CE3" s="13"/>
      <c r="CF3" s="13"/>
      <c r="CG3" s="13" t="s">
        <v>6</v>
      </c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 t="s">
        <v>7</v>
      </c>
      <c r="CU3" s="13"/>
      <c r="CV3" s="13"/>
      <c r="CW3" s="13"/>
      <c r="CX3" s="13"/>
      <c r="CY3" s="13"/>
      <c r="CZ3" s="13"/>
      <c r="DA3" s="13"/>
      <c r="DB3" s="13" t="s">
        <v>8</v>
      </c>
      <c r="DC3" s="13"/>
      <c r="DD3" s="13"/>
      <c r="DE3" s="13"/>
      <c r="DF3" s="13"/>
      <c r="DG3" s="13"/>
      <c r="DH3" s="13"/>
      <c r="DI3" s="13"/>
      <c r="DJ3" s="13"/>
      <c r="DK3" s="13" t="s">
        <v>9</v>
      </c>
      <c r="DL3" s="13"/>
      <c r="DM3" s="13"/>
      <c r="DN3" s="13"/>
      <c r="DO3" s="13"/>
      <c r="DP3" s="13"/>
      <c r="DQ3" s="13"/>
      <c r="DR3" s="13"/>
      <c r="DS3" s="13"/>
      <c r="DT3" s="13" t="s">
        <v>10</v>
      </c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 t="s">
        <v>11</v>
      </c>
      <c r="EF3" s="13"/>
      <c r="EG3" s="13"/>
      <c r="EH3" s="13"/>
      <c r="EI3" s="13"/>
      <c r="EJ3" s="13"/>
      <c r="EK3" s="13"/>
      <c r="EL3" s="13"/>
      <c r="EM3" s="13"/>
      <c r="EN3" s="13" t="s">
        <v>12</v>
      </c>
      <c r="EO3" s="13"/>
      <c r="EP3" s="13"/>
      <c r="EQ3" s="13"/>
      <c r="ER3" s="13"/>
      <c r="ES3" s="13"/>
      <c r="ET3" s="13"/>
      <c r="EU3" s="13"/>
      <c r="EV3" s="13"/>
      <c r="EW3" s="13" t="s">
        <v>13</v>
      </c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 t="s">
        <v>14</v>
      </c>
      <c r="FJ3" s="13"/>
      <c r="FK3" s="13"/>
      <c r="FL3" s="13"/>
      <c r="FM3" s="13"/>
      <c r="FN3" s="13"/>
      <c r="FO3" s="13"/>
      <c r="FP3" s="13"/>
      <c r="FQ3" s="13" t="s">
        <v>15</v>
      </c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 t="s">
        <v>16</v>
      </c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 t="s">
        <v>17</v>
      </c>
      <c r="GR3" s="13"/>
      <c r="GS3" s="13"/>
      <c r="GT3" s="13"/>
      <c r="GU3" s="13"/>
      <c r="GV3" s="13"/>
      <c r="GW3" s="13"/>
      <c r="GX3" s="13"/>
      <c r="GY3" s="13" t="s">
        <v>18</v>
      </c>
      <c r="GZ3" s="13"/>
      <c r="HA3" s="13"/>
      <c r="HB3" s="13"/>
      <c r="HC3" s="13" t="s">
        <v>19</v>
      </c>
      <c r="HD3" s="13"/>
      <c r="HE3" s="13"/>
      <c r="HF3" s="13"/>
      <c r="HG3" s="13"/>
      <c r="HH3" s="13"/>
      <c r="HI3" s="13"/>
      <c r="HJ3" s="13" t="s">
        <v>20</v>
      </c>
      <c r="HK3" s="13"/>
      <c r="HL3" s="13"/>
      <c r="HM3" s="13"/>
      <c r="HN3" s="13"/>
      <c r="HO3" s="13"/>
      <c r="HP3" s="13"/>
      <c r="HQ3" s="13"/>
      <c r="HR3" s="13" t="s">
        <v>21</v>
      </c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 t="s">
        <v>22</v>
      </c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 t="s">
        <v>23</v>
      </c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 t="s">
        <v>24</v>
      </c>
      <c r="JF3" s="13"/>
      <c r="JG3" s="13"/>
      <c r="JH3" s="13"/>
      <c r="JI3" s="13"/>
      <c r="JJ3" s="13"/>
      <c r="JK3" s="13" t="s">
        <v>25</v>
      </c>
      <c r="JL3" s="13"/>
      <c r="JM3" s="13"/>
      <c r="JN3" s="13"/>
      <c r="JO3" s="13"/>
      <c r="JP3" s="13"/>
      <c r="JQ3" s="13"/>
      <c r="JR3" s="13" t="s">
        <v>26</v>
      </c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 t="s">
        <v>27</v>
      </c>
      <c r="KH3" s="13"/>
      <c r="KI3" s="13"/>
      <c r="KJ3" s="13"/>
      <c r="KK3" s="13"/>
      <c r="KL3" s="13"/>
      <c r="KM3" s="13"/>
      <c r="KN3" s="13"/>
      <c r="KO3" s="13"/>
      <c r="KP3" s="13" t="s">
        <v>28</v>
      </c>
      <c r="KQ3" s="13"/>
      <c r="KR3" s="13"/>
      <c r="KS3" s="13"/>
      <c r="KT3" s="13"/>
      <c r="KU3" s="13"/>
      <c r="KV3" s="13"/>
      <c r="KW3" s="13"/>
      <c r="KX3" s="13" t="s">
        <v>29</v>
      </c>
      <c r="KY3" s="13"/>
      <c r="KZ3" s="13"/>
      <c r="LA3" s="13"/>
      <c r="LB3" s="13"/>
      <c r="LC3" s="13"/>
      <c r="LD3" s="13"/>
      <c r="LE3" s="13"/>
      <c r="LF3" s="13" t="s">
        <v>30</v>
      </c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 t="s">
        <v>31</v>
      </c>
      <c r="LR3" s="13"/>
      <c r="LS3" s="13"/>
      <c r="LT3" s="13" t="s">
        <v>32</v>
      </c>
      <c r="LU3" s="13"/>
      <c r="LV3" s="13" t="s">
        <v>33</v>
      </c>
      <c r="LW3" s="13"/>
      <c r="LX3" s="13"/>
      <c r="LY3" s="13"/>
      <c r="LZ3" s="13"/>
      <c r="MA3" s="13"/>
      <c r="MB3" s="13"/>
      <c r="MC3" s="13"/>
      <c r="MD3" s="13"/>
      <c r="ME3" s="13"/>
      <c r="MF3" s="13" t="s">
        <v>34</v>
      </c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 t="s">
        <v>35</v>
      </c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 t="s">
        <v>36</v>
      </c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 t="s">
        <v>37</v>
      </c>
      <c r="NP3" s="13"/>
      <c r="NQ3" s="13"/>
      <c r="NR3" s="13"/>
      <c r="NS3" s="13"/>
      <c r="NT3" s="13"/>
      <c r="NU3" s="13"/>
      <c r="NV3" s="13" t="s">
        <v>38</v>
      </c>
      <c r="NW3" s="13"/>
      <c r="NX3" s="13"/>
      <c r="NY3" s="13"/>
      <c r="NZ3" s="13"/>
      <c r="OA3" s="13"/>
      <c r="OB3" s="13"/>
      <c r="OC3" s="13" t="s">
        <v>39</v>
      </c>
      <c r="OD3" s="13"/>
      <c r="OE3" s="13"/>
      <c r="OF3" s="13"/>
      <c r="OG3" s="13"/>
      <c r="OH3" s="13"/>
      <c r="OI3" s="13"/>
      <c r="OJ3" s="13"/>
      <c r="OK3" s="13"/>
      <c r="OL3" s="13" t="s">
        <v>40</v>
      </c>
      <c r="OM3" s="13"/>
      <c r="ON3" s="13"/>
      <c r="OO3" s="13"/>
      <c r="OP3" s="13"/>
      <c r="OQ3" s="13"/>
      <c r="OR3" s="13" t="s">
        <v>41</v>
      </c>
      <c r="OS3" s="13"/>
      <c r="OT3" s="13"/>
      <c r="OU3" s="13"/>
      <c r="OV3" s="13"/>
      <c r="OW3" s="13"/>
      <c r="OX3" s="13"/>
      <c r="OY3" s="13"/>
      <c r="OZ3" s="13"/>
      <c r="PA3" s="13" t="s">
        <v>42</v>
      </c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 t="s">
        <v>43</v>
      </c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 t="s">
        <v>44</v>
      </c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 t="s">
        <v>45</v>
      </c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 t="s">
        <v>46</v>
      </c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 t="s">
        <v>47</v>
      </c>
      <c r="SM3" s="13"/>
      <c r="SN3" s="13"/>
      <c r="SO3" s="13"/>
      <c r="SP3" s="13"/>
      <c r="SQ3" s="13"/>
      <c r="SR3" s="13"/>
      <c r="SS3" s="13"/>
      <c r="ST3" s="13" t="s">
        <v>48</v>
      </c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 t="s">
        <v>49</v>
      </c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 t="s">
        <v>50</v>
      </c>
      <c r="UA3" s="13"/>
      <c r="UB3" s="13"/>
      <c r="UC3" s="13"/>
      <c r="UD3" s="13"/>
      <c r="UE3" s="13"/>
      <c r="UF3" s="13"/>
      <c r="UG3" s="13"/>
      <c r="UH3" s="13"/>
      <c r="UI3" s="13" t="s">
        <v>51</v>
      </c>
      <c r="UJ3" s="13"/>
      <c r="UK3" s="13"/>
      <c r="UL3" s="13"/>
      <c r="UM3" s="13"/>
      <c r="UN3" s="13"/>
      <c r="UO3" s="13" t="s">
        <v>52</v>
      </c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 t="s">
        <v>53</v>
      </c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 t="s">
        <v>54</v>
      </c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 t="s">
        <v>55</v>
      </c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 t="s">
        <v>56</v>
      </c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 t="s">
        <v>57</v>
      </c>
      <c r="YV3" s="13"/>
      <c r="YW3" s="13"/>
      <c r="YX3" s="13"/>
      <c r="YY3" s="13"/>
      <c r="YZ3" s="13"/>
      <c r="ZA3" s="13"/>
      <c r="ZB3" s="13" t="s">
        <v>58</v>
      </c>
      <c r="ZC3" s="13"/>
      <c r="ZD3" s="13"/>
      <c r="ZE3" s="13"/>
      <c r="ZF3" s="13"/>
      <c r="ZG3" s="13"/>
      <c r="ZH3" s="13"/>
      <c r="ZI3" s="13"/>
      <c r="ZJ3" s="13"/>
      <c r="ZK3" s="13" t="s">
        <v>59</v>
      </c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 t="s">
        <v>60</v>
      </c>
      <c r="AAH3" s="13"/>
      <c r="AAI3" s="13"/>
      <c r="AAJ3" s="13"/>
      <c r="AAK3" s="13"/>
      <c r="AAL3" s="13"/>
      <c r="AAM3" s="13"/>
      <c r="AAN3" s="13" t="s">
        <v>61</v>
      </c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 t="s">
        <v>62</v>
      </c>
      <c r="ABO3" s="13"/>
      <c r="ABP3" s="13"/>
      <c r="ABQ3" s="13"/>
      <c r="ABR3" s="13"/>
      <c r="ABS3" s="13"/>
      <c r="ABT3" s="13"/>
      <c r="ABU3" s="13"/>
      <c r="ABV3" s="13"/>
      <c r="ABW3" s="13" t="s">
        <v>63</v>
      </c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 t="s">
        <v>64</v>
      </c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 t="s">
        <v>65</v>
      </c>
      <c r="ADF3" s="13"/>
      <c r="ADG3" s="13"/>
      <c r="ADH3" s="13"/>
      <c r="ADI3" s="13"/>
      <c r="ADJ3" s="13"/>
      <c r="ADK3" s="13"/>
      <c r="ADL3" s="13"/>
      <c r="ADM3" s="13"/>
      <c r="ADN3" s="13" t="s">
        <v>66</v>
      </c>
      <c r="ADO3" s="13"/>
      <c r="ADP3" s="13"/>
      <c r="ADQ3" s="13" t="s">
        <v>67</v>
      </c>
      <c r="ADR3" s="13"/>
      <c r="ADS3" s="13"/>
      <c r="ADT3" s="13"/>
      <c r="ADU3" s="13"/>
      <c r="ADV3" s="13" t="s">
        <v>68</v>
      </c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 t="s">
        <v>69</v>
      </c>
      <c r="AEQ3" s="13"/>
      <c r="AER3" s="13"/>
      <c r="AES3" s="13"/>
      <c r="AET3" s="13"/>
      <c r="AEU3" s="13"/>
      <c r="AEV3" s="13"/>
      <c r="AEW3" s="13"/>
      <c r="AEX3" s="13"/>
      <c r="AEY3" s="13"/>
      <c r="AEZ3" s="13" t="s">
        <v>70</v>
      </c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 t="s">
        <v>71</v>
      </c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 t="s">
        <v>72</v>
      </c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 t="s">
        <v>73</v>
      </c>
      <c r="AGK3" s="13"/>
      <c r="AGL3" s="13"/>
      <c r="AGM3" s="13"/>
      <c r="AGN3" s="13"/>
      <c r="AGO3" s="13"/>
      <c r="AGP3" s="13"/>
      <c r="AGQ3" s="13"/>
      <c r="AGR3" s="13" t="s">
        <v>74</v>
      </c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 t="s">
        <v>75</v>
      </c>
      <c r="AHJ3" s="13"/>
      <c r="AHK3" s="13"/>
      <c r="AHL3" s="13"/>
      <c r="AHM3" s="13"/>
      <c r="AHN3" s="13"/>
      <c r="AHO3" s="13"/>
      <c r="AHP3" s="13"/>
      <c r="AHQ3" s="13"/>
    </row>
    <row r="4" spans="1:904" s="15" customFormat="1" ht="24.6" x14ac:dyDescent="0.7">
      <c r="A4" s="16"/>
      <c r="B4" s="16"/>
      <c r="C4" s="16"/>
      <c r="D4" s="16" t="s">
        <v>1407</v>
      </c>
      <c r="E4" s="16" t="s">
        <v>1411</v>
      </c>
      <c r="F4" s="16" t="s">
        <v>1415</v>
      </c>
      <c r="G4" s="16" t="s">
        <v>1419</v>
      </c>
      <c r="H4" s="16" t="s">
        <v>1423</v>
      </c>
      <c r="I4" s="16" t="s">
        <v>1427</v>
      </c>
      <c r="J4" s="16" t="s">
        <v>1431</v>
      </c>
      <c r="K4" s="16" t="s">
        <v>1435</v>
      </c>
      <c r="L4" s="16" t="s">
        <v>1439</v>
      </c>
      <c r="M4" s="16" t="s">
        <v>1443</v>
      </c>
      <c r="N4" s="16" t="s">
        <v>1447</v>
      </c>
      <c r="O4" s="16" t="s">
        <v>1451</v>
      </c>
      <c r="P4" s="16" t="s">
        <v>1455</v>
      </c>
      <c r="Q4" s="16" t="s">
        <v>1459</v>
      </c>
      <c r="R4" s="16" t="s">
        <v>1463</v>
      </c>
      <c r="S4" s="16" t="s">
        <v>1467</v>
      </c>
      <c r="T4" s="16" t="s">
        <v>1471</v>
      </c>
      <c r="U4" s="16" t="s">
        <v>1475</v>
      </c>
      <c r="V4" s="16" t="s">
        <v>1090</v>
      </c>
      <c r="W4" s="16" t="s">
        <v>1098</v>
      </c>
      <c r="X4" s="16" t="s">
        <v>1106</v>
      </c>
      <c r="Y4" s="16" t="s">
        <v>1113</v>
      </c>
      <c r="Z4" s="16" t="s">
        <v>1118</v>
      </c>
      <c r="AA4" s="16" t="s">
        <v>1122</v>
      </c>
      <c r="AB4" s="16" t="s">
        <v>1126</v>
      </c>
      <c r="AC4" s="16" t="s">
        <v>1130</v>
      </c>
      <c r="AD4" s="16" t="s">
        <v>1134</v>
      </c>
      <c r="AE4" s="16" t="s">
        <v>1138</v>
      </c>
      <c r="AF4" s="16" t="s">
        <v>1142</v>
      </c>
      <c r="AG4" s="16" t="s">
        <v>1147</v>
      </c>
      <c r="AH4" s="16" t="s">
        <v>1151</v>
      </c>
      <c r="AI4" s="16" t="s">
        <v>1155</v>
      </c>
      <c r="AJ4" s="16" t="s">
        <v>1159</v>
      </c>
      <c r="AK4" s="16" t="s">
        <v>1163</v>
      </c>
      <c r="AL4" s="16" t="s">
        <v>1167</v>
      </c>
      <c r="AM4" s="16" t="s">
        <v>1171</v>
      </c>
      <c r="AN4" s="16" t="s">
        <v>1175</v>
      </c>
      <c r="AO4" s="16" t="s">
        <v>1179</v>
      </c>
      <c r="AP4" s="16" t="s">
        <v>1183</v>
      </c>
      <c r="AQ4" s="16" t="s">
        <v>1187</v>
      </c>
      <c r="AR4" s="16" t="s">
        <v>1191</v>
      </c>
      <c r="AS4" s="16" t="s">
        <v>1195</v>
      </c>
      <c r="AT4" s="16" t="s">
        <v>1313</v>
      </c>
      <c r="AU4" s="16" t="s">
        <v>1316</v>
      </c>
      <c r="AV4" s="16" t="s">
        <v>1320</v>
      </c>
      <c r="AW4" s="16" t="s">
        <v>1324</v>
      </c>
      <c r="AX4" s="16" t="s">
        <v>1328</v>
      </c>
      <c r="AY4" s="16" t="s">
        <v>1332</v>
      </c>
      <c r="AZ4" s="16" t="s">
        <v>1336</v>
      </c>
      <c r="BA4" s="16" t="s">
        <v>1340</v>
      </c>
      <c r="BB4" s="16" t="s">
        <v>1344</v>
      </c>
      <c r="BC4" s="16" t="s">
        <v>1348</v>
      </c>
      <c r="BD4" s="16" t="s">
        <v>1352</v>
      </c>
      <c r="BE4" s="16" t="s">
        <v>1356</v>
      </c>
      <c r="BF4" s="16" t="s">
        <v>1360</v>
      </c>
      <c r="BG4" s="16" t="s">
        <v>1364</v>
      </c>
      <c r="BH4" s="16" t="s">
        <v>1368</v>
      </c>
      <c r="BI4" s="16" t="s">
        <v>1372</v>
      </c>
      <c r="BJ4" s="16" t="s">
        <v>1375</v>
      </c>
      <c r="BK4" s="16" t="s">
        <v>1379</v>
      </c>
      <c r="BL4" s="16" t="s">
        <v>1383</v>
      </c>
      <c r="BM4" s="16" t="s">
        <v>1387</v>
      </c>
      <c r="BN4" s="16" t="s">
        <v>1391</v>
      </c>
      <c r="BO4" s="16" t="s">
        <v>1395</v>
      </c>
      <c r="BP4" s="16" t="s">
        <v>1399</v>
      </c>
      <c r="BQ4" s="16" t="s">
        <v>1403</v>
      </c>
      <c r="BR4" s="16" t="s">
        <v>1282</v>
      </c>
      <c r="BS4" s="16" t="s">
        <v>1285</v>
      </c>
      <c r="BT4" s="16" t="s">
        <v>1289</v>
      </c>
      <c r="BU4" s="16" t="s">
        <v>1293</v>
      </c>
      <c r="BV4" s="16" t="s">
        <v>1297</v>
      </c>
      <c r="BW4" s="16" t="s">
        <v>1301</v>
      </c>
      <c r="BX4" s="16" t="s">
        <v>1305</v>
      </c>
      <c r="BY4" s="16" t="s">
        <v>1309</v>
      </c>
      <c r="BZ4" s="16" t="s">
        <v>1479</v>
      </c>
      <c r="CA4" s="16" t="s">
        <v>1483</v>
      </c>
      <c r="CB4" s="16" t="s">
        <v>1487</v>
      </c>
      <c r="CC4" s="16" t="s">
        <v>1491</v>
      </c>
      <c r="CD4" s="16" t="s">
        <v>1495</v>
      </c>
      <c r="CE4" s="16" t="s">
        <v>1499</v>
      </c>
      <c r="CF4" s="16" t="s">
        <v>1503</v>
      </c>
      <c r="CG4" s="16" t="s">
        <v>1231</v>
      </c>
      <c r="CH4" s="16" t="s">
        <v>1234</v>
      </c>
      <c r="CI4" s="16" t="s">
        <v>1238</v>
      </c>
      <c r="CJ4" s="16" t="s">
        <v>1242</v>
      </c>
      <c r="CK4" s="16" t="s">
        <v>1246</v>
      </c>
      <c r="CL4" s="16" t="s">
        <v>1250</v>
      </c>
      <c r="CM4" s="16" t="s">
        <v>1254</v>
      </c>
      <c r="CN4" s="16" t="s">
        <v>1258</v>
      </c>
      <c r="CO4" s="16" t="s">
        <v>1262</v>
      </c>
      <c r="CP4" s="16" t="s">
        <v>1266</v>
      </c>
      <c r="CQ4" s="16" t="s">
        <v>1270</v>
      </c>
      <c r="CR4" s="16" t="s">
        <v>1274</v>
      </c>
      <c r="CS4" s="16" t="s">
        <v>1278</v>
      </c>
      <c r="CT4" s="16" t="s">
        <v>1200</v>
      </c>
      <c r="CU4" s="16" t="s">
        <v>1203</v>
      </c>
      <c r="CV4" s="16" t="s">
        <v>1207</v>
      </c>
      <c r="CW4" s="16" t="s">
        <v>1211</v>
      </c>
      <c r="CX4" s="16" t="s">
        <v>1215</v>
      </c>
      <c r="CY4" s="16" t="s">
        <v>1219</v>
      </c>
      <c r="CZ4" s="16" t="s">
        <v>1223</v>
      </c>
      <c r="DA4" s="16" t="s">
        <v>1227</v>
      </c>
      <c r="DB4" s="16" t="s">
        <v>1542</v>
      </c>
      <c r="DC4" s="16" t="s">
        <v>1546</v>
      </c>
      <c r="DD4" s="16" t="s">
        <v>1550</v>
      </c>
      <c r="DE4" s="16" t="s">
        <v>1554</v>
      </c>
      <c r="DF4" s="16" t="s">
        <v>1558</v>
      </c>
      <c r="DG4" s="16" t="s">
        <v>1562</v>
      </c>
      <c r="DH4" s="16" t="s">
        <v>1566</v>
      </c>
      <c r="DI4" s="16" t="s">
        <v>1570</v>
      </c>
      <c r="DJ4" s="16" t="s">
        <v>1574</v>
      </c>
      <c r="DK4" s="16" t="s">
        <v>1613</v>
      </c>
      <c r="DL4" s="16" t="s">
        <v>1617</v>
      </c>
      <c r="DM4" s="16" t="s">
        <v>1621</v>
      </c>
      <c r="DN4" s="16" t="s">
        <v>1625</v>
      </c>
      <c r="DO4" s="16" t="s">
        <v>1629</v>
      </c>
      <c r="DP4" s="16" t="s">
        <v>1633</v>
      </c>
      <c r="DQ4" s="16" t="s">
        <v>1637</v>
      </c>
      <c r="DR4" s="16" t="s">
        <v>1641</v>
      </c>
      <c r="DS4" s="16" t="s">
        <v>1645</v>
      </c>
      <c r="DT4" s="16" t="s">
        <v>1649</v>
      </c>
      <c r="DU4" s="16" t="s">
        <v>1652</v>
      </c>
      <c r="DV4" s="16" t="s">
        <v>1656</v>
      </c>
      <c r="DW4" s="16" t="s">
        <v>1660</v>
      </c>
      <c r="DX4" s="16" t="s">
        <v>1664</v>
      </c>
      <c r="DY4" s="16" t="s">
        <v>1668</v>
      </c>
      <c r="DZ4" s="16" t="s">
        <v>1672</v>
      </c>
      <c r="EA4" s="16" t="s">
        <v>1676</v>
      </c>
      <c r="EB4" s="16" t="s">
        <v>1680</v>
      </c>
      <c r="EC4" s="16" t="s">
        <v>1684</v>
      </c>
      <c r="ED4" s="16" t="s">
        <v>1688</v>
      </c>
      <c r="EE4" s="16" t="s">
        <v>1578</v>
      </c>
      <c r="EF4" s="16" t="s">
        <v>1581</v>
      </c>
      <c r="EG4" s="16" t="s">
        <v>1585</v>
      </c>
      <c r="EH4" s="16" t="s">
        <v>1589</v>
      </c>
      <c r="EI4" s="16" t="s">
        <v>1593</v>
      </c>
      <c r="EJ4" s="16" t="s">
        <v>1597</v>
      </c>
      <c r="EK4" s="16" t="s">
        <v>1601</v>
      </c>
      <c r="EL4" s="16" t="s">
        <v>1605</v>
      </c>
      <c r="EM4" s="16" t="s">
        <v>1609</v>
      </c>
      <c r="EN4" s="16" t="s">
        <v>1507</v>
      </c>
      <c r="EO4" s="16" t="s">
        <v>1510</v>
      </c>
      <c r="EP4" s="16" t="s">
        <v>1514</v>
      </c>
      <c r="EQ4" s="16" t="s">
        <v>1518</v>
      </c>
      <c r="ER4" s="16" t="s">
        <v>1522</v>
      </c>
      <c r="ES4" s="16" t="s">
        <v>1526</v>
      </c>
      <c r="ET4" s="16" t="s">
        <v>1530</v>
      </c>
      <c r="EU4" s="16" t="s">
        <v>1534</v>
      </c>
      <c r="EV4" s="16" t="s">
        <v>1538</v>
      </c>
      <c r="EW4" s="16" t="s">
        <v>1811</v>
      </c>
      <c r="EX4" s="16" t="s">
        <v>1814</v>
      </c>
      <c r="EY4" s="16" t="s">
        <v>1818</v>
      </c>
      <c r="EZ4" s="16" t="s">
        <v>1822</v>
      </c>
      <c r="FA4" s="16" t="s">
        <v>1826</v>
      </c>
      <c r="FB4" s="16" t="s">
        <v>1830</v>
      </c>
      <c r="FC4" s="16" t="s">
        <v>1834</v>
      </c>
      <c r="FD4" s="16" t="s">
        <v>1838</v>
      </c>
      <c r="FE4" s="16" t="s">
        <v>1842</v>
      </c>
      <c r="FF4" s="16" t="s">
        <v>1846</v>
      </c>
      <c r="FG4" s="16" t="s">
        <v>1850</v>
      </c>
      <c r="FH4" s="16" t="s">
        <v>1854</v>
      </c>
      <c r="FI4" s="16" t="s">
        <v>1692</v>
      </c>
      <c r="FJ4" s="16" t="s">
        <v>1696</v>
      </c>
      <c r="FK4" s="16" t="s">
        <v>1700</v>
      </c>
      <c r="FL4" s="16" t="s">
        <v>1704</v>
      </c>
      <c r="FM4" s="16" t="s">
        <v>1708</v>
      </c>
      <c r="FN4" s="16" t="s">
        <v>1712</v>
      </c>
      <c r="FO4" s="16" t="s">
        <v>1716</v>
      </c>
      <c r="FP4" s="16" t="s">
        <v>1720</v>
      </c>
      <c r="FQ4" s="16" t="s">
        <v>1724</v>
      </c>
      <c r="FR4" s="16" t="s">
        <v>1728</v>
      </c>
      <c r="FS4" s="16" t="s">
        <v>1732</v>
      </c>
      <c r="FT4" s="16" t="s">
        <v>1736</v>
      </c>
      <c r="FU4" s="16" t="s">
        <v>1740</v>
      </c>
      <c r="FV4" s="16" t="s">
        <v>1744</v>
      </c>
      <c r="FW4" s="16" t="s">
        <v>1748</v>
      </c>
      <c r="FX4" s="16" t="s">
        <v>1752</v>
      </c>
      <c r="FY4" s="16" t="s">
        <v>1756</v>
      </c>
      <c r="FZ4" s="16" t="s">
        <v>1760</v>
      </c>
      <c r="GA4" s="16" t="s">
        <v>1764</v>
      </c>
      <c r="GB4" s="16" t="s">
        <v>1768</v>
      </c>
      <c r="GC4" s="16" t="s">
        <v>1772</v>
      </c>
      <c r="GD4" s="16" t="s">
        <v>1776</v>
      </c>
      <c r="GE4" s="16" t="s">
        <v>1858</v>
      </c>
      <c r="GF4" s="16" t="s">
        <v>1861</v>
      </c>
      <c r="GG4" s="16" t="s">
        <v>1865</v>
      </c>
      <c r="GH4" s="16" t="s">
        <v>1869</v>
      </c>
      <c r="GI4" s="16" t="s">
        <v>1873</v>
      </c>
      <c r="GJ4" s="16" t="s">
        <v>1877</v>
      </c>
      <c r="GK4" s="16" t="s">
        <v>1881</v>
      </c>
      <c r="GL4" s="16" t="s">
        <v>1885</v>
      </c>
      <c r="GM4" s="16" t="s">
        <v>1889</v>
      </c>
      <c r="GN4" s="16" t="s">
        <v>1893</v>
      </c>
      <c r="GO4" s="16" t="s">
        <v>1897</v>
      </c>
      <c r="GP4" s="16" t="s">
        <v>1901</v>
      </c>
      <c r="GQ4" s="16" t="s">
        <v>1780</v>
      </c>
      <c r="GR4" s="16" t="s">
        <v>1783</v>
      </c>
      <c r="GS4" s="16" t="s">
        <v>1787</v>
      </c>
      <c r="GT4" s="16" t="s">
        <v>1791</v>
      </c>
      <c r="GU4" s="16" t="s">
        <v>1795</v>
      </c>
      <c r="GV4" s="16" t="s">
        <v>1799</v>
      </c>
      <c r="GW4" s="16" t="s">
        <v>1803</v>
      </c>
      <c r="GX4" s="16" t="s">
        <v>1807</v>
      </c>
      <c r="GY4" s="16" t="s">
        <v>2169</v>
      </c>
      <c r="GZ4" s="16" t="s">
        <v>2172</v>
      </c>
      <c r="HA4" s="16" t="s">
        <v>2176</v>
      </c>
      <c r="HB4" s="16" t="s">
        <v>2180</v>
      </c>
      <c r="HC4" s="16" t="s">
        <v>1905</v>
      </c>
      <c r="HD4" s="16" t="s">
        <v>1910</v>
      </c>
      <c r="HE4" s="16" t="s">
        <v>1914</v>
      </c>
      <c r="HF4" s="16" t="s">
        <v>1918</v>
      </c>
      <c r="HG4" s="16" t="s">
        <v>1922</v>
      </c>
      <c r="HH4" s="16" t="s">
        <v>1926</v>
      </c>
      <c r="HI4" s="16" t="s">
        <v>1930</v>
      </c>
      <c r="HJ4" s="16" t="s">
        <v>1934</v>
      </c>
      <c r="HK4" s="16" t="s">
        <v>1937</v>
      </c>
      <c r="HL4" s="16" t="s">
        <v>1941</v>
      </c>
      <c r="HM4" s="16" t="s">
        <v>1945</v>
      </c>
      <c r="HN4" s="16" t="s">
        <v>1949</v>
      </c>
      <c r="HO4" s="16" t="s">
        <v>1953</v>
      </c>
      <c r="HP4" s="16" t="s">
        <v>1957</v>
      </c>
      <c r="HQ4" s="16" t="s">
        <v>1961</v>
      </c>
      <c r="HR4" s="16" t="s">
        <v>1965</v>
      </c>
      <c r="HS4" s="16" t="s">
        <v>1968</v>
      </c>
      <c r="HT4" s="16" t="s">
        <v>1972</v>
      </c>
      <c r="HU4" s="16" t="s">
        <v>1976</v>
      </c>
      <c r="HV4" s="16" t="s">
        <v>1980</v>
      </c>
      <c r="HW4" s="16" t="s">
        <v>1984</v>
      </c>
      <c r="HX4" s="16" t="s">
        <v>1988</v>
      </c>
      <c r="HY4" s="16" t="s">
        <v>1992</v>
      </c>
      <c r="HZ4" s="16" t="s">
        <v>1996</v>
      </c>
      <c r="IA4" s="16" t="s">
        <v>2000</v>
      </c>
      <c r="IB4" s="16" t="s">
        <v>2004</v>
      </c>
      <c r="IC4" s="16" t="s">
        <v>2008</v>
      </c>
      <c r="ID4" s="16" t="s">
        <v>2012</v>
      </c>
      <c r="IE4" s="16" t="s">
        <v>2016</v>
      </c>
      <c r="IF4" s="16" t="s">
        <v>2020</v>
      </c>
      <c r="IG4" s="16" t="s">
        <v>2024</v>
      </c>
      <c r="IH4" s="16" t="s">
        <v>2055</v>
      </c>
      <c r="II4" s="16" t="s">
        <v>2059</v>
      </c>
      <c r="IJ4" s="16" t="s">
        <v>2063</v>
      </c>
      <c r="IK4" s="16" t="s">
        <v>2067</v>
      </c>
      <c r="IL4" s="16" t="s">
        <v>2071</v>
      </c>
      <c r="IM4" s="16" t="s">
        <v>2075</v>
      </c>
      <c r="IN4" s="16" t="s">
        <v>2079</v>
      </c>
      <c r="IO4" s="16" t="s">
        <v>2083</v>
      </c>
      <c r="IP4" s="16" t="s">
        <v>2087</v>
      </c>
      <c r="IQ4" s="16" t="s">
        <v>2091</v>
      </c>
      <c r="IR4" s="16" t="s">
        <v>2095</v>
      </c>
      <c r="IS4" s="16" t="s">
        <v>2122</v>
      </c>
      <c r="IT4" s="16" t="s">
        <v>2125</v>
      </c>
      <c r="IU4" s="16" t="s">
        <v>2129</v>
      </c>
      <c r="IV4" s="16" t="s">
        <v>2133</v>
      </c>
      <c r="IW4" s="16" t="s">
        <v>2137</v>
      </c>
      <c r="IX4" s="16" t="s">
        <v>2141</v>
      </c>
      <c r="IY4" s="16" t="s">
        <v>2145</v>
      </c>
      <c r="IZ4" s="16" t="s">
        <v>2149</v>
      </c>
      <c r="JA4" s="16" t="s">
        <v>2153</v>
      </c>
      <c r="JB4" s="16" t="s">
        <v>2157</v>
      </c>
      <c r="JC4" s="16" t="s">
        <v>2161</v>
      </c>
      <c r="JD4" s="16" t="s">
        <v>2165</v>
      </c>
      <c r="JE4" s="16" t="s">
        <v>2099</v>
      </c>
      <c r="JF4" s="16" t="s">
        <v>2102</v>
      </c>
      <c r="JG4" s="16" t="s">
        <v>2106</v>
      </c>
      <c r="JH4" s="16" t="s">
        <v>2110</v>
      </c>
      <c r="JI4" s="16" t="s">
        <v>2114</v>
      </c>
      <c r="JJ4" s="16" t="s">
        <v>2118</v>
      </c>
      <c r="JK4" s="16" t="s">
        <v>2028</v>
      </c>
      <c r="JL4" s="16" t="s">
        <v>2031</v>
      </c>
      <c r="JM4" s="16" t="s">
        <v>2035</v>
      </c>
      <c r="JN4" s="16" t="s">
        <v>2039</v>
      </c>
      <c r="JO4" s="16" t="s">
        <v>2043</v>
      </c>
      <c r="JP4" s="16" t="s">
        <v>2047</v>
      </c>
      <c r="JQ4" s="16" t="s">
        <v>2051</v>
      </c>
      <c r="JR4" s="16" t="s">
        <v>2227</v>
      </c>
      <c r="JS4" s="16" t="s">
        <v>2231</v>
      </c>
      <c r="JT4" s="16" t="s">
        <v>2235</v>
      </c>
      <c r="JU4" s="16" t="s">
        <v>2239</v>
      </c>
      <c r="JV4" s="16" t="s">
        <v>2243</v>
      </c>
      <c r="JW4" s="16" t="s">
        <v>2247</v>
      </c>
      <c r="JX4" s="16" t="s">
        <v>2251</v>
      </c>
      <c r="JY4" s="16" t="s">
        <v>2255</v>
      </c>
      <c r="JZ4" s="16" t="s">
        <v>2259</v>
      </c>
      <c r="KA4" s="16" t="s">
        <v>2263</v>
      </c>
      <c r="KB4" s="16" t="s">
        <v>2267</v>
      </c>
      <c r="KC4" s="16" t="s">
        <v>2271</v>
      </c>
      <c r="KD4" s="16" t="s">
        <v>2275</v>
      </c>
      <c r="KE4" s="16" t="s">
        <v>2279</v>
      </c>
      <c r="KF4" s="16" t="s">
        <v>2283</v>
      </c>
      <c r="KG4" s="16" t="s">
        <v>2327</v>
      </c>
      <c r="KH4" s="16" t="s">
        <v>2330</v>
      </c>
      <c r="KI4" s="16" t="s">
        <v>2334</v>
      </c>
      <c r="KJ4" s="16" t="s">
        <v>2338</v>
      </c>
      <c r="KK4" s="16" t="s">
        <v>2342</v>
      </c>
      <c r="KL4" s="16" t="s">
        <v>2346</v>
      </c>
      <c r="KM4" s="16" t="s">
        <v>2350</v>
      </c>
      <c r="KN4" s="16" t="s">
        <v>2354</v>
      </c>
      <c r="KO4" s="16" t="s">
        <v>2358</v>
      </c>
      <c r="KP4" s="16" t="s">
        <v>2414</v>
      </c>
      <c r="KQ4" s="16" t="s">
        <v>2417</v>
      </c>
      <c r="KR4" s="16" t="s">
        <v>2421</v>
      </c>
      <c r="KS4" s="16" t="s">
        <v>2425</v>
      </c>
      <c r="KT4" s="16" t="s">
        <v>2429</v>
      </c>
      <c r="KU4" s="16" t="s">
        <v>2433</v>
      </c>
      <c r="KV4" s="16" t="s">
        <v>2437</v>
      </c>
      <c r="KW4" s="16" t="s">
        <v>2441</v>
      </c>
      <c r="KX4" s="16" t="s">
        <v>2382</v>
      </c>
      <c r="KY4" s="16" t="s">
        <v>2386</v>
      </c>
      <c r="KZ4" s="16" t="s">
        <v>2390</v>
      </c>
      <c r="LA4" s="16" t="s">
        <v>2394</v>
      </c>
      <c r="LB4" s="16" t="s">
        <v>2398</v>
      </c>
      <c r="LC4" s="16" t="s">
        <v>2402</v>
      </c>
      <c r="LD4" s="16" t="s">
        <v>2406</v>
      </c>
      <c r="LE4" s="16" t="s">
        <v>2410</v>
      </c>
      <c r="LF4" s="16" t="s">
        <v>2184</v>
      </c>
      <c r="LG4" s="16" t="s">
        <v>2187</v>
      </c>
      <c r="LH4" s="16" t="s">
        <v>2191</v>
      </c>
      <c r="LI4" s="16" t="s">
        <v>2195</v>
      </c>
      <c r="LJ4" s="16" t="s">
        <v>2199</v>
      </c>
      <c r="LK4" s="16" t="s">
        <v>2203</v>
      </c>
      <c r="LL4" s="16" t="s">
        <v>2207</v>
      </c>
      <c r="LM4" s="16" t="s">
        <v>2211</v>
      </c>
      <c r="LN4" s="16" t="s">
        <v>2215</v>
      </c>
      <c r="LO4" s="16" t="s">
        <v>2219</v>
      </c>
      <c r="LP4" s="16" t="s">
        <v>2223</v>
      </c>
      <c r="LQ4" s="16" t="s">
        <v>2370</v>
      </c>
      <c r="LR4" s="16" t="s">
        <v>2374</v>
      </c>
      <c r="LS4" s="16" t="s">
        <v>2378</v>
      </c>
      <c r="LT4" s="16" t="s">
        <v>2362</v>
      </c>
      <c r="LU4" s="16" t="s">
        <v>2366</v>
      </c>
      <c r="LV4" s="16" t="s">
        <v>2287</v>
      </c>
      <c r="LW4" s="16" t="s">
        <v>2291</v>
      </c>
      <c r="LX4" s="16" t="s">
        <v>2295</v>
      </c>
      <c r="LY4" s="16" t="s">
        <v>2299</v>
      </c>
      <c r="LZ4" s="16" t="s">
        <v>2303</v>
      </c>
      <c r="MA4" s="16" t="s">
        <v>2307</v>
      </c>
      <c r="MB4" s="16" t="s">
        <v>2311</v>
      </c>
      <c r="MC4" s="16" t="s">
        <v>2315</v>
      </c>
      <c r="MD4" s="16" t="s">
        <v>2319</v>
      </c>
      <c r="ME4" s="16" t="s">
        <v>2323</v>
      </c>
      <c r="MF4" s="16" t="s">
        <v>2552</v>
      </c>
      <c r="MG4" s="16" t="s">
        <v>2556</v>
      </c>
      <c r="MH4" s="16" t="s">
        <v>2560</v>
      </c>
      <c r="MI4" s="16" t="s">
        <v>2564</v>
      </c>
      <c r="MJ4" s="16" t="s">
        <v>2568</v>
      </c>
      <c r="MK4" s="16" t="s">
        <v>2572</v>
      </c>
      <c r="ML4" s="16" t="s">
        <v>2576</v>
      </c>
      <c r="MM4" s="16" t="s">
        <v>2580</v>
      </c>
      <c r="MN4" s="16" t="s">
        <v>2584</v>
      </c>
      <c r="MO4" s="16" t="s">
        <v>2588</v>
      </c>
      <c r="MP4" s="16" t="s">
        <v>2592</v>
      </c>
      <c r="MQ4" s="16" t="s">
        <v>2596</v>
      </c>
      <c r="MR4" s="16" t="s">
        <v>2627</v>
      </c>
      <c r="MS4" s="16" t="s">
        <v>2632</v>
      </c>
      <c r="MT4" s="16" t="s">
        <v>2636</v>
      </c>
      <c r="MU4" s="16" t="s">
        <v>2640</v>
      </c>
      <c r="MV4" s="16" t="s">
        <v>2644</v>
      </c>
      <c r="MW4" s="16" t="s">
        <v>2648</v>
      </c>
      <c r="MX4" s="16" t="s">
        <v>2652</v>
      </c>
      <c r="MY4" s="16" t="s">
        <v>2656</v>
      </c>
      <c r="MZ4" s="16" t="s">
        <v>2660</v>
      </c>
      <c r="NA4" s="16" t="s">
        <v>2664</v>
      </c>
      <c r="NB4" s="16" t="s">
        <v>2668</v>
      </c>
      <c r="NC4" s="16" t="s">
        <v>2469</v>
      </c>
      <c r="ND4" s="16" t="s">
        <v>2472</v>
      </c>
      <c r="NE4" s="16" t="s">
        <v>2476</v>
      </c>
      <c r="NF4" s="16" t="s">
        <v>2480</v>
      </c>
      <c r="NG4" s="16" t="s">
        <v>2484</v>
      </c>
      <c r="NH4" s="16" t="s">
        <v>2488</v>
      </c>
      <c r="NI4" s="16" t="s">
        <v>2492</v>
      </c>
      <c r="NJ4" s="16" t="s">
        <v>2496</v>
      </c>
      <c r="NK4" s="16" t="s">
        <v>2500</v>
      </c>
      <c r="NL4" s="16" t="s">
        <v>2504</v>
      </c>
      <c r="NM4" s="16" t="s">
        <v>2508</v>
      </c>
      <c r="NN4" s="16" t="s">
        <v>2512</v>
      </c>
      <c r="NO4" s="16" t="s">
        <v>2600</v>
      </c>
      <c r="NP4" s="16" t="s">
        <v>2603</v>
      </c>
      <c r="NQ4" s="16" t="s">
        <v>2607</v>
      </c>
      <c r="NR4" s="16" t="s">
        <v>2611</v>
      </c>
      <c r="NS4" s="16" t="s">
        <v>2615</v>
      </c>
      <c r="NT4" s="16" t="s">
        <v>2619</v>
      </c>
      <c r="NU4" s="16" t="s">
        <v>2623</v>
      </c>
      <c r="NV4" s="16" t="s">
        <v>2672</v>
      </c>
      <c r="NW4" s="16" t="s">
        <v>2676</v>
      </c>
      <c r="NX4" s="16" t="s">
        <v>2680</v>
      </c>
      <c r="NY4" s="16" t="s">
        <v>2684</v>
      </c>
      <c r="NZ4" s="16" t="s">
        <v>2688</v>
      </c>
      <c r="OA4" s="16" t="s">
        <v>2692</v>
      </c>
      <c r="OB4" s="16" t="s">
        <v>2696</v>
      </c>
      <c r="OC4" s="16" t="s">
        <v>2516</v>
      </c>
      <c r="OD4" s="16" t="s">
        <v>2519</v>
      </c>
      <c r="OE4" s="16" t="s">
        <v>2524</v>
      </c>
      <c r="OF4" s="16" t="s">
        <v>2528</v>
      </c>
      <c r="OG4" s="16" t="s">
        <v>2532</v>
      </c>
      <c r="OH4" s="16" t="s">
        <v>2536</v>
      </c>
      <c r="OI4" s="16" t="s">
        <v>2540</v>
      </c>
      <c r="OJ4" s="16" t="s">
        <v>2544</v>
      </c>
      <c r="OK4" s="16" t="s">
        <v>2548</v>
      </c>
      <c r="OL4" s="16" t="s">
        <v>2445</v>
      </c>
      <c r="OM4" s="16" t="s">
        <v>2449</v>
      </c>
      <c r="ON4" s="16" t="s">
        <v>2453</v>
      </c>
      <c r="OO4" s="16" t="s">
        <v>2457</v>
      </c>
      <c r="OP4" s="16" t="s">
        <v>2461</v>
      </c>
      <c r="OQ4" s="16" t="s">
        <v>2465</v>
      </c>
      <c r="OR4" s="16" t="s">
        <v>2700</v>
      </c>
      <c r="OS4" s="16" t="s">
        <v>2704</v>
      </c>
      <c r="OT4" s="16" t="s">
        <v>2708</v>
      </c>
      <c r="OU4" s="16" t="s">
        <v>2712</v>
      </c>
      <c r="OV4" s="16" t="s">
        <v>2716</v>
      </c>
      <c r="OW4" s="16" t="s">
        <v>2720</v>
      </c>
      <c r="OX4" s="16" t="s">
        <v>2724</v>
      </c>
      <c r="OY4" s="16" t="s">
        <v>2728</v>
      </c>
      <c r="OZ4" s="16" t="s">
        <v>2732</v>
      </c>
      <c r="PA4" s="16" t="s">
        <v>2970</v>
      </c>
      <c r="PB4" s="16" t="s">
        <v>2973</v>
      </c>
      <c r="PC4" s="16" t="s">
        <v>2977</v>
      </c>
      <c r="PD4" s="16" t="s">
        <v>2981</v>
      </c>
      <c r="PE4" s="16" t="s">
        <v>2985</v>
      </c>
      <c r="PF4" s="16" t="s">
        <v>2989</v>
      </c>
      <c r="PG4" s="16" t="s">
        <v>2993</v>
      </c>
      <c r="PH4" s="16" t="s">
        <v>2997</v>
      </c>
      <c r="PI4" s="16" t="s">
        <v>3001</v>
      </c>
      <c r="PJ4" s="16" t="s">
        <v>3005</v>
      </c>
      <c r="PK4" s="16" t="s">
        <v>3009</v>
      </c>
      <c r="PL4" s="16" t="s">
        <v>3013</v>
      </c>
      <c r="PM4" s="16" t="s">
        <v>3017</v>
      </c>
      <c r="PN4" s="16" t="s">
        <v>3021</v>
      </c>
      <c r="PO4" s="16" t="s">
        <v>3025</v>
      </c>
      <c r="PP4" s="16" t="s">
        <v>3029</v>
      </c>
      <c r="PQ4" s="16" t="s">
        <v>3033</v>
      </c>
      <c r="PR4" s="16" t="s">
        <v>3037</v>
      </c>
      <c r="PS4" s="16" t="s">
        <v>2736</v>
      </c>
      <c r="PT4" s="16" t="s">
        <v>2739</v>
      </c>
      <c r="PU4" s="16" t="s">
        <v>2743</v>
      </c>
      <c r="PV4" s="16" t="s">
        <v>2747</v>
      </c>
      <c r="PW4" s="16" t="s">
        <v>2751</v>
      </c>
      <c r="PX4" s="16" t="s">
        <v>2755</v>
      </c>
      <c r="PY4" s="16" t="s">
        <v>2759</v>
      </c>
      <c r="PZ4" s="16" t="s">
        <v>2763</v>
      </c>
      <c r="QA4" s="16" t="s">
        <v>2767</v>
      </c>
      <c r="QB4" s="16" t="s">
        <v>2771</v>
      </c>
      <c r="QC4" s="16" t="s">
        <v>2775</v>
      </c>
      <c r="QD4" s="16" t="s">
        <v>2779</v>
      </c>
      <c r="QE4" s="16" t="s">
        <v>2783</v>
      </c>
      <c r="QF4" s="16" t="s">
        <v>2787</v>
      </c>
      <c r="QG4" s="16" t="s">
        <v>2791</v>
      </c>
      <c r="QH4" s="16" t="s">
        <v>2795</v>
      </c>
      <c r="QI4" s="16" t="s">
        <v>2799</v>
      </c>
      <c r="QJ4" s="16" t="s">
        <v>2803</v>
      </c>
      <c r="QK4" s="16" t="s">
        <v>2807</v>
      </c>
      <c r="QL4" s="16" t="s">
        <v>2811</v>
      </c>
      <c r="QM4" s="16" t="s">
        <v>2815</v>
      </c>
      <c r="QN4" s="16" t="s">
        <v>2819</v>
      </c>
      <c r="QO4" s="16" t="s">
        <v>2823</v>
      </c>
      <c r="QP4" s="16" t="s">
        <v>2827</v>
      </c>
      <c r="QQ4" s="16" t="s">
        <v>2831</v>
      </c>
      <c r="QR4" s="16" t="s">
        <v>2835</v>
      </c>
      <c r="QS4" s="16" t="s">
        <v>2839</v>
      </c>
      <c r="QT4" s="16" t="s">
        <v>2842</v>
      </c>
      <c r="QU4" s="16" t="s">
        <v>2846</v>
      </c>
      <c r="QV4" s="16" t="s">
        <v>2850</v>
      </c>
      <c r="QW4" s="16" t="s">
        <v>2854</v>
      </c>
      <c r="QX4" s="16" t="s">
        <v>2858</v>
      </c>
      <c r="QY4" s="16" t="s">
        <v>2862</v>
      </c>
      <c r="QZ4" s="16" t="s">
        <v>2866</v>
      </c>
      <c r="RA4" s="16" t="s">
        <v>2870</v>
      </c>
      <c r="RB4" s="16" t="s">
        <v>2874</v>
      </c>
      <c r="RC4" s="16" t="s">
        <v>2878</v>
      </c>
      <c r="RD4" s="16" t="s">
        <v>2882</v>
      </c>
      <c r="RE4" s="16" t="s">
        <v>2886</v>
      </c>
      <c r="RF4" s="16" t="s">
        <v>2890</v>
      </c>
      <c r="RG4" s="16" t="s">
        <v>2894</v>
      </c>
      <c r="RH4" s="16" t="s">
        <v>2898</v>
      </c>
      <c r="RI4" s="16" t="s">
        <v>2902</v>
      </c>
      <c r="RJ4" s="16" t="s">
        <v>2906</v>
      </c>
      <c r="RK4" s="16" t="s">
        <v>2910</v>
      </c>
      <c r="RL4" s="16" t="s">
        <v>2914</v>
      </c>
      <c r="RM4" s="16" t="s">
        <v>2918</v>
      </c>
      <c r="RN4" s="16" t="s">
        <v>2922</v>
      </c>
      <c r="RO4" s="16" t="s">
        <v>2926</v>
      </c>
      <c r="RP4" s="16" t="s">
        <v>2930</v>
      </c>
      <c r="RQ4" s="16" t="s">
        <v>2934</v>
      </c>
      <c r="RR4" s="16" t="s">
        <v>2938</v>
      </c>
      <c r="RS4" s="16" t="s">
        <v>2942</v>
      </c>
      <c r="RT4" s="16" t="s">
        <v>2946</v>
      </c>
      <c r="RU4" s="16" t="s">
        <v>2950</v>
      </c>
      <c r="RV4" s="16" t="s">
        <v>2954</v>
      </c>
      <c r="RW4" s="16" t="s">
        <v>2958</v>
      </c>
      <c r="RX4" s="16" t="s">
        <v>2962</v>
      </c>
      <c r="RY4" s="16" t="s">
        <v>2966</v>
      </c>
      <c r="RZ4" s="16" t="s">
        <v>3339</v>
      </c>
      <c r="SA4" s="16" t="s">
        <v>3342</v>
      </c>
      <c r="SB4" s="16" t="s">
        <v>3346</v>
      </c>
      <c r="SC4" s="16" t="s">
        <v>3350</v>
      </c>
      <c r="SD4" s="16" t="s">
        <v>3354</v>
      </c>
      <c r="SE4" s="16" t="s">
        <v>3358</v>
      </c>
      <c r="SF4" s="16" t="s">
        <v>3362</v>
      </c>
      <c r="SG4" s="16" t="s">
        <v>3366</v>
      </c>
      <c r="SH4" s="16" t="s">
        <v>3370</v>
      </c>
      <c r="SI4" s="16" t="s">
        <v>3374</v>
      </c>
      <c r="SJ4" s="16" t="s">
        <v>3378</v>
      </c>
      <c r="SK4" s="16" t="s">
        <v>3382</v>
      </c>
      <c r="SL4" s="16" t="s">
        <v>3041</v>
      </c>
      <c r="SM4" s="16" t="s">
        <v>3044</v>
      </c>
      <c r="SN4" s="16" t="s">
        <v>3048</v>
      </c>
      <c r="SO4" s="16" t="s">
        <v>3052</v>
      </c>
      <c r="SP4" s="16" t="s">
        <v>3056</v>
      </c>
      <c r="SQ4" s="16" t="s">
        <v>3060</v>
      </c>
      <c r="SR4" s="16" t="s">
        <v>3064</v>
      </c>
      <c r="SS4" s="16" t="s">
        <v>3068</v>
      </c>
      <c r="ST4" s="16" t="s">
        <v>3178</v>
      </c>
      <c r="SU4" s="16" t="s">
        <v>3181</v>
      </c>
      <c r="SV4" s="16" t="s">
        <v>3185</v>
      </c>
      <c r="SW4" s="16" t="s">
        <v>3189</v>
      </c>
      <c r="SX4" s="16" t="s">
        <v>3193</v>
      </c>
      <c r="SY4" s="16" t="s">
        <v>3197</v>
      </c>
      <c r="SZ4" s="16" t="s">
        <v>3201</v>
      </c>
      <c r="TA4" s="16" t="s">
        <v>3205</v>
      </c>
      <c r="TB4" s="16" t="s">
        <v>3209</v>
      </c>
      <c r="TC4" s="16" t="s">
        <v>3213</v>
      </c>
      <c r="TD4" s="16" t="s">
        <v>3217</v>
      </c>
      <c r="TE4" s="16" t="s">
        <v>3221</v>
      </c>
      <c r="TF4" s="16" t="s">
        <v>3225</v>
      </c>
      <c r="TG4" s="16" t="s">
        <v>3229</v>
      </c>
      <c r="TH4" s="16" t="s">
        <v>3268</v>
      </c>
      <c r="TI4" s="16" t="s">
        <v>3271</v>
      </c>
      <c r="TJ4" s="16" t="s">
        <v>3275</v>
      </c>
      <c r="TK4" s="16" t="s">
        <v>3279</v>
      </c>
      <c r="TL4" s="16" t="s">
        <v>3283</v>
      </c>
      <c r="TM4" s="16" t="s">
        <v>3287</v>
      </c>
      <c r="TN4" s="16" t="s">
        <v>3291</v>
      </c>
      <c r="TO4" s="16" t="s">
        <v>3295</v>
      </c>
      <c r="TP4" s="16" t="s">
        <v>3299</v>
      </c>
      <c r="TQ4" s="16" t="s">
        <v>3303</v>
      </c>
      <c r="TR4" s="16" t="s">
        <v>3307</v>
      </c>
      <c r="TS4" s="16" t="s">
        <v>3311</v>
      </c>
      <c r="TT4" s="16" t="s">
        <v>3315</v>
      </c>
      <c r="TU4" s="16" t="s">
        <v>3319</v>
      </c>
      <c r="TV4" s="16" t="s">
        <v>3323</v>
      </c>
      <c r="TW4" s="16" t="s">
        <v>3327</v>
      </c>
      <c r="TX4" s="16" t="s">
        <v>3331</v>
      </c>
      <c r="TY4" s="16" t="s">
        <v>3335</v>
      </c>
      <c r="TZ4" s="16" t="s">
        <v>3233</v>
      </c>
      <c r="UA4" s="16" t="s">
        <v>3236</v>
      </c>
      <c r="UB4" s="16" t="s">
        <v>3240</v>
      </c>
      <c r="UC4" s="16" t="s">
        <v>3244</v>
      </c>
      <c r="UD4" s="16" t="s">
        <v>3248</v>
      </c>
      <c r="UE4" s="16" t="s">
        <v>3252</v>
      </c>
      <c r="UF4" s="16" t="s">
        <v>3256</v>
      </c>
      <c r="UG4" s="16" t="s">
        <v>3260</v>
      </c>
      <c r="UH4" s="16" t="s">
        <v>3264</v>
      </c>
      <c r="UI4" s="16" t="s">
        <v>3072</v>
      </c>
      <c r="UJ4" s="16" t="s">
        <v>3075</v>
      </c>
      <c r="UK4" s="16" t="s">
        <v>3079</v>
      </c>
      <c r="UL4" s="16" t="s">
        <v>3083</v>
      </c>
      <c r="UM4" s="16" t="s">
        <v>3087</v>
      </c>
      <c r="UN4" s="16" t="s">
        <v>3091</v>
      </c>
      <c r="UO4" s="16" t="s">
        <v>3095</v>
      </c>
      <c r="UP4" s="16" t="s">
        <v>3098</v>
      </c>
      <c r="UQ4" s="16" t="s">
        <v>3102</v>
      </c>
      <c r="UR4" s="16" t="s">
        <v>3106</v>
      </c>
      <c r="US4" s="16" t="s">
        <v>3110</v>
      </c>
      <c r="UT4" s="16" t="s">
        <v>3114</v>
      </c>
      <c r="UU4" s="16" t="s">
        <v>3118</v>
      </c>
      <c r="UV4" s="16" t="s">
        <v>3122</v>
      </c>
      <c r="UW4" s="16" t="s">
        <v>3126</v>
      </c>
      <c r="UX4" s="16" t="s">
        <v>3130</v>
      </c>
      <c r="UY4" s="16" t="s">
        <v>3134</v>
      </c>
      <c r="UZ4" s="16" t="s">
        <v>3138</v>
      </c>
      <c r="VA4" s="16" t="s">
        <v>3142</v>
      </c>
      <c r="VB4" s="16" t="s">
        <v>3146</v>
      </c>
      <c r="VC4" s="16" t="s">
        <v>3150</v>
      </c>
      <c r="VD4" s="16" t="s">
        <v>3154</v>
      </c>
      <c r="VE4" s="16" t="s">
        <v>3158</v>
      </c>
      <c r="VF4" s="16" t="s">
        <v>3162</v>
      </c>
      <c r="VG4" s="16" t="s">
        <v>3166</v>
      </c>
      <c r="VH4" s="16" t="s">
        <v>3170</v>
      </c>
      <c r="VI4" s="16" t="s">
        <v>3174</v>
      </c>
      <c r="VJ4" s="16" t="s">
        <v>3674</v>
      </c>
      <c r="VK4" s="16" t="s">
        <v>3678</v>
      </c>
      <c r="VL4" s="16" t="s">
        <v>3681</v>
      </c>
      <c r="VM4" s="16" t="s">
        <v>3685</v>
      </c>
      <c r="VN4" s="16" t="s">
        <v>3689</v>
      </c>
      <c r="VO4" s="16" t="s">
        <v>3693</v>
      </c>
      <c r="VP4" s="16" t="s">
        <v>3697</v>
      </c>
      <c r="VQ4" s="16" t="s">
        <v>3701</v>
      </c>
      <c r="VR4" s="16" t="s">
        <v>3705</v>
      </c>
      <c r="VS4" s="16" t="s">
        <v>3709</v>
      </c>
      <c r="VT4" s="16" t="s">
        <v>3713</v>
      </c>
      <c r="VU4" s="16" t="s">
        <v>3717</v>
      </c>
      <c r="VV4" s="16" t="s">
        <v>3721</v>
      </c>
      <c r="VW4" s="16" t="s">
        <v>3725</v>
      </c>
      <c r="VX4" s="16" t="s">
        <v>3729</v>
      </c>
      <c r="VY4" s="16" t="s">
        <v>3733</v>
      </c>
      <c r="VZ4" s="16" t="s">
        <v>3386</v>
      </c>
      <c r="WA4" s="16" t="s">
        <v>3390</v>
      </c>
      <c r="WB4" s="16" t="s">
        <v>3394</v>
      </c>
      <c r="WC4" s="16" t="s">
        <v>3398</v>
      </c>
      <c r="WD4" s="16" t="s">
        <v>3402</v>
      </c>
      <c r="WE4" s="16" t="s">
        <v>3406</v>
      </c>
      <c r="WF4" s="16" t="s">
        <v>3410</v>
      </c>
      <c r="WG4" s="16" t="s">
        <v>3414</v>
      </c>
      <c r="WH4" s="16" t="s">
        <v>3418</v>
      </c>
      <c r="WI4" s="16" t="s">
        <v>3422</v>
      </c>
      <c r="WJ4" s="16" t="s">
        <v>3426</v>
      </c>
      <c r="WK4" s="16" t="s">
        <v>3430</v>
      </c>
      <c r="WL4" s="16" t="s">
        <v>3434</v>
      </c>
      <c r="WM4" s="16" t="s">
        <v>3438</v>
      </c>
      <c r="WN4" s="16" t="s">
        <v>3442</v>
      </c>
      <c r="WO4" s="16" t="s">
        <v>3446</v>
      </c>
      <c r="WP4" s="16" t="s">
        <v>3450</v>
      </c>
      <c r="WQ4" s="16" t="s">
        <v>3454</v>
      </c>
      <c r="WR4" s="16" t="s">
        <v>3458</v>
      </c>
      <c r="WS4" s="16" t="s">
        <v>3462</v>
      </c>
      <c r="WT4" s="16" t="s">
        <v>3466</v>
      </c>
      <c r="WU4" s="16" t="s">
        <v>3470</v>
      </c>
      <c r="WV4" s="16" t="s">
        <v>3474</v>
      </c>
      <c r="WW4" s="16" t="s">
        <v>3478</v>
      </c>
      <c r="WX4" s="16" t="s">
        <v>3482</v>
      </c>
      <c r="WY4" s="16" t="s">
        <v>3486</v>
      </c>
      <c r="WZ4" s="16" t="s">
        <v>3490</v>
      </c>
      <c r="XA4" s="16" t="s">
        <v>3494</v>
      </c>
      <c r="XB4" s="16" t="s">
        <v>3498</v>
      </c>
      <c r="XC4" s="16" t="s">
        <v>3502</v>
      </c>
      <c r="XD4" s="16" t="s">
        <v>3505</v>
      </c>
      <c r="XE4" s="16" t="s">
        <v>3509</v>
      </c>
      <c r="XF4" s="16" t="s">
        <v>3513</v>
      </c>
      <c r="XG4" s="16" t="s">
        <v>3517</v>
      </c>
      <c r="XH4" s="16" t="s">
        <v>3520</v>
      </c>
      <c r="XI4" s="16" t="s">
        <v>3524</v>
      </c>
      <c r="XJ4" s="16" t="s">
        <v>3528</v>
      </c>
      <c r="XK4" s="16" t="s">
        <v>3532</v>
      </c>
      <c r="XL4" s="16" t="s">
        <v>3536</v>
      </c>
      <c r="XM4" s="16" t="s">
        <v>3540</v>
      </c>
      <c r="XN4" s="16" t="s">
        <v>3544</v>
      </c>
      <c r="XO4" s="16" t="s">
        <v>3548</v>
      </c>
      <c r="XP4" s="16" t="s">
        <v>3552</v>
      </c>
      <c r="XQ4" s="16" t="s">
        <v>3556</v>
      </c>
      <c r="XR4" s="16" t="s">
        <v>3560</v>
      </c>
      <c r="XS4" s="16" t="s">
        <v>3564</v>
      </c>
      <c r="XT4" s="16" t="s">
        <v>3568</v>
      </c>
      <c r="XU4" s="16" t="s">
        <v>3572</v>
      </c>
      <c r="XV4" s="16" t="s">
        <v>3576</v>
      </c>
      <c r="XW4" s="16" t="s">
        <v>3580</v>
      </c>
      <c r="XX4" s="16" t="s">
        <v>3584</v>
      </c>
      <c r="XY4" s="16" t="s">
        <v>3588</v>
      </c>
      <c r="XZ4" s="16" t="s">
        <v>3592</v>
      </c>
      <c r="YA4" s="16" t="s">
        <v>3596</v>
      </c>
      <c r="YB4" s="16" t="s">
        <v>3599</v>
      </c>
      <c r="YC4" s="16" t="s">
        <v>3603</v>
      </c>
      <c r="YD4" s="16" t="s">
        <v>3607</v>
      </c>
      <c r="YE4" s="16" t="s">
        <v>3610</v>
      </c>
      <c r="YF4" s="16" t="s">
        <v>3614</v>
      </c>
      <c r="YG4" s="16" t="s">
        <v>3618</v>
      </c>
      <c r="YH4" s="16" t="s">
        <v>3622</v>
      </c>
      <c r="YI4" s="16" t="s">
        <v>3626</v>
      </c>
      <c r="YJ4" s="16" t="s">
        <v>3630</v>
      </c>
      <c r="YK4" s="16" t="s">
        <v>3634</v>
      </c>
      <c r="YL4" s="16" t="s">
        <v>3638</v>
      </c>
      <c r="YM4" s="16" t="s">
        <v>3642</v>
      </c>
      <c r="YN4" s="16" t="s">
        <v>3646</v>
      </c>
      <c r="YO4" s="16" t="s">
        <v>3650</v>
      </c>
      <c r="YP4" s="16" t="s">
        <v>3654</v>
      </c>
      <c r="YQ4" s="16" t="s">
        <v>3658</v>
      </c>
      <c r="YR4" s="16" t="s">
        <v>3662</v>
      </c>
      <c r="YS4" s="16" t="s">
        <v>3666</v>
      </c>
      <c r="YT4" s="16" t="s">
        <v>3670</v>
      </c>
      <c r="YU4" s="16" t="s">
        <v>3991</v>
      </c>
      <c r="YV4" s="16" t="s">
        <v>3994</v>
      </c>
      <c r="YW4" s="16" t="s">
        <v>3998</v>
      </c>
      <c r="YX4" s="16" t="s">
        <v>4002</v>
      </c>
      <c r="YY4" s="16" t="s">
        <v>4006</v>
      </c>
      <c r="YZ4" s="16" t="s">
        <v>4010</v>
      </c>
      <c r="ZA4" s="16" t="s">
        <v>4014</v>
      </c>
      <c r="ZB4" s="16" t="s">
        <v>3929</v>
      </c>
      <c r="ZC4" s="16" t="s">
        <v>3932</v>
      </c>
      <c r="ZD4" s="16" t="s">
        <v>3936</v>
      </c>
      <c r="ZE4" s="16" t="s">
        <v>3940</v>
      </c>
      <c r="ZF4" s="16" t="s">
        <v>3944</v>
      </c>
      <c r="ZG4" s="16" t="s">
        <v>3948</v>
      </c>
      <c r="ZH4" s="16" t="s">
        <v>3952</v>
      </c>
      <c r="ZI4" s="16" t="s">
        <v>3956</v>
      </c>
      <c r="ZJ4" s="16" t="s">
        <v>3960</v>
      </c>
      <c r="ZK4" s="16" t="s">
        <v>3737</v>
      </c>
      <c r="ZL4" s="16" t="s">
        <v>3741</v>
      </c>
      <c r="ZM4" s="16" t="s">
        <v>3745</v>
      </c>
      <c r="ZN4" s="16" t="s">
        <v>3749</v>
      </c>
      <c r="ZO4" s="16" t="s">
        <v>3753</v>
      </c>
      <c r="ZP4" s="16" t="s">
        <v>3757</v>
      </c>
      <c r="ZQ4" s="16" t="s">
        <v>3761</v>
      </c>
      <c r="ZR4" s="16" t="s">
        <v>3765</v>
      </c>
      <c r="ZS4" s="16" t="s">
        <v>3769</v>
      </c>
      <c r="ZT4" s="16" t="s">
        <v>3773</v>
      </c>
      <c r="ZU4" s="16" t="s">
        <v>3777</v>
      </c>
      <c r="ZV4" s="16" t="s">
        <v>3781</v>
      </c>
      <c r="ZW4" s="16" t="s">
        <v>3785</v>
      </c>
      <c r="ZX4" s="16" t="s">
        <v>3789</v>
      </c>
      <c r="ZY4" s="16" t="s">
        <v>3793</v>
      </c>
      <c r="ZZ4" s="16" t="s">
        <v>3797</v>
      </c>
      <c r="AAA4" s="16" t="s">
        <v>3801</v>
      </c>
      <c r="AAB4" s="16" t="s">
        <v>3805</v>
      </c>
      <c r="AAC4" s="16" t="s">
        <v>3809</v>
      </c>
      <c r="AAD4" s="16" t="s">
        <v>3813</v>
      </c>
      <c r="AAE4" s="16" t="s">
        <v>3817</v>
      </c>
      <c r="AAF4" s="16" t="s">
        <v>3821</v>
      </c>
      <c r="AAG4" s="16" t="s">
        <v>3964</v>
      </c>
      <c r="AAH4" s="16" t="s">
        <v>3967</v>
      </c>
      <c r="AAI4" s="16" t="s">
        <v>3971</v>
      </c>
      <c r="AAJ4" s="16" t="s">
        <v>3975</v>
      </c>
      <c r="AAK4" s="16" t="s">
        <v>3979</v>
      </c>
      <c r="AAL4" s="16" t="s">
        <v>3983</v>
      </c>
      <c r="AAM4" s="16" t="s">
        <v>3987</v>
      </c>
      <c r="AAN4" s="16" t="s">
        <v>3825</v>
      </c>
      <c r="AAO4" s="16" t="s">
        <v>3829</v>
      </c>
      <c r="AAP4" s="16" t="s">
        <v>3833</v>
      </c>
      <c r="AAQ4" s="16" t="s">
        <v>3837</v>
      </c>
      <c r="AAR4" s="16" t="s">
        <v>3841</v>
      </c>
      <c r="AAS4" s="16" t="s">
        <v>3845</v>
      </c>
      <c r="AAT4" s="16" t="s">
        <v>3849</v>
      </c>
      <c r="AAU4" s="16" t="s">
        <v>3853</v>
      </c>
      <c r="AAV4" s="16" t="s">
        <v>3857</v>
      </c>
      <c r="AAW4" s="16" t="s">
        <v>3861</v>
      </c>
      <c r="AAX4" s="16" t="s">
        <v>3865</v>
      </c>
      <c r="AAY4" s="16" t="s">
        <v>3869</v>
      </c>
      <c r="AAZ4" s="16" t="s">
        <v>3873</v>
      </c>
      <c r="ABA4" s="16" t="s">
        <v>3877</v>
      </c>
      <c r="ABB4" s="16" t="s">
        <v>3881</v>
      </c>
      <c r="ABC4" s="16" t="s">
        <v>3885</v>
      </c>
      <c r="ABD4" s="16" t="s">
        <v>3889</v>
      </c>
      <c r="ABE4" s="16" t="s">
        <v>3893</v>
      </c>
      <c r="ABF4" s="16" t="s">
        <v>3897</v>
      </c>
      <c r="ABG4" s="16" t="s">
        <v>3901</v>
      </c>
      <c r="ABH4" s="16" t="s">
        <v>3905</v>
      </c>
      <c r="ABI4" s="16" t="s">
        <v>3909</v>
      </c>
      <c r="ABJ4" s="16" t="s">
        <v>3913</v>
      </c>
      <c r="ABK4" s="16" t="s">
        <v>3917</v>
      </c>
      <c r="ABL4" s="16" t="s">
        <v>3921</v>
      </c>
      <c r="ABM4" s="16" t="s">
        <v>3925</v>
      </c>
      <c r="ABN4" s="16" t="s">
        <v>4108</v>
      </c>
      <c r="ABO4" s="16" t="s">
        <v>4111</v>
      </c>
      <c r="ABP4" s="16" t="s">
        <v>4115</v>
      </c>
      <c r="ABQ4" s="16" t="s">
        <v>4119</v>
      </c>
      <c r="ABR4" s="16" t="s">
        <v>4123</v>
      </c>
      <c r="ABS4" s="16" t="s">
        <v>4127</v>
      </c>
      <c r="ABT4" s="16" t="s">
        <v>4131</v>
      </c>
      <c r="ABU4" s="16" t="s">
        <v>4135</v>
      </c>
      <c r="ABV4" s="16" t="s">
        <v>4139</v>
      </c>
      <c r="ABW4" s="16" t="s">
        <v>4286</v>
      </c>
      <c r="ABX4" s="16" t="s">
        <v>4290</v>
      </c>
      <c r="ABY4" s="16" t="s">
        <v>4294</v>
      </c>
      <c r="ABZ4" s="16" t="s">
        <v>4298</v>
      </c>
      <c r="ACA4" s="16" t="s">
        <v>4302</v>
      </c>
      <c r="ACB4" s="16" t="s">
        <v>4306</v>
      </c>
      <c r="ACC4" s="16" t="s">
        <v>4310</v>
      </c>
      <c r="ACD4" s="16" t="s">
        <v>4314</v>
      </c>
      <c r="ACE4" s="16" t="s">
        <v>4318</v>
      </c>
      <c r="ACF4" s="16" t="s">
        <v>4322</v>
      </c>
      <c r="ACG4" s="16" t="s">
        <v>4326</v>
      </c>
      <c r="ACH4" s="16" t="s">
        <v>4018</v>
      </c>
      <c r="ACI4" s="16" t="s">
        <v>4022</v>
      </c>
      <c r="ACJ4" s="16" t="s">
        <v>4026</v>
      </c>
      <c r="ACK4" s="16" t="s">
        <v>4030</v>
      </c>
      <c r="ACL4" s="16" t="s">
        <v>4034</v>
      </c>
      <c r="ACM4" s="16" t="s">
        <v>4038</v>
      </c>
      <c r="ACN4" s="16" t="s">
        <v>4042</v>
      </c>
      <c r="ACO4" s="16" t="s">
        <v>4046</v>
      </c>
      <c r="ACP4" s="16" t="s">
        <v>4050</v>
      </c>
      <c r="ACQ4" s="16" t="s">
        <v>4054</v>
      </c>
      <c r="ACR4" s="16" t="s">
        <v>4058</v>
      </c>
      <c r="ACS4" s="16" t="s">
        <v>4062</v>
      </c>
      <c r="ACT4" s="16" t="s">
        <v>4066</v>
      </c>
      <c r="ACU4" s="16" t="s">
        <v>4070</v>
      </c>
      <c r="ACV4" s="16" t="s">
        <v>4074</v>
      </c>
      <c r="ACW4" s="16" t="s">
        <v>4078</v>
      </c>
      <c r="ACX4" s="16" t="s">
        <v>4082</v>
      </c>
      <c r="ACY4" s="16" t="s">
        <v>4086</v>
      </c>
      <c r="ACZ4" s="16" t="s">
        <v>4090</v>
      </c>
      <c r="ADA4" s="16" t="s">
        <v>4094</v>
      </c>
      <c r="ADB4" s="16" t="s">
        <v>4096</v>
      </c>
      <c r="ADC4" s="16" t="s">
        <v>4100</v>
      </c>
      <c r="ADD4" s="16" t="s">
        <v>4104</v>
      </c>
      <c r="ADE4" s="16" t="s">
        <v>4143</v>
      </c>
      <c r="ADF4" s="16" t="s">
        <v>4146</v>
      </c>
      <c r="ADG4" s="16" t="s">
        <v>4150</v>
      </c>
      <c r="ADH4" s="16" t="s">
        <v>4154</v>
      </c>
      <c r="ADI4" s="16" t="s">
        <v>4158</v>
      </c>
      <c r="ADJ4" s="16" t="s">
        <v>4162</v>
      </c>
      <c r="ADK4" s="16" t="s">
        <v>4164</v>
      </c>
      <c r="ADL4" s="16" t="s">
        <v>4168</v>
      </c>
      <c r="ADM4" s="16" t="s">
        <v>4172</v>
      </c>
      <c r="ADN4" s="16" t="s">
        <v>4176</v>
      </c>
      <c r="ADO4" s="16" t="s">
        <v>4180</v>
      </c>
      <c r="ADP4" s="16" t="s">
        <v>4184</v>
      </c>
      <c r="ADQ4" s="16" t="s">
        <v>4267</v>
      </c>
      <c r="ADR4" s="16" t="s">
        <v>4270</v>
      </c>
      <c r="ADS4" s="16" t="s">
        <v>4274</v>
      </c>
      <c r="ADT4" s="16" t="s">
        <v>4278</v>
      </c>
      <c r="ADU4" s="16" t="s">
        <v>4282</v>
      </c>
      <c r="ADV4" s="16" t="s">
        <v>4188</v>
      </c>
      <c r="ADW4" s="16" t="s">
        <v>4191</v>
      </c>
      <c r="ADX4" s="16" t="s">
        <v>4195</v>
      </c>
      <c r="ADY4" s="16" t="s">
        <v>4199</v>
      </c>
      <c r="ADZ4" s="16" t="s">
        <v>4203</v>
      </c>
      <c r="AEA4" s="16" t="s">
        <v>4207</v>
      </c>
      <c r="AEB4" s="16" t="s">
        <v>4211</v>
      </c>
      <c r="AEC4" s="16" t="s">
        <v>4215</v>
      </c>
      <c r="AED4" s="16" t="s">
        <v>4219</v>
      </c>
      <c r="AEE4" s="16" t="s">
        <v>4223</v>
      </c>
      <c r="AEF4" s="16" t="s">
        <v>4227</v>
      </c>
      <c r="AEG4" s="16" t="s">
        <v>4231</v>
      </c>
      <c r="AEH4" s="16" t="s">
        <v>4235</v>
      </c>
      <c r="AEI4" s="16" t="s">
        <v>4239</v>
      </c>
      <c r="AEJ4" s="16" t="s">
        <v>4243</v>
      </c>
      <c r="AEK4" s="16" t="s">
        <v>4247</v>
      </c>
      <c r="AEL4" s="16" t="s">
        <v>4251</v>
      </c>
      <c r="AEM4" s="16" t="s">
        <v>4255</v>
      </c>
      <c r="AEN4" s="16" t="s">
        <v>4259</v>
      </c>
      <c r="AEO4" s="16" t="s">
        <v>4263</v>
      </c>
      <c r="AEP4" s="16" t="s">
        <v>4424</v>
      </c>
      <c r="AEQ4" s="16" t="s">
        <v>4427</v>
      </c>
      <c r="AER4" s="16" t="s">
        <v>4431</v>
      </c>
      <c r="AES4" s="16" t="s">
        <v>4435</v>
      </c>
      <c r="AET4" s="16" t="s">
        <v>4439</v>
      </c>
      <c r="AEU4" s="16" t="s">
        <v>4443</v>
      </c>
      <c r="AEV4" s="16" t="s">
        <v>4447</v>
      </c>
      <c r="AEW4" s="16" t="s">
        <v>4451</v>
      </c>
      <c r="AEX4" s="16" t="s">
        <v>4455</v>
      </c>
      <c r="AEY4" s="16" t="s">
        <v>4459</v>
      </c>
      <c r="AEZ4" s="16" t="s">
        <v>4584</v>
      </c>
      <c r="AFA4" s="16" t="s">
        <v>4588</v>
      </c>
      <c r="AFB4" s="16" t="s">
        <v>4592</v>
      </c>
      <c r="AFC4" s="16" t="s">
        <v>4596</v>
      </c>
      <c r="AFD4" s="16" t="s">
        <v>4600</v>
      </c>
      <c r="AFE4" s="16" t="s">
        <v>4604</v>
      </c>
      <c r="AFF4" s="16" t="s">
        <v>4608</v>
      </c>
      <c r="AFG4" s="16" t="s">
        <v>4612</v>
      </c>
      <c r="AFH4" s="16" t="s">
        <v>4616</v>
      </c>
      <c r="AFI4" s="16" t="s">
        <v>4620</v>
      </c>
      <c r="AFJ4" s="16" t="s">
        <v>4624</v>
      </c>
      <c r="AFK4" s="16" t="s">
        <v>4628</v>
      </c>
      <c r="AFL4" s="16" t="s">
        <v>4632</v>
      </c>
      <c r="AFM4" s="16" t="s">
        <v>4506</v>
      </c>
      <c r="AFN4" s="16" t="s">
        <v>4509</v>
      </c>
      <c r="AFO4" s="16" t="s">
        <v>4513</v>
      </c>
      <c r="AFP4" s="16" t="s">
        <v>4517</v>
      </c>
      <c r="AFQ4" s="16" t="s">
        <v>4521</v>
      </c>
      <c r="AFR4" s="16" t="s">
        <v>4525</v>
      </c>
      <c r="AFS4" s="16" t="s">
        <v>4529</v>
      </c>
      <c r="AFT4" s="16" t="s">
        <v>4533</v>
      </c>
      <c r="AFU4" s="16" t="s">
        <v>4537</v>
      </c>
      <c r="AFV4" s="16" t="s">
        <v>4541</v>
      </c>
      <c r="AFW4" s="16" t="s">
        <v>4545</v>
      </c>
      <c r="AFX4" s="16" t="s">
        <v>4549</v>
      </c>
      <c r="AFY4" s="16" t="s">
        <v>4463</v>
      </c>
      <c r="AFZ4" s="16" t="s">
        <v>4466</v>
      </c>
      <c r="AGA4" s="16" t="s">
        <v>4470</v>
      </c>
      <c r="AGB4" s="16" t="s">
        <v>4474</v>
      </c>
      <c r="AGC4" s="16" t="s">
        <v>4478</v>
      </c>
      <c r="AGD4" s="16" t="s">
        <v>4482</v>
      </c>
      <c r="AGE4" s="16" t="s">
        <v>4486</v>
      </c>
      <c r="AGF4" s="16" t="s">
        <v>4490</v>
      </c>
      <c r="AGG4" s="16" t="s">
        <v>4494</v>
      </c>
      <c r="AGH4" s="16" t="s">
        <v>4498</v>
      </c>
      <c r="AGI4" s="16" t="s">
        <v>4502</v>
      </c>
      <c r="AGJ4" s="16" t="s">
        <v>4553</v>
      </c>
      <c r="AGK4" s="16" t="s">
        <v>4556</v>
      </c>
      <c r="AGL4" s="16" t="s">
        <v>4560</v>
      </c>
      <c r="AGM4" s="16" t="s">
        <v>4564</v>
      </c>
      <c r="AGN4" s="16" t="s">
        <v>4568</v>
      </c>
      <c r="AGO4" s="16" t="s">
        <v>4572</v>
      </c>
      <c r="AGP4" s="16" t="s">
        <v>4576</v>
      </c>
      <c r="AGQ4" s="16" t="s">
        <v>4580</v>
      </c>
      <c r="AGR4" s="16" t="s">
        <v>4330</v>
      </c>
      <c r="AGS4" s="16" t="s">
        <v>4334</v>
      </c>
      <c r="AGT4" s="16" t="s">
        <v>4337</v>
      </c>
      <c r="AGU4" s="16" t="s">
        <v>4341</v>
      </c>
      <c r="AGV4" s="16" t="s">
        <v>4345</v>
      </c>
      <c r="AGW4" s="16" t="s">
        <v>4349</v>
      </c>
      <c r="AGX4" s="16" t="s">
        <v>4353</v>
      </c>
      <c r="AGY4" s="16" t="s">
        <v>4357</v>
      </c>
      <c r="AGZ4" s="16" t="s">
        <v>4361</v>
      </c>
      <c r="AHA4" s="16" t="s">
        <v>4365</v>
      </c>
      <c r="AHB4" s="16" t="s">
        <v>4369</v>
      </c>
      <c r="AHC4" s="16" t="s">
        <v>4373</v>
      </c>
      <c r="AHD4" s="16" t="s">
        <v>4377</v>
      </c>
      <c r="AHE4" s="16" t="s">
        <v>4381</v>
      </c>
      <c r="AHF4" s="16" t="s">
        <v>4385</v>
      </c>
      <c r="AHG4" s="16" t="s">
        <v>4389</v>
      </c>
      <c r="AHH4" s="16" t="s">
        <v>4393</v>
      </c>
      <c r="AHI4" s="16" t="s">
        <v>4397</v>
      </c>
      <c r="AHJ4" s="16" t="s">
        <v>4400</v>
      </c>
      <c r="AHK4" s="16" t="s">
        <v>4404</v>
      </c>
      <c r="AHL4" s="16" t="s">
        <v>4408</v>
      </c>
      <c r="AHM4" s="16" t="s">
        <v>4412</v>
      </c>
      <c r="AHN4" s="16" t="s">
        <v>4416</v>
      </c>
      <c r="AHO4" s="16" t="s">
        <v>4420</v>
      </c>
      <c r="AHP4" s="16"/>
      <c r="AHQ4" s="16"/>
    </row>
    <row r="5" spans="1:904" s="18" customFormat="1" ht="75.599999999999994" customHeight="1" x14ac:dyDescent="0.25">
      <c r="A5" s="17" t="s">
        <v>4636</v>
      </c>
      <c r="B5" s="17" t="s">
        <v>76</v>
      </c>
      <c r="C5" s="17" t="s">
        <v>77</v>
      </c>
      <c r="D5" s="17" t="s">
        <v>78</v>
      </c>
      <c r="E5" s="17" t="s">
        <v>79</v>
      </c>
      <c r="F5" s="17" t="s">
        <v>80</v>
      </c>
      <c r="G5" s="17" t="s">
        <v>81</v>
      </c>
      <c r="H5" s="17" t="s">
        <v>82</v>
      </c>
      <c r="I5" s="17" t="s">
        <v>83</v>
      </c>
      <c r="J5" s="17" t="s">
        <v>84</v>
      </c>
      <c r="K5" s="17" t="s">
        <v>85</v>
      </c>
      <c r="L5" s="17" t="s">
        <v>86</v>
      </c>
      <c r="M5" s="17" t="s">
        <v>87</v>
      </c>
      <c r="N5" s="17" t="s">
        <v>88</v>
      </c>
      <c r="O5" s="17" t="s">
        <v>89</v>
      </c>
      <c r="P5" s="17" t="s">
        <v>90</v>
      </c>
      <c r="Q5" s="17" t="s">
        <v>91</v>
      </c>
      <c r="R5" s="17" t="s">
        <v>92</v>
      </c>
      <c r="S5" s="17" t="s">
        <v>93</v>
      </c>
      <c r="T5" s="17" t="s">
        <v>94</v>
      </c>
      <c r="U5" s="17" t="s">
        <v>95</v>
      </c>
      <c r="V5" s="17" t="s">
        <v>96</v>
      </c>
      <c r="W5" s="17" t="s">
        <v>97</v>
      </c>
      <c r="X5" s="17" t="s">
        <v>98</v>
      </c>
      <c r="Y5" s="17" t="s">
        <v>99</v>
      </c>
      <c r="Z5" s="17" t="s">
        <v>100</v>
      </c>
      <c r="AA5" s="17" t="s">
        <v>101</v>
      </c>
      <c r="AB5" s="17" t="s">
        <v>102</v>
      </c>
      <c r="AC5" s="17" t="s">
        <v>103</v>
      </c>
      <c r="AD5" s="17" t="s">
        <v>104</v>
      </c>
      <c r="AE5" s="17" t="s">
        <v>105</v>
      </c>
      <c r="AF5" s="17" t="s">
        <v>106</v>
      </c>
      <c r="AG5" s="17" t="s">
        <v>107</v>
      </c>
      <c r="AH5" s="17" t="s">
        <v>108</v>
      </c>
      <c r="AI5" s="17" t="s">
        <v>109</v>
      </c>
      <c r="AJ5" s="17" t="s">
        <v>110</v>
      </c>
      <c r="AK5" s="17" t="s">
        <v>111</v>
      </c>
      <c r="AL5" s="17" t="s">
        <v>112</v>
      </c>
      <c r="AM5" s="17" t="s">
        <v>113</v>
      </c>
      <c r="AN5" s="17" t="s">
        <v>114</v>
      </c>
      <c r="AO5" s="17" t="s">
        <v>115</v>
      </c>
      <c r="AP5" s="17" t="s">
        <v>116</v>
      </c>
      <c r="AQ5" s="17" t="s">
        <v>117</v>
      </c>
      <c r="AR5" s="17" t="s">
        <v>118</v>
      </c>
      <c r="AS5" s="17" t="s">
        <v>119</v>
      </c>
      <c r="AT5" s="17" t="s">
        <v>120</v>
      </c>
      <c r="AU5" s="17" t="s">
        <v>121</v>
      </c>
      <c r="AV5" s="17" t="s">
        <v>122</v>
      </c>
      <c r="AW5" s="17" t="s">
        <v>123</v>
      </c>
      <c r="AX5" s="17" t="s">
        <v>124</v>
      </c>
      <c r="AY5" s="17" t="s">
        <v>125</v>
      </c>
      <c r="AZ5" s="17" t="s">
        <v>126</v>
      </c>
      <c r="BA5" s="17" t="s">
        <v>127</v>
      </c>
      <c r="BB5" s="17" t="s">
        <v>128</v>
      </c>
      <c r="BC5" s="17" t="s">
        <v>129</v>
      </c>
      <c r="BD5" s="17" t="s">
        <v>130</v>
      </c>
      <c r="BE5" s="17" t="s">
        <v>131</v>
      </c>
      <c r="BF5" s="17" t="s">
        <v>132</v>
      </c>
      <c r="BG5" s="17" t="s">
        <v>133</v>
      </c>
      <c r="BH5" s="17" t="s">
        <v>134</v>
      </c>
      <c r="BI5" s="17" t="s">
        <v>135</v>
      </c>
      <c r="BJ5" s="17" t="s">
        <v>136</v>
      </c>
      <c r="BK5" s="17" t="s">
        <v>137</v>
      </c>
      <c r="BL5" s="17" t="s">
        <v>138</v>
      </c>
      <c r="BM5" s="17" t="s">
        <v>139</v>
      </c>
      <c r="BN5" s="17" t="s">
        <v>140</v>
      </c>
      <c r="BO5" s="17" t="s">
        <v>141</v>
      </c>
      <c r="BP5" s="17" t="s">
        <v>142</v>
      </c>
      <c r="BQ5" s="17" t="s">
        <v>143</v>
      </c>
      <c r="BR5" s="17" t="s">
        <v>144</v>
      </c>
      <c r="BS5" s="17" t="s">
        <v>145</v>
      </c>
      <c r="BT5" s="17" t="s">
        <v>146</v>
      </c>
      <c r="BU5" s="17" t="s">
        <v>147</v>
      </c>
      <c r="BV5" s="17" t="s">
        <v>148</v>
      </c>
      <c r="BW5" s="17" t="s">
        <v>149</v>
      </c>
      <c r="BX5" s="17" t="s">
        <v>150</v>
      </c>
      <c r="BY5" s="17" t="s">
        <v>151</v>
      </c>
      <c r="BZ5" s="17" t="s">
        <v>152</v>
      </c>
      <c r="CA5" s="17" t="s">
        <v>153</v>
      </c>
      <c r="CB5" s="17" t="s">
        <v>154</v>
      </c>
      <c r="CC5" s="17" t="s">
        <v>155</v>
      </c>
      <c r="CD5" s="17" t="s">
        <v>156</v>
      </c>
      <c r="CE5" s="17" t="s">
        <v>157</v>
      </c>
      <c r="CF5" s="17" t="s">
        <v>158</v>
      </c>
      <c r="CG5" s="17" t="s">
        <v>159</v>
      </c>
      <c r="CH5" s="17" t="s">
        <v>160</v>
      </c>
      <c r="CI5" s="17" t="s">
        <v>161</v>
      </c>
      <c r="CJ5" s="17" t="s">
        <v>162</v>
      </c>
      <c r="CK5" s="17" t="s">
        <v>163</v>
      </c>
      <c r="CL5" s="17" t="s">
        <v>164</v>
      </c>
      <c r="CM5" s="17" t="s">
        <v>165</v>
      </c>
      <c r="CN5" s="17" t="s">
        <v>166</v>
      </c>
      <c r="CO5" s="17" t="s">
        <v>167</v>
      </c>
      <c r="CP5" s="17" t="s">
        <v>168</v>
      </c>
      <c r="CQ5" s="17" t="s">
        <v>169</v>
      </c>
      <c r="CR5" s="17" t="s">
        <v>170</v>
      </c>
      <c r="CS5" s="17" t="s">
        <v>171</v>
      </c>
      <c r="CT5" s="17" t="s">
        <v>172</v>
      </c>
      <c r="CU5" s="17" t="s">
        <v>173</v>
      </c>
      <c r="CV5" s="17" t="s">
        <v>174</v>
      </c>
      <c r="CW5" s="17" t="s">
        <v>175</v>
      </c>
      <c r="CX5" s="17" t="s">
        <v>176</v>
      </c>
      <c r="CY5" s="17" t="s">
        <v>177</v>
      </c>
      <c r="CZ5" s="17" t="s">
        <v>178</v>
      </c>
      <c r="DA5" s="17" t="s">
        <v>179</v>
      </c>
      <c r="DB5" s="17" t="s">
        <v>180</v>
      </c>
      <c r="DC5" s="17" t="s">
        <v>181</v>
      </c>
      <c r="DD5" s="17" t="s">
        <v>182</v>
      </c>
      <c r="DE5" s="17" t="s">
        <v>183</v>
      </c>
      <c r="DF5" s="17" t="s">
        <v>184</v>
      </c>
      <c r="DG5" s="17" t="s">
        <v>185</v>
      </c>
      <c r="DH5" s="17" t="s">
        <v>186</v>
      </c>
      <c r="DI5" s="17" t="s">
        <v>187</v>
      </c>
      <c r="DJ5" s="17" t="s">
        <v>188</v>
      </c>
      <c r="DK5" s="17" t="s">
        <v>189</v>
      </c>
      <c r="DL5" s="17" t="s">
        <v>190</v>
      </c>
      <c r="DM5" s="17" t="s">
        <v>191</v>
      </c>
      <c r="DN5" s="17" t="s">
        <v>192</v>
      </c>
      <c r="DO5" s="17" t="s">
        <v>193</v>
      </c>
      <c r="DP5" s="17" t="s">
        <v>194</v>
      </c>
      <c r="DQ5" s="17" t="s">
        <v>195</v>
      </c>
      <c r="DR5" s="17" t="s">
        <v>196</v>
      </c>
      <c r="DS5" s="17" t="s">
        <v>197</v>
      </c>
      <c r="DT5" s="17" t="s">
        <v>198</v>
      </c>
      <c r="DU5" s="17" t="s">
        <v>199</v>
      </c>
      <c r="DV5" s="17" t="s">
        <v>200</v>
      </c>
      <c r="DW5" s="17" t="s">
        <v>201</v>
      </c>
      <c r="DX5" s="17" t="s">
        <v>202</v>
      </c>
      <c r="DY5" s="17" t="s">
        <v>203</v>
      </c>
      <c r="DZ5" s="17" t="s">
        <v>204</v>
      </c>
      <c r="EA5" s="17" t="s">
        <v>205</v>
      </c>
      <c r="EB5" s="17" t="s">
        <v>206</v>
      </c>
      <c r="EC5" s="17" t="s">
        <v>207</v>
      </c>
      <c r="ED5" s="17" t="s">
        <v>208</v>
      </c>
      <c r="EE5" s="17" t="s">
        <v>209</v>
      </c>
      <c r="EF5" s="17" t="s">
        <v>210</v>
      </c>
      <c r="EG5" s="17" t="s">
        <v>211</v>
      </c>
      <c r="EH5" s="17" t="s">
        <v>212</v>
      </c>
      <c r="EI5" s="17" t="s">
        <v>213</v>
      </c>
      <c r="EJ5" s="17" t="s">
        <v>214</v>
      </c>
      <c r="EK5" s="17" t="s">
        <v>215</v>
      </c>
      <c r="EL5" s="17" t="s">
        <v>216</v>
      </c>
      <c r="EM5" s="17" t="s">
        <v>217</v>
      </c>
      <c r="EN5" s="17" t="s">
        <v>218</v>
      </c>
      <c r="EO5" s="17" t="s">
        <v>219</v>
      </c>
      <c r="EP5" s="17" t="s">
        <v>220</v>
      </c>
      <c r="EQ5" s="17" t="s">
        <v>221</v>
      </c>
      <c r="ER5" s="17" t="s">
        <v>222</v>
      </c>
      <c r="ES5" s="17" t="s">
        <v>223</v>
      </c>
      <c r="ET5" s="17" t="s">
        <v>224</v>
      </c>
      <c r="EU5" s="17" t="s">
        <v>225</v>
      </c>
      <c r="EV5" s="17" t="s">
        <v>226</v>
      </c>
      <c r="EW5" s="17" t="s">
        <v>227</v>
      </c>
      <c r="EX5" s="17" t="s">
        <v>228</v>
      </c>
      <c r="EY5" s="17" t="s">
        <v>229</v>
      </c>
      <c r="EZ5" s="17" t="s">
        <v>230</v>
      </c>
      <c r="FA5" s="17" t="s">
        <v>231</v>
      </c>
      <c r="FB5" s="17" t="s">
        <v>232</v>
      </c>
      <c r="FC5" s="17" t="s">
        <v>233</v>
      </c>
      <c r="FD5" s="17" t="s">
        <v>234</v>
      </c>
      <c r="FE5" s="17" t="s">
        <v>235</v>
      </c>
      <c r="FF5" s="17" t="s">
        <v>236</v>
      </c>
      <c r="FG5" s="17" t="s">
        <v>237</v>
      </c>
      <c r="FH5" s="17" t="s">
        <v>238</v>
      </c>
      <c r="FI5" s="17" t="s">
        <v>239</v>
      </c>
      <c r="FJ5" s="17" t="s">
        <v>240</v>
      </c>
      <c r="FK5" s="17" t="s">
        <v>241</v>
      </c>
      <c r="FL5" s="17" t="s">
        <v>242</v>
      </c>
      <c r="FM5" s="17" t="s">
        <v>243</v>
      </c>
      <c r="FN5" s="17" t="s">
        <v>244</v>
      </c>
      <c r="FO5" s="17" t="s">
        <v>245</v>
      </c>
      <c r="FP5" s="17" t="s">
        <v>246</v>
      </c>
      <c r="FQ5" s="17" t="s">
        <v>247</v>
      </c>
      <c r="FR5" s="17" t="s">
        <v>248</v>
      </c>
      <c r="FS5" s="17" t="s">
        <v>249</v>
      </c>
      <c r="FT5" s="17" t="s">
        <v>250</v>
      </c>
      <c r="FU5" s="17" t="s">
        <v>251</v>
      </c>
      <c r="FV5" s="17" t="s">
        <v>252</v>
      </c>
      <c r="FW5" s="17" t="s">
        <v>253</v>
      </c>
      <c r="FX5" s="17" t="s">
        <v>254</v>
      </c>
      <c r="FY5" s="17" t="s">
        <v>255</v>
      </c>
      <c r="FZ5" s="17" t="s">
        <v>256</v>
      </c>
      <c r="GA5" s="17" t="s">
        <v>257</v>
      </c>
      <c r="GB5" s="17" t="s">
        <v>258</v>
      </c>
      <c r="GC5" s="17" t="s">
        <v>259</v>
      </c>
      <c r="GD5" s="17" t="s">
        <v>260</v>
      </c>
      <c r="GE5" s="17" t="s">
        <v>261</v>
      </c>
      <c r="GF5" s="17" t="s">
        <v>262</v>
      </c>
      <c r="GG5" s="17" t="s">
        <v>263</v>
      </c>
      <c r="GH5" s="17" t="s">
        <v>264</v>
      </c>
      <c r="GI5" s="17" t="s">
        <v>265</v>
      </c>
      <c r="GJ5" s="17" t="s">
        <v>266</v>
      </c>
      <c r="GK5" s="17" t="s">
        <v>267</v>
      </c>
      <c r="GL5" s="17" t="s">
        <v>268</v>
      </c>
      <c r="GM5" s="17" t="s">
        <v>269</v>
      </c>
      <c r="GN5" s="17" t="s">
        <v>270</v>
      </c>
      <c r="GO5" s="17" t="s">
        <v>271</v>
      </c>
      <c r="GP5" s="17" t="s">
        <v>272</v>
      </c>
      <c r="GQ5" s="17" t="s">
        <v>273</v>
      </c>
      <c r="GR5" s="17" t="s">
        <v>274</v>
      </c>
      <c r="GS5" s="17" t="s">
        <v>275</v>
      </c>
      <c r="GT5" s="17" t="s">
        <v>276</v>
      </c>
      <c r="GU5" s="17" t="s">
        <v>277</v>
      </c>
      <c r="GV5" s="17" t="s">
        <v>278</v>
      </c>
      <c r="GW5" s="17" t="s">
        <v>279</v>
      </c>
      <c r="GX5" s="17" t="s">
        <v>280</v>
      </c>
      <c r="GY5" s="17" t="s">
        <v>281</v>
      </c>
      <c r="GZ5" s="17" t="s">
        <v>282</v>
      </c>
      <c r="HA5" s="17" t="s">
        <v>283</v>
      </c>
      <c r="HB5" s="17" t="s">
        <v>284</v>
      </c>
      <c r="HC5" s="17" t="s">
        <v>285</v>
      </c>
      <c r="HD5" s="17" t="s">
        <v>286</v>
      </c>
      <c r="HE5" s="17" t="s">
        <v>287</v>
      </c>
      <c r="HF5" s="17" t="s">
        <v>288</v>
      </c>
      <c r="HG5" s="17" t="s">
        <v>289</v>
      </c>
      <c r="HH5" s="17" t="s">
        <v>290</v>
      </c>
      <c r="HI5" s="17" t="s">
        <v>291</v>
      </c>
      <c r="HJ5" s="17" t="s">
        <v>292</v>
      </c>
      <c r="HK5" s="17" t="s">
        <v>293</v>
      </c>
      <c r="HL5" s="17" t="s">
        <v>294</v>
      </c>
      <c r="HM5" s="17" t="s">
        <v>295</v>
      </c>
      <c r="HN5" s="17" t="s">
        <v>296</v>
      </c>
      <c r="HO5" s="17" t="s">
        <v>297</v>
      </c>
      <c r="HP5" s="17" t="s">
        <v>298</v>
      </c>
      <c r="HQ5" s="17" t="s">
        <v>299</v>
      </c>
      <c r="HR5" s="17" t="s">
        <v>300</v>
      </c>
      <c r="HS5" s="17" t="s">
        <v>301</v>
      </c>
      <c r="HT5" s="17" t="s">
        <v>302</v>
      </c>
      <c r="HU5" s="17" t="s">
        <v>303</v>
      </c>
      <c r="HV5" s="17" t="s">
        <v>304</v>
      </c>
      <c r="HW5" s="17" t="s">
        <v>305</v>
      </c>
      <c r="HX5" s="17" t="s">
        <v>306</v>
      </c>
      <c r="HY5" s="17" t="s">
        <v>307</v>
      </c>
      <c r="HZ5" s="17" t="s">
        <v>308</v>
      </c>
      <c r="IA5" s="17" t="s">
        <v>309</v>
      </c>
      <c r="IB5" s="17" t="s">
        <v>310</v>
      </c>
      <c r="IC5" s="17" t="s">
        <v>311</v>
      </c>
      <c r="ID5" s="17" t="s">
        <v>312</v>
      </c>
      <c r="IE5" s="17" t="s">
        <v>313</v>
      </c>
      <c r="IF5" s="17" t="s">
        <v>314</v>
      </c>
      <c r="IG5" s="17" t="s">
        <v>315</v>
      </c>
      <c r="IH5" s="17" t="s">
        <v>316</v>
      </c>
      <c r="II5" s="17" t="s">
        <v>317</v>
      </c>
      <c r="IJ5" s="17" t="s">
        <v>318</v>
      </c>
      <c r="IK5" s="17" t="s">
        <v>319</v>
      </c>
      <c r="IL5" s="17" t="s">
        <v>320</v>
      </c>
      <c r="IM5" s="17" t="s">
        <v>321</v>
      </c>
      <c r="IN5" s="17" t="s">
        <v>322</v>
      </c>
      <c r="IO5" s="17" t="s">
        <v>323</v>
      </c>
      <c r="IP5" s="17" t="s">
        <v>324</v>
      </c>
      <c r="IQ5" s="17" t="s">
        <v>325</v>
      </c>
      <c r="IR5" s="17" t="s">
        <v>326</v>
      </c>
      <c r="IS5" s="17" t="s">
        <v>327</v>
      </c>
      <c r="IT5" s="17" t="s">
        <v>328</v>
      </c>
      <c r="IU5" s="17" t="s">
        <v>329</v>
      </c>
      <c r="IV5" s="17" t="s">
        <v>330</v>
      </c>
      <c r="IW5" s="17" t="s">
        <v>331</v>
      </c>
      <c r="IX5" s="17" t="s">
        <v>332</v>
      </c>
      <c r="IY5" s="17" t="s">
        <v>333</v>
      </c>
      <c r="IZ5" s="17" t="s">
        <v>334</v>
      </c>
      <c r="JA5" s="17" t="s">
        <v>335</v>
      </c>
      <c r="JB5" s="17" t="s">
        <v>336</v>
      </c>
      <c r="JC5" s="17" t="s">
        <v>337</v>
      </c>
      <c r="JD5" s="17" t="s">
        <v>338</v>
      </c>
      <c r="JE5" s="17" t="s">
        <v>339</v>
      </c>
      <c r="JF5" s="17" t="s">
        <v>340</v>
      </c>
      <c r="JG5" s="17" t="s">
        <v>341</v>
      </c>
      <c r="JH5" s="17" t="s">
        <v>342</v>
      </c>
      <c r="JI5" s="17" t="s">
        <v>343</v>
      </c>
      <c r="JJ5" s="17" t="s">
        <v>344</v>
      </c>
      <c r="JK5" s="17" t="s">
        <v>345</v>
      </c>
      <c r="JL5" s="17" t="s">
        <v>346</v>
      </c>
      <c r="JM5" s="17" t="s">
        <v>347</v>
      </c>
      <c r="JN5" s="17" t="s">
        <v>348</v>
      </c>
      <c r="JO5" s="17" t="s">
        <v>349</v>
      </c>
      <c r="JP5" s="17" t="s">
        <v>350</v>
      </c>
      <c r="JQ5" s="17" t="s">
        <v>351</v>
      </c>
      <c r="JR5" s="17" t="s">
        <v>352</v>
      </c>
      <c r="JS5" s="17" t="s">
        <v>353</v>
      </c>
      <c r="JT5" s="17" t="s">
        <v>354</v>
      </c>
      <c r="JU5" s="17" t="s">
        <v>355</v>
      </c>
      <c r="JV5" s="17" t="s">
        <v>356</v>
      </c>
      <c r="JW5" s="17" t="s">
        <v>357</v>
      </c>
      <c r="JX5" s="17" t="s">
        <v>358</v>
      </c>
      <c r="JY5" s="17" t="s">
        <v>359</v>
      </c>
      <c r="JZ5" s="17" t="s">
        <v>360</v>
      </c>
      <c r="KA5" s="17" t="s">
        <v>361</v>
      </c>
      <c r="KB5" s="17" t="s">
        <v>362</v>
      </c>
      <c r="KC5" s="17" t="s">
        <v>363</v>
      </c>
      <c r="KD5" s="17" t="s">
        <v>364</v>
      </c>
      <c r="KE5" s="17" t="s">
        <v>365</v>
      </c>
      <c r="KF5" s="17" t="s">
        <v>366</v>
      </c>
      <c r="KG5" s="17" t="s">
        <v>367</v>
      </c>
      <c r="KH5" s="17" t="s">
        <v>368</v>
      </c>
      <c r="KI5" s="17" t="s">
        <v>369</v>
      </c>
      <c r="KJ5" s="17" t="s">
        <v>370</v>
      </c>
      <c r="KK5" s="17" t="s">
        <v>371</v>
      </c>
      <c r="KL5" s="17" t="s">
        <v>372</v>
      </c>
      <c r="KM5" s="17" t="s">
        <v>373</v>
      </c>
      <c r="KN5" s="17" t="s">
        <v>374</v>
      </c>
      <c r="KO5" s="17" t="s">
        <v>375</v>
      </c>
      <c r="KP5" s="17" t="s">
        <v>376</v>
      </c>
      <c r="KQ5" s="17" t="s">
        <v>377</v>
      </c>
      <c r="KR5" s="17" t="s">
        <v>378</v>
      </c>
      <c r="KS5" s="17" t="s">
        <v>379</v>
      </c>
      <c r="KT5" s="17" t="s">
        <v>380</v>
      </c>
      <c r="KU5" s="17" t="s">
        <v>381</v>
      </c>
      <c r="KV5" s="17" t="s">
        <v>382</v>
      </c>
      <c r="KW5" s="17" t="s">
        <v>383</v>
      </c>
      <c r="KX5" s="17" t="s">
        <v>384</v>
      </c>
      <c r="KY5" s="17" t="s">
        <v>385</v>
      </c>
      <c r="KZ5" s="17" t="s">
        <v>386</v>
      </c>
      <c r="LA5" s="17" t="s">
        <v>387</v>
      </c>
      <c r="LB5" s="17" t="s">
        <v>388</v>
      </c>
      <c r="LC5" s="17" t="s">
        <v>389</v>
      </c>
      <c r="LD5" s="17" t="s">
        <v>390</v>
      </c>
      <c r="LE5" s="17" t="s">
        <v>391</v>
      </c>
      <c r="LF5" s="17" t="s">
        <v>392</v>
      </c>
      <c r="LG5" s="17" t="s">
        <v>393</v>
      </c>
      <c r="LH5" s="17" t="s">
        <v>394</v>
      </c>
      <c r="LI5" s="17" t="s">
        <v>395</v>
      </c>
      <c r="LJ5" s="17" t="s">
        <v>396</v>
      </c>
      <c r="LK5" s="17" t="s">
        <v>397</v>
      </c>
      <c r="LL5" s="17" t="s">
        <v>398</v>
      </c>
      <c r="LM5" s="17" t="s">
        <v>399</v>
      </c>
      <c r="LN5" s="17" t="s">
        <v>400</v>
      </c>
      <c r="LO5" s="17" t="s">
        <v>401</v>
      </c>
      <c r="LP5" s="17" t="s">
        <v>402</v>
      </c>
      <c r="LQ5" s="17" t="s">
        <v>403</v>
      </c>
      <c r="LR5" s="17" t="s">
        <v>404</v>
      </c>
      <c r="LS5" s="17" t="s">
        <v>405</v>
      </c>
      <c r="LT5" s="17" t="s">
        <v>406</v>
      </c>
      <c r="LU5" s="17" t="s">
        <v>407</v>
      </c>
      <c r="LV5" s="17" t="s">
        <v>408</v>
      </c>
      <c r="LW5" s="17" t="s">
        <v>409</v>
      </c>
      <c r="LX5" s="17" t="s">
        <v>410</v>
      </c>
      <c r="LY5" s="17" t="s">
        <v>411</v>
      </c>
      <c r="LZ5" s="17" t="s">
        <v>412</v>
      </c>
      <c r="MA5" s="17" t="s">
        <v>413</v>
      </c>
      <c r="MB5" s="17" t="s">
        <v>414</v>
      </c>
      <c r="MC5" s="17" t="s">
        <v>415</v>
      </c>
      <c r="MD5" s="17" t="s">
        <v>416</v>
      </c>
      <c r="ME5" s="17" t="s">
        <v>417</v>
      </c>
      <c r="MF5" s="17" t="s">
        <v>418</v>
      </c>
      <c r="MG5" s="17" t="s">
        <v>419</v>
      </c>
      <c r="MH5" s="17" t="s">
        <v>420</v>
      </c>
      <c r="MI5" s="17" t="s">
        <v>421</v>
      </c>
      <c r="MJ5" s="17" t="s">
        <v>422</v>
      </c>
      <c r="MK5" s="17" t="s">
        <v>423</v>
      </c>
      <c r="ML5" s="17" t="s">
        <v>424</v>
      </c>
      <c r="MM5" s="17" t="s">
        <v>425</v>
      </c>
      <c r="MN5" s="17" t="s">
        <v>426</v>
      </c>
      <c r="MO5" s="17" t="s">
        <v>427</v>
      </c>
      <c r="MP5" s="17" t="s">
        <v>428</v>
      </c>
      <c r="MQ5" s="17" t="s">
        <v>429</v>
      </c>
      <c r="MR5" s="17" t="s">
        <v>430</v>
      </c>
      <c r="MS5" s="17" t="s">
        <v>431</v>
      </c>
      <c r="MT5" s="17" t="s">
        <v>432</v>
      </c>
      <c r="MU5" s="17" t="s">
        <v>433</v>
      </c>
      <c r="MV5" s="17" t="s">
        <v>434</v>
      </c>
      <c r="MW5" s="17" t="s">
        <v>435</v>
      </c>
      <c r="MX5" s="17" t="s">
        <v>436</v>
      </c>
      <c r="MY5" s="17" t="s">
        <v>437</v>
      </c>
      <c r="MZ5" s="17" t="s">
        <v>438</v>
      </c>
      <c r="NA5" s="17" t="s">
        <v>439</v>
      </c>
      <c r="NB5" s="17" t="s">
        <v>440</v>
      </c>
      <c r="NC5" s="17" t="s">
        <v>441</v>
      </c>
      <c r="ND5" s="17" t="s">
        <v>442</v>
      </c>
      <c r="NE5" s="17" t="s">
        <v>443</v>
      </c>
      <c r="NF5" s="17" t="s">
        <v>444</v>
      </c>
      <c r="NG5" s="17" t="s">
        <v>445</v>
      </c>
      <c r="NH5" s="17" t="s">
        <v>446</v>
      </c>
      <c r="NI5" s="17" t="s">
        <v>447</v>
      </c>
      <c r="NJ5" s="17" t="s">
        <v>448</v>
      </c>
      <c r="NK5" s="17" t="s">
        <v>449</v>
      </c>
      <c r="NL5" s="17" t="s">
        <v>450</v>
      </c>
      <c r="NM5" s="17" t="s">
        <v>451</v>
      </c>
      <c r="NN5" s="17" t="s">
        <v>452</v>
      </c>
      <c r="NO5" s="17" t="s">
        <v>453</v>
      </c>
      <c r="NP5" s="17" t="s">
        <v>454</v>
      </c>
      <c r="NQ5" s="17" t="s">
        <v>455</v>
      </c>
      <c r="NR5" s="17" t="s">
        <v>456</v>
      </c>
      <c r="NS5" s="17" t="s">
        <v>457</v>
      </c>
      <c r="NT5" s="17" t="s">
        <v>458</v>
      </c>
      <c r="NU5" s="17" t="s">
        <v>459</v>
      </c>
      <c r="NV5" s="17" t="s">
        <v>460</v>
      </c>
      <c r="NW5" s="17" t="s">
        <v>461</v>
      </c>
      <c r="NX5" s="17" t="s">
        <v>462</v>
      </c>
      <c r="NY5" s="17" t="s">
        <v>463</v>
      </c>
      <c r="NZ5" s="17" t="s">
        <v>464</v>
      </c>
      <c r="OA5" s="17" t="s">
        <v>465</v>
      </c>
      <c r="OB5" s="17" t="s">
        <v>466</v>
      </c>
      <c r="OC5" s="17" t="s">
        <v>467</v>
      </c>
      <c r="OD5" s="17" t="s">
        <v>468</v>
      </c>
      <c r="OE5" s="17" t="s">
        <v>469</v>
      </c>
      <c r="OF5" s="17" t="s">
        <v>470</v>
      </c>
      <c r="OG5" s="17" t="s">
        <v>471</v>
      </c>
      <c r="OH5" s="17" t="s">
        <v>472</v>
      </c>
      <c r="OI5" s="17" t="s">
        <v>473</v>
      </c>
      <c r="OJ5" s="17" t="s">
        <v>474</v>
      </c>
      <c r="OK5" s="17" t="s">
        <v>475</v>
      </c>
      <c r="OL5" s="17" t="s">
        <v>476</v>
      </c>
      <c r="OM5" s="17" t="s">
        <v>477</v>
      </c>
      <c r="ON5" s="17" t="s">
        <v>478</v>
      </c>
      <c r="OO5" s="17" t="s">
        <v>479</v>
      </c>
      <c r="OP5" s="17" t="s">
        <v>480</v>
      </c>
      <c r="OQ5" s="17" t="s">
        <v>481</v>
      </c>
      <c r="OR5" s="17" t="s">
        <v>482</v>
      </c>
      <c r="OS5" s="17" t="s">
        <v>483</v>
      </c>
      <c r="OT5" s="17" t="s">
        <v>484</v>
      </c>
      <c r="OU5" s="17" t="s">
        <v>485</v>
      </c>
      <c r="OV5" s="17" t="s">
        <v>486</v>
      </c>
      <c r="OW5" s="17" t="s">
        <v>487</v>
      </c>
      <c r="OX5" s="17" t="s">
        <v>488</v>
      </c>
      <c r="OY5" s="17" t="s">
        <v>489</v>
      </c>
      <c r="OZ5" s="17" t="s">
        <v>490</v>
      </c>
      <c r="PA5" s="17" t="s">
        <v>491</v>
      </c>
      <c r="PB5" s="17" t="s">
        <v>492</v>
      </c>
      <c r="PC5" s="17" t="s">
        <v>493</v>
      </c>
      <c r="PD5" s="17" t="s">
        <v>494</v>
      </c>
      <c r="PE5" s="17" t="s">
        <v>495</v>
      </c>
      <c r="PF5" s="17" t="s">
        <v>496</v>
      </c>
      <c r="PG5" s="17" t="s">
        <v>497</v>
      </c>
      <c r="PH5" s="17" t="s">
        <v>498</v>
      </c>
      <c r="PI5" s="17" t="s">
        <v>499</v>
      </c>
      <c r="PJ5" s="17" t="s">
        <v>500</v>
      </c>
      <c r="PK5" s="17" t="s">
        <v>501</v>
      </c>
      <c r="PL5" s="17" t="s">
        <v>502</v>
      </c>
      <c r="PM5" s="17" t="s">
        <v>503</v>
      </c>
      <c r="PN5" s="17" t="s">
        <v>504</v>
      </c>
      <c r="PO5" s="17" t="s">
        <v>505</v>
      </c>
      <c r="PP5" s="17" t="s">
        <v>506</v>
      </c>
      <c r="PQ5" s="17" t="s">
        <v>507</v>
      </c>
      <c r="PR5" s="17" t="s">
        <v>508</v>
      </c>
      <c r="PS5" s="17" t="s">
        <v>509</v>
      </c>
      <c r="PT5" s="17" t="s">
        <v>510</v>
      </c>
      <c r="PU5" s="17" t="s">
        <v>511</v>
      </c>
      <c r="PV5" s="17" t="s">
        <v>512</v>
      </c>
      <c r="PW5" s="17" t="s">
        <v>513</v>
      </c>
      <c r="PX5" s="17" t="s">
        <v>514</v>
      </c>
      <c r="PY5" s="17" t="s">
        <v>515</v>
      </c>
      <c r="PZ5" s="17" t="s">
        <v>516</v>
      </c>
      <c r="QA5" s="17" t="s">
        <v>517</v>
      </c>
      <c r="QB5" s="17" t="s">
        <v>518</v>
      </c>
      <c r="QC5" s="17" t="s">
        <v>519</v>
      </c>
      <c r="QD5" s="17" t="s">
        <v>520</v>
      </c>
      <c r="QE5" s="17" t="s">
        <v>521</v>
      </c>
      <c r="QF5" s="17" t="s">
        <v>522</v>
      </c>
      <c r="QG5" s="17" t="s">
        <v>523</v>
      </c>
      <c r="QH5" s="17" t="s">
        <v>524</v>
      </c>
      <c r="QI5" s="17" t="s">
        <v>525</v>
      </c>
      <c r="QJ5" s="17" t="s">
        <v>526</v>
      </c>
      <c r="QK5" s="17" t="s">
        <v>527</v>
      </c>
      <c r="QL5" s="17" t="s">
        <v>528</v>
      </c>
      <c r="QM5" s="17" t="s">
        <v>529</v>
      </c>
      <c r="QN5" s="17" t="s">
        <v>530</v>
      </c>
      <c r="QO5" s="17" t="s">
        <v>531</v>
      </c>
      <c r="QP5" s="17" t="s">
        <v>532</v>
      </c>
      <c r="QQ5" s="17" t="s">
        <v>533</v>
      </c>
      <c r="QR5" s="17" t="s">
        <v>534</v>
      </c>
      <c r="QS5" s="17" t="s">
        <v>535</v>
      </c>
      <c r="QT5" s="17" t="s">
        <v>536</v>
      </c>
      <c r="QU5" s="17" t="s">
        <v>537</v>
      </c>
      <c r="QV5" s="17" t="s">
        <v>538</v>
      </c>
      <c r="QW5" s="17" t="s">
        <v>539</v>
      </c>
      <c r="QX5" s="17" t="s">
        <v>540</v>
      </c>
      <c r="QY5" s="17" t="s">
        <v>541</v>
      </c>
      <c r="QZ5" s="17" t="s">
        <v>542</v>
      </c>
      <c r="RA5" s="17" t="s">
        <v>543</v>
      </c>
      <c r="RB5" s="17" t="s">
        <v>544</v>
      </c>
      <c r="RC5" s="17" t="s">
        <v>545</v>
      </c>
      <c r="RD5" s="17" t="s">
        <v>546</v>
      </c>
      <c r="RE5" s="17" t="s">
        <v>547</v>
      </c>
      <c r="RF5" s="17" t="s">
        <v>548</v>
      </c>
      <c r="RG5" s="17" t="s">
        <v>549</v>
      </c>
      <c r="RH5" s="17" t="s">
        <v>550</v>
      </c>
      <c r="RI5" s="17" t="s">
        <v>551</v>
      </c>
      <c r="RJ5" s="17" t="s">
        <v>552</v>
      </c>
      <c r="RK5" s="17" t="s">
        <v>553</v>
      </c>
      <c r="RL5" s="17" t="s">
        <v>554</v>
      </c>
      <c r="RM5" s="17" t="s">
        <v>555</v>
      </c>
      <c r="RN5" s="17" t="s">
        <v>556</v>
      </c>
      <c r="RO5" s="17" t="s">
        <v>557</v>
      </c>
      <c r="RP5" s="17" t="s">
        <v>558</v>
      </c>
      <c r="RQ5" s="17" t="s">
        <v>559</v>
      </c>
      <c r="RR5" s="17" t="s">
        <v>560</v>
      </c>
      <c r="RS5" s="17" t="s">
        <v>561</v>
      </c>
      <c r="RT5" s="17" t="s">
        <v>562</v>
      </c>
      <c r="RU5" s="17" t="s">
        <v>563</v>
      </c>
      <c r="RV5" s="17" t="s">
        <v>564</v>
      </c>
      <c r="RW5" s="17" t="s">
        <v>565</v>
      </c>
      <c r="RX5" s="17" t="s">
        <v>566</v>
      </c>
      <c r="RY5" s="17" t="s">
        <v>567</v>
      </c>
      <c r="RZ5" s="17" t="s">
        <v>568</v>
      </c>
      <c r="SA5" s="17" t="s">
        <v>569</v>
      </c>
      <c r="SB5" s="17" t="s">
        <v>570</v>
      </c>
      <c r="SC5" s="17" t="s">
        <v>571</v>
      </c>
      <c r="SD5" s="17" t="s">
        <v>572</v>
      </c>
      <c r="SE5" s="17" t="s">
        <v>573</v>
      </c>
      <c r="SF5" s="17" t="s">
        <v>574</v>
      </c>
      <c r="SG5" s="17" t="s">
        <v>575</v>
      </c>
      <c r="SH5" s="17" t="s">
        <v>576</v>
      </c>
      <c r="SI5" s="17" t="s">
        <v>577</v>
      </c>
      <c r="SJ5" s="17" t="s">
        <v>578</v>
      </c>
      <c r="SK5" s="17" t="s">
        <v>579</v>
      </c>
      <c r="SL5" s="17" t="s">
        <v>580</v>
      </c>
      <c r="SM5" s="17" t="s">
        <v>581</v>
      </c>
      <c r="SN5" s="17" t="s">
        <v>582</v>
      </c>
      <c r="SO5" s="17" t="s">
        <v>583</v>
      </c>
      <c r="SP5" s="17" t="s">
        <v>584</v>
      </c>
      <c r="SQ5" s="17" t="s">
        <v>585</v>
      </c>
      <c r="SR5" s="17" t="s">
        <v>586</v>
      </c>
      <c r="SS5" s="17" t="s">
        <v>587</v>
      </c>
      <c r="ST5" s="17" t="s">
        <v>588</v>
      </c>
      <c r="SU5" s="17" t="s">
        <v>589</v>
      </c>
      <c r="SV5" s="17" t="s">
        <v>590</v>
      </c>
      <c r="SW5" s="17" t="s">
        <v>591</v>
      </c>
      <c r="SX5" s="17" t="s">
        <v>592</v>
      </c>
      <c r="SY5" s="17" t="s">
        <v>593</v>
      </c>
      <c r="SZ5" s="17" t="s">
        <v>594</v>
      </c>
      <c r="TA5" s="17" t="s">
        <v>595</v>
      </c>
      <c r="TB5" s="17" t="s">
        <v>596</v>
      </c>
      <c r="TC5" s="17" t="s">
        <v>597</v>
      </c>
      <c r="TD5" s="17" t="s">
        <v>598</v>
      </c>
      <c r="TE5" s="17" t="s">
        <v>599</v>
      </c>
      <c r="TF5" s="17" t="s">
        <v>600</v>
      </c>
      <c r="TG5" s="17" t="s">
        <v>601</v>
      </c>
      <c r="TH5" s="17" t="s">
        <v>602</v>
      </c>
      <c r="TI5" s="17" t="s">
        <v>603</v>
      </c>
      <c r="TJ5" s="17" t="s">
        <v>604</v>
      </c>
      <c r="TK5" s="17" t="s">
        <v>605</v>
      </c>
      <c r="TL5" s="17" t="s">
        <v>606</v>
      </c>
      <c r="TM5" s="17" t="s">
        <v>607</v>
      </c>
      <c r="TN5" s="17" t="s">
        <v>608</v>
      </c>
      <c r="TO5" s="17" t="s">
        <v>609</v>
      </c>
      <c r="TP5" s="17" t="s">
        <v>610</v>
      </c>
      <c r="TQ5" s="17" t="s">
        <v>611</v>
      </c>
      <c r="TR5" s="17" t="s">
        <v>612</v>
      </c>
      <c r="TS5" s="17" t="s">
        <v>613</v>
      </c>
      <c r="TT5" s="17" t="s">
        <v>614</v>
      </c>
      <c r="TU5" s="17" t="s">
        <v>615</v>
      </c>
      <c r="TV5" s="17" t="s">
        <v>616</v>
      </c>
      <c r="TW5" s="17" t="s">
        <v>617</v>
      </c>
      <c r="TX5" s="17" t="s">
        <v>618</v>
      </c>
      <c r="TY5" s="17" t="s">
        <v>619</v>
      </c>
      <c r="TZ5" s="17" t="s">
        <v>620</v>
      </c>
      <c r="UA5" s="17" t="s">
        <v>621</v>
      </c>
      <c r="UB5" s="17" t="s">
        <v>622</v>
      </c>
      <c r="UC5" s="17" t="s">
        <v>623</v>
      </c>
      <c r="UD5" s="17" t="s">
        <v>624</v>
      </c>
      <c r="UE5" s="17" t="s">
        <v>625</v>
      </c>
      <c r="UF5" s="17" t="s">
        <v>626</v>
      </c>
      <c r="UG5" s="17" t="s">
        <v>627</v>
      </c>
      <c r="UH5" s="17" t="s">
        <v>628</v>
      </c>
      <c r="UI5" s="17" t="s">
        <v>629</v>
      </c>
      <c r="UJ5" s="17" t="s">
        <v>630</v>
      </c>
      <c r="UK5" s="17" t="s">
        <v>631</v>
      </c>
      <c r="UL5" s="17" t="s">
        <v>632</v>
      </c>
      <c r="UM5" s="17" t="s">
        <v>633</v>
      </c>
      <c r="UN5" s="17" t="s">
        <v>634</v>
      </c>
      <c r="UO5" s="17" t="s">
        <v>635</v>
      </c>
      <c r="UP5" s="17" t="s">
        <v>636</v>
      </c>
      <c r="UQ5" s="17" t="s">
        <v>637</v>
      </c>
      <c r="UR5" s="17" t="s">
        <v>638</v>
      </c>
      <c r="US5" s="17" t="s">
        <v>639</v>
      </c>
      <c r="UT5" s="17" t="s">
        <v>640</v>
      </c>
      <c r="UU5" s="17" t="s">
        <v>641</v>
      </c>
      <c r="UV5" s="17" t="s">
        <v>642</v>
      </c>
      <c r="UW5" s="17" t="s">
        <v>643</v>
      </c>
      <c r="UX5" s="17" t="s">
        <v>644</v>
      </c>
      <c r="UY5" s="17" t="s">
        <v>645</v>
      </c>
      <c r="UZ5" s="17" t="s">
        <v>646</v>
      </c>
      <c r="VA5" s="17" t="s">
        <v>647</v>
      </c>
      <c r="VB5" s="17" t="s">
        <v>648</v>
      </c>
      <c r="VC5" s="17" t="s">
        <v>649</v>
      </c>
      <c r="VD5" s="17" t="s">
        <v>650</v>
      </c>
      <c r="VE5" s="17" t="s">
        <v>651</v>
      </c>
      <c r="VF5" s="17" t="s">
        <v>652</v>
      </c>
      <c r="VG5" s="17" t="s">
        <v>653</v>
      </c>
      <c r="VH5" s="17" t="s">
        <v>654</v>
      </c>
      <c r="VI5" s="17" t="s">
        <v>655</v>
      </c>
      <c r="VJ5" s="17" t="s">
        <v>656</v>
      </c>
      <c r="VK5" s="17" t="s">
        <v>657</v>
      </c>
      <c r="VL5" s="17" t="s">
        <v>658</v>
      </c>
      <c r="VM5" s="17" t="s">
        <v>659</v>
      </c>
      <c r="VN5" s="17" t="s">
        <v>660</v>
      </c>
      <c r="VO5" s="17" t="s">
        <v>661</v>
      </c>
      <c r="VP5" s="17" t="s">
        <v>662</v>
      </c>
      <c r="VQ5" s="17" t="s">
        <v>663</v>
      </c>
      <c r="VR5" s="17" t="s">
        <v>664</v>
      </c>
      <c r="VS5" s="17" t="s">
        <v>665</v>
      </c>
      <c r="VT5" s="17" t="s">
        <v>666</v>
      </c>
      <c r="VU5" s="17" t="s">
        <v>667</v>
      </c>
      <c r="VV5" s="17" t="s">
        <v>668</v>
      </c>
      <c r="VW5" s="17" t="s">
        <v>669</v>
      </c>
      <c r="VX5" s="17" t="s">
        <v>670</v>
      </c>
      <c r="VY5" s="17" t="s">
        <v>671</v>
      </c>
      <c r="VZ5" s="17" t="s">
        <v>672</v>
      </c>
      <c r="WA5" s="17" t="s">
        <v>673</v>
      </c>
      <c r="WB5" s="17" t="s">
        <v>674</v>
      </c>
      <c r="WC5" s="17" t="s">
        <v>675</v>
      </c>
      <c r="WD5" s="17" t="s">
        <v>676</v>
      </c>
      <c r="WE5" s="17" t="s">
        <v>677</v>
      </c>
      <c r="WF5" s="17" t="s">
        <v>678</v>
      </c>
      <c r="WG5" s="17" t="s">
        <v>679</v>
      </c>
      <c r="WH5" s="17" t="s">
        <v>680</v>
      </c>
      <c r="WI5" s="17" t="s">
        <v>681</v>
      </c>
      <c r="WJ5" s="17" t="s">
        <v>682</v>
      </c>
      <c r="WK5" s="17" t="s">
        <v>683</v>
      </c>
      <c r="WL5" s="17" t="s">
        <v>684</v>
      </c>
      <c r="WM5" s="17" t="s">
        <v>685</v>
      </c>
      <c r="WN5" s="17" t="s">
        <v>686</v>
      </c>
      <c r="WO5" s="17" t="s">
        <v>687</v>
      </c>
      <c r="WP5" s="17" t="s">
        <v>688</v>
      </c>
      <c r="WQ5" s="17" t="s">
        <v>689</v>
      </c>
      <c r="WR5" s="17" t="s">
        <v>690</v>
      </c>
      <c r="WS5" s="17" t="s">
        <v>691</v>
      </c>
      <c r="WT5" s="17" t="s">
        <v>692</v>
      </c>
      <c r="WU5" s="17" t="s">
        <v>693</v>
      </c>
      <c r="WV5" s="17" t="s">
        <v>694</v>
      </c>
      <c r="WW5" s="17" t="s">
        <v>695</v>
      </c>
      <c r="WX5" s="17" t="s">
        <v>696</v>
      </c>
      <c r="WY5" s="17" t="s">
        <v>697</v>
      </c>
      <c r="WZ5" s="17" t="s">
        <v>698</v>
      </c>
      <c r="XA5" s="17" t="s">
        <v>699</v>
      </c>
      <c r="XB5" s="17" t="s">
        <v>700</v>
      </c>
      <c r="XC5" s="17" t="s">
        <v>701</v>
      </c>
      <c r="XD5" s="17" t="s">
        <v>702</v>
      </c>
      <c r="XE5" s="17" t="s">
        <v>703</v>
      </c>
      <c r="XF5" s="17" t="s">
        <v>704</v>
      </c>
      <c r="XG5" s="17" t="s">
        <v>705</v>
      </c>
      <c r="XH5" s="17" t="s">
        <v>706</v>
      </c>
      <c r="XI5" s="17" t="s">
        <v>707</v>
      </c>
      <c r="XJ5" s="17" t="s">
        <v>708</v>
      </c>
      <c r="XK5" s="17" t="s">
        <v>709</v>
      </c>
      <c r="XL5" s="17" t="s">
        <v>710</v>
      </c>
      <c r="XM5" s="17" t="s">
        <v>711</v>
      </c>
      <c r="XN5" s="17" t="s">
        <v>712</v>
      </c>
      <c r="XO5" s="17" t="s">
        <v>713</v>
      </c>
      <c r="XP5" s="17" t="s">
        <v>714</v>
      </c>
      <c r="XQ5" s="17" t="s">
        <v>715</v>
      </c>
      <c r="XR5" s="17" t="s">
        <v>716</v>
      </c>
      <c r="XS5" s="17" t="s">
        <v>717</v>
      </c>
      <c r="XT5" s="17" t="s">
        <v>718</v>
      </c>
      <c r="XU5" s="17" t="s">
        <v>719</v>
      </c>
      <c r="XV5" s="17" t="s">
        <v>720</v>
      </c>
      <c r="XW5" s="17" t="s">
        <v>721</v>
      </c>
      <c r="XX5" s="17" t="s">
        <v>722</v>
      </c>
      <c r="XY5" s="17" t="s">
        <v>723</v>
      </c>
      <c r="XZ5" s="17" t="s">
        <v>724</v>
      </c>
      <c r="YA5" s="17" t="s">
        <v>725</v>
      </c>
      <c r="YB5" s="17" t="s">
        <v>726</v>
      </c>
      <c r="YC5" s="17" t="s">
        <v>727</v>
      </c>
      <c r="YD5" s="17" t="s">
        <v>728</v>
      </c>
      <c r="YE5" s="17" t="s">
        <v>729</v>
      </c>
      <c r="YF5" s="17" t="s">
        <v>730</v>
      </c>
      <c r="YG5" s="17" t="s">
        <v>731</v>
      </c>
      <c r="YH5" s="17" t="s">
        <v>732</v>
      </c>
      <c r="YI5" s="17" t="s">
        <v>733</v>
      </c>
      <c r="YJ5" s="17" t="s">
        <v>734</v>
      </c>
      <c r="YK5" s="17" t="s">
        <v>735</v>
      </c>
      <c r="YL5" s="17" t="s">
        <v>736</v>
      </c>
      <c r="YM5" s="17" t="s">
        <v>737</v>
      </c>
      <c r="YN5" s="17" t="s">
        <v>738</v>
      </c>
      <c r="YO5" s="17" t="s">
        <v>739</v>
      </c>
      <c r="YP5" s="17" t="s">
        <v>740</v>
      </c>
      <c r="YQ5" s="17" t="s">
        <v>741</v>
      </c>
      <c r="YR5" s="17" t="s">
        <v>742</v>
      </c>
      <c r="YS5" s="17" t="s">
        <v>743</v>
      </c>
      <c r="YT5" s="17" t="s">
        <v>744</v>
      </c>
      <c r="YU5" s="17" t="s">
        <v>745</v>
      </c>
      <c r="YV5" s="17" t="s">
        <v>746</v>
      </c>
      <c r="YW5" s="17" t="s">
        <v>747</v>
      </c>
      <c r="YX5" s="17" t="s">
        <v>748</v>
      </c>
      <c r="YY5" s="17" t="s">
        <v>749</v>
      </c>
      <c r="YZ5" s="17" t="s">
        <v>750</v>
      </c>
      <c r="ZA5" s="17" t="s">
        <v>751</v>
      </c>
      <c r="ZB5" s="17" t="s">
        <v>752</v>
      </c>
      <c r="ZC5" s="17" t="s">
        <v>753</v>
      </c>
      <c r="ZD5" s="17" t="s">
        <v>754</v>
      </c>
      <c r="ZE5" s="17" t="s">
        <v>755</v>
      </c>
      <c r="ZF5" s="17" t="s">
        <v>756</v>
      </c>
      <c r="ZG5" s="17" t="s">
        <v>757</v>
      </c>
      <c r="ZH5" s="17" t="s">
        <v>758</v>
      </c>
      <c r="ZI5" s="17" t="s">
        <v>759</v>
      </c>
      <c r="ZJ5" s="17" t="s">
        <v>760</v>
      </c>
      <c r="ZK5" s="17" t="s">
        <v>761</v>
      </c>
      <c r="ZL5" s="17" t="s">
        <v>762</v>
      </c>
      <c r="ZM5" s="17" t="s">
        <v>763</v>
      </c>
      <c r="ZN5" s="17" t="s">
        <v>764</v>
      </c>
      <c r="ZO5" s="17" t="s">
        <v>765</v>
      </c>
      <c r="ZP5" s="17" t="s">
        <v>766</v>
      </c>
      <c r="ZQ5" s="17" t="s">
        <v>767</v>
      </c>
      <c r="ZR5" s="17" t="s">
        <v>768</v>
      </c>
      <c r="ZS5" s="17" t="s">
        <v>769</v>
      </c>
      <c r="ZT5" s="17" t="s">
        <v>770</v>
      </c>
      <c r="ZU5" s="17" t="s">
        <v>771</v>
      </c>
      <c r="ZV5" s="17" t="s">
        <v>772</v>
      </c>
      <c r="ZW5" s="17" t="s">
        <v>773</v>
      </c>
      <c r="ZX5" s="17" t="s">
        <v>774</v>
      </c>
      <c r="ZY5" s="17" t="s">
        <v>775</v>
      </c>
      <c r="ZZ5" s="17" t="s">
        <v>776</v>
      </c>
      <c r="AAA5" s="17" t="s">
        <v>777</v>
      </c>
      <c r="AAB5" s="17" t="s">
        <v>778</v>
      </c>
      <c r="AAC5" s="17" t="s">
        <v>779</v>
      </c>
      <c r="AAD5" s="17" t="s">
        <v>780</v>
      </c>
      <c r="AAE5" s="17" t="s">
        <v>781</v>
      </c>
      <c r="AAF5" s="17" t="s">
        <v>782</v>
      </c>
      <c r="AAG5" s="17" t="s">
        <v>783</v>
      </c>
      <c r="AAH5" s="17" t="s">
        <v>784</v>
      </c>
      <c r="AAI5" s="17" t="s">
        <v>785</v>
      </c>
      <c r="AAJ5" s="17" t="s">
        <v>786</v>
      </c>
      <c r="AAK5" s="17" t="s">
        <v>787</v>
      </c>
      <c r="AAL5" s="17" t="s">
        <v>788</v>
      </c>
      <c r="AAM5" s="17" t="s">
        <v>789</v>
      </c>
      <c r="AAN5" s="17" t="s">
        <v>790</v>
      </c>
      <c r="AAO5" s="17" t="s">
        <v>791</v>
      </c>
      <c r="AAP5" s="17" t="s">
        <v>792</v>
      </c>
      <c r="AAQ5" s="17" t="s">
        <v>793</v>
      </c>
      <c r="AAR5" s="17" t="s">
        <v>794</v>
      </c>
      <c r="AAS5" s="17" t="s">
        <v>795</v>
      </c>
      <c r="AAT5" s="17" t="s">
        <v>796</v>
      </c>
      <c r="AAU5" s="17" t="s">
        <v>797</v>
      </c>
      <c r="AAV5" s="17" t="s">
        <v>798</v>
      </c>
      <c r="AAW5" s="17" t="s">
        <v>799</v>
      </c>
      <c r="AAX5" s="17" t="s">
        <v>800</v>
      </c>
      <c r="AAY5" s="17" t="s">
        <v>801</v>
      </c>
      <c r="AAZ5" s="17" t="s">
        <v>802</v>
      </c>
      <c r="ABA5" s="17" t="s">
        <v>803</v>
      </c>
      <c r="ABB5" s="17" t="s">
        <v>804</v>
      </c>
      <c r="ABC5" s="17" t="s">
        <v>805</v>
      </c>
      <c r="ABD5" s="17" t="s">
        <v>806</v>
      </c>
      <c r="ABE5" s="17" t="s">
        <v>807</v>
      </c>
      <c r="ABF5" s="17" t="s">
        <v>808</v>
      </c>
      <c r="ABG5" s="17" t="s">
        <v>809</v>
      </c>
      <c r="ABH5" s="17" t="s">
        <v>810</v>
      </c>
      <c r="ABI5" s="17" t="s">
        <v>811</v>
      </c>
      <c r="ABJ5" s="17" t="s">
        <v>812</v>
      </c>
      <c r="ABK5" s="17" t="s">
        <v>813</v>
      </c>
      <c r="ABL5" s="17" t="s">
        <v>814</v>
      </c>
      <c r="ABM5" s="17" t="s">
        <v>815</v>
      </c>
      <c r="ABN5" s="17" t="s">
        <v>816</v>
      </c>
      <c r="ABO5" s="17" t="s">
        <v>817</v>
      </c>
      <c r="ABP5" s="17" t="s">
        <v>818</v>
      </c>
      <c r="ABQ5" s="17" t="s">
        <v>819</v>
      </c>
      <c r="ABR5" s="17" t="s">
        <v>820</v>
      </c>
      <c r="ABS5" s="17" t="s">
        <v>821</v>
      </c>
      <c r="ABT5" s="17" t="s">
        <v>822</v>
      </c>
      <c r="ABU5" s="17" t="s">
        <v>823</v>
      </c>
      <c r="ABV5" s="17" t="s">
        <v>824</v>
      </c>
      <c r="ABW5" s="17" t="s">
        <v>825</v>
      </c>
      <c r="ABX5" s="17" t="s">
        <v>826</v>
      </c>
      <c r="ABY5" s="17" t="s">
        <v>827</v>
      </c>
      <c r="ABZ5" s="17" t="s">
        <v>828</v>
      </c>
      <c r="ACA5" s="17" t="s">
        <v>829</v>
      </c>
      <c r="ACB5" s="17" t="s">
        <v>830</v>
      </c>
      <c r="ACC5" s="17" t="s">
        <v>831</v>
      </c>
      <c r="ACD5" s="17" t="s">
        <v>832</v>
      </c>
      <c r="ACE5" s="17" t="s">
        <v>833</v>
      </c>
      <c r="ACF5" s="17" t="s">
        <v>834</v>
      </c>
      <c r="ACG5" s="17" t="s">
        <v>835</v>
      </c>
      <c r="ACH5" s="17" t="s">
        <v>836</v>
      </c>
      <c r="ACI5" s="17" t="s">
        <v>837</v>
      </c>
      <c r="ACJ5" s="17" t="s">
        <v>838</v>
      </c>
      <c r="ACK5" s="17" t="s">
        <v>839</v>
      </c>
      <c r="ACL5" s="17" t="s">
        <v>840</v>
      </c>
      <c r="ACM5" s="17" t="s">
        <v>841</v>
      </c>
      <c r="ACN5" s="17" t="s">
        <v>842</v>
      </c>
      <c r="ACO5" s="17" t="s">
        <v>843</v>
      </c>
      <c r="ACP5" s="17" t="s">
        <v>844</v>
      </c>
      <c r="ACQ5" s="17" t="s">
        <v>845</v>
      </c>
      <c r="ACR5" s="17" t="s">
        <v>846</v>
      </c>
      <c r="ACS5" s="17" t="s">
        <v>847</v>
      </c>
      <c r="ACT5" s="17" t="s">
        <v>848</v>
      </c>
      <c r="ACU5" s="17" t="s">
        <v>849</v>
      </c>
      <c r="ACV5" s="17" t="s">
        <v>850</v>
      </c>
      <c r="ACW5" s="17" t="s">
        <v>851</v>
      </c>
      <c r="ACX5" s="17" t="s">
        <v>852</v>
      </c>
      <c r="ACY5" s="17" t="s">
        <v>853</v>
      </c>
      <c r="ACZ5" s="17" t="s">
        <v>854</v>
      </c>
      <c r="ADA5" s="17" t="s">
        <v>701</v>
      </c>
      <c r="ADB5" s="17" t="s">
        <v>855</v>
      </c>
      <c r="ADC5" s="17" t="s">
        <v>856</v>
      </c>
      <c r="ADD5" s="17" t="s">
        <v>857</v>
      </c>
      <c r="ADE5" s="17" t="s">
        <v>858</v>
      </c>
      <c r="ADF5" s="17" t="s">
        <v>859</v>
      </c>
      <c r="ADG5" s="17" t="s">
        <v>860</v>
      </c>
      <c r="ADH5" s="17" t="s">
        <v>861</v>
      </c>
      <c r="ADI5" s="17" t="s">
        <v>862</v>
      </c>
      <c r="ADJ5" s="17" t="s">
        <v>304</v>
      </c>
      <c r="ADK5" s="17" t="s">
        <v>863</v>
      </c>
      <c r="ADL5" s="17" t="s">
        <v>864</v>
      </c>
      <c r="ADM5" s="17" t="s">
        <v>865</v>
      </c>
      <c r="ADN5" s="17" t="s">
        <v>866</v>
      </c>
      <c r="ADO5" s="17" t="s">
        <v>867</v>
      </c>
      <c r="ADP5" s="17" t="s">
        <v>868</v>
      </c>
      <c r="ADQ5" s="17" t="s">
        <v>869</v>
      </c>
      <c r="ADR5" s="17" t="s">
        <v>870</v>
      </c>
      <c r="ADS5" s="17" t="s">
        <v>871</v>
      </c>
      <c r="ADT5" s="17" t="s">
        <v>872</v>
      </c>
      <c r="ADU5" s="17" t="s">
        <v>873</v>
      </c>
      <c r="ADV5" s="17" t="s">
        <v>874</v>
      </c>
      <c r="ADW5" s="17" t="s">
        <v>875</v>
      </c>
      <c r="ADX5" s="17" t="s">
        <v>876</v>
      </c>
      <c r="ADY5" s="17" t="s">
        <v>877</v>
      </c>
      <c r="ADZ5" s="17" t="s">
        <v>878</v>
      </c>
      <c r="AEA5" s="17" t="s">
        <v>879</v>
      </c>
      <c r="AEB5" s="17" t="s">
        <v>880</v>
      </c>
      <c r="AEC5" s="17" t="s">
        <v>881</v>
      </c>
      <c r="AED5" s="17" t="s">
        <v>882</v>
      </c>
      <c r="AEE5" s="17" t="s">
        <v>883</v>
      </c>
      <c r="AEF5" s="17" t="s">
        <v>884</v>
      </c>
      <c r="AEG5" s="17" t="s">
        <v>885</v>
      </c>
      <c r="AEH5" s="17" t="s">
        <v>886</v>
      </c>
      <c r="AEI5" s="17" t="s">
        <v>887</v>
      </c>
      <c r="AEJ5" s="17" t="s">
        <v>888</v>
      </c>
      <c r="AEK5" s="17" t="s">
        <v>889</v>
      </c>
      <c r="AEL5" s="17" t="s">
        <v>890</v>
      </c>
      <c r="AEM5" s="17" t="s">
        <v>891</v>
      </c>
      <c r="AEN5" s="17" t="s">
        <v>892</v>
      </c>
      <c r="AEO5" s="17" t="s">
        <v>893</v>
      </c>
      <c r="AEP5" s="17" t="s">
        <v>894</v>
      </c>
      <c r="AEQ5" s="17" t="s">
        <v>895</v>
      </c>
      <c r="AER5" s="17" t="s">
        <v>896</v>
      </c>
      <c r="AES5" s="17" t="s">
        <v>897</v>
      </c>
      <c r="AET5" s="17" t="s">
        <v>898</v>
      </c>
      <c r="AEU5" s="17" t="s">
        <v>899</v>
      </c>
      <c r="AEV5" s="17" t="s">
        <v>900</v>
      </c>
      <c r="AEW5" s="17" t="s">
        <v>901</v>
      </c>
      <c r="AEX5" s="17" t="s">
        <v>902</v>
      </c>
      <c r="AEY5" s="17" t="s">
        <v>903</v>
      </c>
      <c r="AEZ5" s="17" t="s">
        <v>904</v>
      </c>
      <c r="AFA5" s="17" t="s">
        <v>905</v>
      </c>
      <c r="AFB5" s="17" t="s">
        <v>906</v>
      </c>
      <c r="AFC5" s="17" t="s">
        <v>907</v>
      </c>
      <c r="AFD5" s="17" t="s">
        <v>908</v>
      </c>
      <c r="AFE5" s="17" t="s">
        <v>909</v>
      </c>
      <c r="AFF5" s="17" t="s">
        <v>910</v>
      </c>
      <c r="AFG5" s="17" t="s">
        <v>911</v>
      </c>
      <c r="AFH5" s="17" t="s">
        <v>912</v>
      </c>
      <c r="AFI5" s="17" t="s">
        <v>913</v>
      </c>
      <c r="AFJ5" s="17" t="s">
        <v>914</v>
      </c>
      <c r="AFK5" s="17" t="s">
        <v>915</v>
      </c>
      <c r="AFL5" s="17" t="s">
        <v>916</v>
      </c>
      <c r="AFM5" s="17" t="s">
        <v>917</v>
      </c>
      <c r="AFN5" s="17" t="s">
        <v>918</v>
      </c>
      <c r="AFO5" s="17" t="s">
        <v>919</v>
      </c>
      <c r="AFP5" s="17" t="s">
        <v>920</v>
      </c>
      <c r="AFQ5" s="17" t="s">
        <v>921</v>
      </c>
      <c r="AFR5" s="17" t="s">
        <v>922</v>
      </c>
      <c r="AFS5" s="17" t="s">
        <v>923</v>
      </c>
      <c r="AFT5" s="17" t="s">
        <v>924</v>
      </c>
      <c r="AFU5" s="17" t="s">
        <v>925</v>
      </c>
      <c r="AFV5" s="17" t="s">
        <v>926</v>
      </c>
      <c r="AFW5" s="17" t="s">
        <v>927</v>
      </c>
      <c r="AFX5" s="17" t="s">
        <v>928</v>
      </c>
      <c r="AFY5" s="17" t="s">
        <v>929</v>
      </c>
      <c r="AFZ5" s="17" t="s">
        <v>930</v>
      </c>
      <c r="AGA5" s="17" t="s">
        <v>931</v>
      </c>
      <c r="AGB5" s="17" t="s">
        <v>932</v>
      </c>
      <c r="AGC5" s="17" t="s">
        <v>933</v>
      </c>
      <c r="AGD5" s="17" t="s">
        <v>934</v>
      </c>
      <c r="AGE5" s="17" t="s">
        <v>935</v>
      </c>
      <c r="AGF5" s="17" t="s">
        <v>936</v>
      </c>
      <c r="AGG5" s="17" t="s">
        <v>937</v>
      </c>
      <c r="AGH5" s="17" t="s">
        <v>938</v>
      </c>
      <c r="AGI5" s="17" t="s">
        <v>939</v>
      </c>
      <c r="AGJ5" s="17" t="s">
        <v>940</v>
      </c>
      <c r="AGK5" s="17" t="s">
        <v>941</v>
      </c>
      <c r="AGL5" s="17" t="s">
        <v>942</v>
      </c>
      <c r="AGM5" s="17" t="s">
        <v>943</v>
      </c>
      <c r="AGN5" s="17" t="s">
        <v>944</v>
      </c>
      <c r="AGO5" s="17" t="s">
        <v>945</v>
      </c>
      <c r="AGP5" s="17" t="s">
        <v>946</v>
      </c>
      <c r="AGQ5" s="17" t="s">
        <v>947</v>
      </c>
      <c r="AGR5" s="17" t="s">
        <v>948</v>
      </c>
      <c r="AGS5" s="17" t="s">
        <v>949</v>
      </c>
      <c r="AGT5" s="17" t="s">
        <v>950</v>
      </c>
      <c r="AGU5" s="17" t="s">
        <v>951</v>
      </c>
      <c r="AGV5" s="17" t="s">
        <v>952</v>
      </c>
      <c r="AGW5" s="17" t="s">
        <v>953</v>
      </c>
      <c r="AGX5" s="17" t="s">
        <v>954</v>
      </c>
      <c r="AGY5" s="17" t="s">
        <v>955</v>
      </c>
      <c r="AGZ5" s="17" t="s">
        <v>956</v>
      </c>
      <c r="AHA5" s="17" t="s">
        <v>957</v>
      </c>
      <c r="AHB5" s="17" t="s">
        <v>958</v>
      </c>
      <c r="AHC5" s="17" t="s">
        <v>959</v>
      </c>
      <c r="AHD5" s="17" t="s">
        <v>960</v>
      </c>
      <c r="AHE5" s="17" t="s">
        <v>961</v>
      </c>
      <c r="AHF5" s="17" t="s">
        <v>962</v>
      </c>
      <c r="AHG5" s="17" t="s">
        <v>963</v>
      </c>
      <c r="AHH5" s="17" t="s">
        <v>964</v>
      </c>
      <c r="AHI5" s="17" t="s">
        <v>965</v>
      </c>
      <c r="AHJ5" s="17" t="s">
        <v>966</v>
      </c>
      <c r="AHK5" s="17" t="s">
        <v>967</v>
      </c>
      <c r="AHL5" s="17" t="s">
        <v>968</v>
      </c>
      <c r="AHM5" s="17" t="s">
        <v>969</v>
      </c>
      <c r="AHN5" s="17" t="s">
        <v>970</v>
      </c>
      <c r="AHO5" s="17" t="s">
        <v>971</v>
      </c>
      <c r="AHP5" s="17"/>
      <c r="AHQ5" s="30"/>
    </row>
    <row r="6" spans="1:904" x14ac:dyDescent="0.4">
      <c r="A6" s="11">
        <v>1</v>
      </c>
      <c r="B6" s="11" t="s">
        <v>972</v>
      </c>
      <c r="C6" s="6" t="s">
        <v>973</v>
      </c>
      <c r="D6" s="20">
        <v>774349762.66999948</v>
      </c>
      <c r="E6" s="20">
        <v>109068649.51000001</v>
      </c>
      <c r="F6" s="20">
        <v>150184485.98000005</v>
      </c>
      <c r="G6" s="20">
        <v>35730648.25999999</v>
      </c>
      <c r="H6" s="20">
        <v>170013839.33999997</v>
      </c>
      <c r="I6" s="20">
        <v>45025744.039999999</v>
      </c>
      <c r="J6" s="20">
        <v>82917516.609999985</v>
      </c>
      <c r="K6" s="20">
        <v>91723419.809999987</v>
      </c>
      <c r="L6" s="20">
        <v>85199245.040000007</v>
      </c>
      <c r="M6" s="20">
        <v>67930242.060000032</v>
      </c>
      <c r="N6" s="20">
        <v>42790163.340000004</v>
      </c>
      <c r="O6" s="20">
        <v>52320323.409999996</v>
      </c>
      <c r="P6" s="20">
        <v>43076129.729999997</v>
      </c>
      <c r="Q6" s="20">
        <v>54475092.649999984</v>
      </c>
      <c r="R6" s="20">
        <v>41095492.129999988</v>
      </c>
      <c r="S6" s="20">
        <v>94032499.839999989</v>
      </c>
      <c r="T6" s="20">
        <v>95402434.890000045</v>
      </c>
      <c r="U6" s="20">
        <v>32664165.210000001</v>
      </c>
      <c r="V6" s="20">
        <v>526437597.73000026</v>
      </c>
      <c r="W6" s="20">
        <v>193896551.64999995</v>
      </c>
      <c r="X6" s="20">
        <v>61785721.700000018</v>
      </c>
      <c r="Y6" s="20">
        <v>85830456.310000017</v>
      </c>
      <c r="Z6" s="20">
        <v>42141347.109999999</v>
      </c>
      <c r="AA6" s="20">
        <v>69364360.51000002</v>
      </c>
      <c r="AB6" s="20">
        <v>33326818.389999989</v>
      </c>
      <c r="AC6" s="20">
        <v>159346263.16</v>
      </c>
      <c r="AD6" s="20">
        <v>80491202.670000046</v>
      </c>
      <c r="AE6" s="20">
        <v>46278127.179999992</v>
      </c>
      <c r="AF6" s="20">
        <v>112907159.51000004</v>
      </c>
      <c r="AG6" s="20">
        <v>49326797.329999998</v>
      </c>
      <c r="AH6" s="20">
        <v>133276152.38999997</v>
      </c>
      <c r="AI6" s="20">
        <v>60832925.519999996</v>
      </c>
      <c r="AJ6" s="20">
        <v>70040543.429999977</v>
      </c>
      <c r="AK6" s="20">
        <v>48704660.139999993</v>
      </c>
      <c r="AL6" s="20">
        <v>103219927.45000002</v>
      </c>
      <c r="AM6" s="20">
        <v>54378276.400000021</v>
      </c>
      <c r="AN6" s="20">
        <v>42545785.609999999</v>
      </c>
      <c r="AO6" s="20">
        <v>42304390.460000001</v>
      </c>
      <c r="AP6" s="20">
        <v>46150850.449999996</v>
      </c>
      <c r="AQ6" s="20">
        <v>29459860.20000001</v>
      </c>
      <c r="AR6" s="20">
        <v>31720049.199999992</v>
      </c>
      <c r="AS6" s="20">
        <v>24178852.029999997</v>
      </c>
      <c r="AT6" s="20">
        <v>223316990.12999994</v>
      </c>
      <c r="AU6" s="20">
        <v>27126202.059999987</v>
      </c>
      <c r="AV6" s="20">
        <v>26327000.159999993</v>
      </c>
      <c r="AW6" s="20">
        <v>41575362.470000006</v>
      </c>
      <c r="AX6" s="20">
        <v>52053932.509999983</v>
      </c>
      <c r="AY6" s="20">
        <v>71020917.039999977</v>
      </c>
      <c r="AZ6" s="20">
        <v>23420847.160000004</v>
      </c>
      <c r="BA6" s="20">
        <v>30336392.239999998</v>
      </c>
      <c r="BB6" s="20">
        <v>29007152.470000006</v>
      </c>
      <c r="BC6" s="20">
        <v>20365713.469999988</v>
      </c>
      <c r="BD6" s="20">
        <v>26461894.940000005</v>
      </c>
      <c r="BE6" s="20">
        <v>19340099.989999998</v>
      </c>
      <c r="BF6" s="20">
        <v>65595602.539999999</v>
      </c>
      <c r="BG6" s="20">
        <v>17107651.540000003</v>
      </c>
      <c r="BH6" s="20">
        <v>39872429.119999997</v>
      </c>
      <c r="BI6" s="20">
        <v>195004802.33999997</v>
      </c>
      <c r="BJ6" s="20">
        <v>114821803.93999997</v>
      </c>
      <c r="BK6" s="20">
        <v>62890791.800000004</v>
      </c>
      <c r="BL6" s="20">
        <v>28493676.54999999</v>
      </c>
      <c r="BM6" s="20">
        <v>57076153.290000014</v>
      </c>
      <c r="BN6" s="20">
        <v>61560280.729999982</v>
      </c>
      <c r="BO6" s="20">
        <v>28981770.559999995</v>
      </c>
      <c r="BP6" s="20">
        <v>3659282.37</v>
      </c>
      <c r="BQ6" s="20">
        <v>1960221.15</v>
      </c>
      <c r="BR6" s="20">
        <v>212505627.67999995</v>
      </c>
      <c r="BS6" s="20">
        <v>52236312.300000012</v>
      </c>
      <c r="BT6" s="20">
        <v>67321350.379999995</v>
      </c>
      <c r="BU6" s="20">
        <v>69249113.219999999</v>
      </c>
      <c r="BV6" s="20">
        <v>53893884.480000012</v>
      </c>
      <c r="BW6" s="20">
        <v>55491735.640000008</v>
      </c>
      <c r="BX6" s="20">
        <v>23012423.180000011</v>
      </c>
      <c r="BY6" s="20">
        <v>41331245.139999986</v>
      </c>
      <c r="BZ6" s="20">
        <v>90762051.690000042</v>
      </c>
      <c r="CA6" s="20">
        <v>36035736.560000002</v>
      </c>
      <c r="CB6" s="20">
        <v>39408153.199999988</v>
      </c>
      <c r="CC6" s="20">
        <v>86079620.550000027</v>
      </c>
      <c r="CD6" s="20">
        <v>36546920.739999995</v>
      </c>
      <c r="CE6" s="20">
        <v>45773252.93</v>
      </c>
      <c r="CF6" s="20">
        <v>28596924.559999999</v>
      </c>
      <c r="CG6" s="20">
        <v>798223598.76999974</v>
      </c>
      <c r="CH6" s="20">
        <v>52191389.179999977</v>
      </c>
      <c r="CI6" s="20">
        <v>108382279.56000005</v>
      </c>
      <c r="CJ6" s="20">
        <v>47046506.409999989</v>
      </c>
      <c r="CK6" s="20">
        <v>69984152.849999994</v>
      </c>
      <c r="CL6" s="20">
        <v>46438300.259999998</v>
      </c>
      <c r="CM6" s="20">
        <v>61717704.06000001</v>
      </c>
      <c r="CN6" s="20">
        <v>86528540.13000001</v>
      </c>
      <c r="CO6" s="20">
        <v>29203184.52999999</v>
      </c>
      <c r="CP6" s="20">
        <v>68613742.299999997</v>
      </c>
      <c r="CQ6" s="20">
        <v>53014593.799999997</v>
      </c>
      <c r="CR6" s="20">
        <v>47553904.189999983</v>
      </c>
      <c r="CS6" s="20">
        <v>48375569.400000028</v>
      </c>
      <c r="CT6" s="20">
        <v>267103610.95999995</v>
      </c>
      <c r="CU6" s="20">
        <v>44957993.229999989</v>
      </c>
      <c r="CV6" s="20">
        <v>52571100.510000013</v>
      </c>
      <c r="CW6" s="20">
        <v>104074701.96000001</v>
      </c>
      <c r="CX6" s="20">
        <v>38714037.799999982</v>
      </c>
      <c r="CY6" s="20">
        <v>74623663.650000021</v>
      </c>
      <c r="CZ6" s="20">
        <v>28568778.550000004</v>
      </c>
      <c r="DA6" s="20">
        <v>29407101.519999988</v>
      </c>
      <c r="DB6" s="20">
        <v>184621370.31999996</v>
      </c>
      <c r="DC6" s="20">
        <v>141953819.72999999</v>
      </c>
      <c r="DD6" s="20">
        <v>41466936.040000007</v>
      </c>
      <c r="DE6" s="20">
        <v>39505709.480000004</v>
      </c>
      <c r="DF6" s="20">
        <v>84263929.51000002</v>
      </c>
      <c r="DG6" s="20">
        <v>83725711.560000002</v>
      </c>
      <c r="DH6" s="20">
        <v>83136812.919999972</v>
      </c>
      <c r="DI6" s="20">
        <v>107851159.34</v>
      </c>
      <c r="DJ6" s="20">
        <v>43980376.25999999</v>
      </c>
      <c r="DK6" s="20">
        <v>986751019.67000043</v>
      </c>
      <c r="DL6" s="20">
        <v>57060119.170000024</v>
      </c>
      <c r="DM6" s="20">
        <v>101416637.39999996</v>
      </c>
      <c r="DN6" s="20">
        <v>65470761.18</v>
      </c>
      <c r="DO6" s="20">
        <v>86801538.799999982</v>
      </c>
      <c r="DP6" s="20">
        <v>53441436.110000014</v>
      </c>
      <c r="DQ6" s="20">
        <v>138947749.80000001</v>
      </c>
      <c r="DR6" s="20">
        <v>78521311.069999993</v>
      </c>
      <c r="DS6" s="20">
        <v>130088912.21999998</v>
      </c>
      <c r="DT6" s="20">
        <v>403971081.54999995</v>
      </c>
      <c r="DU6" s="20">
        <v>94739366.900000006</v>
      </c>
      <c r="DV6" s="20">
        <v>170051972.66999996</v>
      </c>
      <c r="DW6" s="20">
        <v>224628041.88999999</v>
      </c>
      <c r="DX6" s="20">
        <v>74009768.530000001</v>
      </c>
      <c r="DY6" s="20">
        <v>110074648.28999998</v>
      </c>
      <c r="DZ6" s="20">
        <v>81637768.679999977</v>
      </c>
      <c r="EA6" s="20">
        <v>30987701.829999991</v>
      </c>
      <c r="EB6" s="20">
        <v>55445191.190000013</v>
      </c>
      <c r="EC6" s="20">
        <v>54884809.349999987</v>
      </c>
      <c r="ED6" s="20">
        <v>88586212.710000038</v>
      </c>
      <c r="EE6" s="20">
        <v>141812731.93000007</v>
      </c>
      <c r="EF6" s="20">
        <v>148666549.69</v>
      </c>
      <c r="EG6" s="20">
        <v>53162798.759999998</v>
      </c>
      <c r="EH6" s="20">
        <v>61079445.699999966</v>
      </c>
      <c r="EI6" s="20">
        <v>56882313.239999995</v>
      </c>
      <c r="EJ6" s="20">
        <v>92298101.319999963</v>
      </c>
      <c r="EK6" s="20">
        <v>91670739.13000001</v>
      </c>
      <c r="EL6" s="20">
        <v>38355713.450000018</v>
      </c>
      <c r="EM6" s="20">
        <v>58592554.940000013</v>
      </c>
      <c r="EN6" s="20">
        <v>433216073.69999999</v>
      </c>
      <c r="EO6" s="20">
        <v>49849667.650000006</v>
      </c>
      <c r="EP6" s="20">
        <v>61845128.589999989</v>
      </c>
      <c r="EQ6" s="20">
        <v>54695272.279999994</v>
      </c>
      <c r="ER6" s="20">
        <v>36899068.020000003</v>
      </c>
      <c r="ES6" s="20">
        <v>26698860.739999995</v>
      </c>
      <c r="ET6" s="20">
        <v>101816702.97</v>
      </c>
      <c r="EU6" s="20">
        <v>61009985.169999994</v>
      </c>
      <c r="EV6" s="20">
        <v>55542118.690000013</v>
      </c>
      <c r="EW6" s="20">
        <v>439923043.52999991</v>
      </c>
      <c r="EX6" s="20">
        <v>27572354.410000004</v>
      </c>
      <c r="EY6" s="20">
        <v>56769413.050000004</v>
      </c>
      <c r="EZ6" s="20">
        <v>78207985.409999982</v>
      </c>
      <c r="FA6" s="20">
        <v>105484464.83000004</v>
      </c>
      <c r="FB6" s="20">
        <v>97378238.919999957</v>
      </c>
      <c r="FC6" s="20">
        <v>63667350.36999999</v>
      </c>
      <c r="FD6" s="20">
        <v>45084662.109999992</v>
      </c>
      <c r="FE6" s="20">
        <v>41944045.479999997</v>
      </c>
      <c r="FF6" s="20">
        <v>46104293.750000007</v>
      </c>
      <c r="FG6" s="20">
        <v>39911106.309999987</v>
      </c>
      <c r="FH6" s="20">
        <v>39656238.850000009</v>
      </c>
      <c r="FI6" s="20">
        <v>168149177.04000005</v>
      </c>
      <c r="FJ6" s="20">
        <v>35705501.839999996</v>
      </c>
      <c r="FK6" s="20">
        <v>35697285.690000013</v>
      </c>
      <c r="FL6" s="20">
        <v>35603877.849999994</v>
      </c>
      <c r="FM6" s="20">
        <v>57240124.879999988</v>
      </c>
      <c r="FN6" s="20">
        <v>63065885.679999977</v>
      </c>
      <c r="FO6" s="20">
        <v>28948738.850000005</v>
      </c>
      <c r="FP6" s="20">
        <v>18437741.399999999</v>
      </c>
      <c r="FQ6" s="20">
        <v>709821416.61000013</v>
      </c>
      <c r="FR6" s="20">
        <v>39238099.12999998</v>
      </c>
      <c r="FS6" s="20">
        <v>85248671.239999995</v>
      </c>
      <c r="FT6" s="20">
        <v>77604587.519999966</v>
      </c>
      <c r="FU6" s="20">
        <v>103140846.93000001</v>
      </c>
      <c r="FV6" s="20">
        <v>52724237.020000003</v>
      </c>
      <c r="FW6" s="20">
        <v>113211160.72000003</v>
      </c>
      <c r="FX6" s="20">
        <v>84756930.040000007</v>
      </c>
      <c r="FY6" s="20">
        <v>89614979.960000008</v>
      </c>
      <c r="FZ6" s="20">
        <v>65479520.050000012</v>
      </c>
      <c r="GA6" s="20">
        <v>115563353.25</v>
      </c>
      <c r="GB6" s="20">
        <v>39912913.670000002</v>
      </c>
      <c r="GC6" s="20">
        <v>60245812.189999998</v>
      </c>
      <c r="GD6" s="20">
        <v>43637608.389999993</v>
      </c>
      <c r="GE6" s="20">
        <v>280586890.57000005</v>
      </c>
      <c r="GF6" s="20">
        <v>33300929.209999993</v>
      </c>
      <c r="GG6" s="20">
        <v>41345423.129999995</v>
      </c>
      <c r="GH6" s="20">
        <v>85358205.379999965</v>
      </c>
      <c r="GI6" s="20">
        <v>49393224.110000029</v>
      </c>
      <c r="GJ6" s="20">
        <v>45554924.049999997</v>
      </c>
      <c r="GK6" s="20">
        <v>39198867.449999996</v>
      </c>
      <c r="GL6" s="20">
        <v>77819584.789999992</v>
      </c>
      <c r="GM6" s="20">
        <v>37951650.640000001</v>
      </c>
      <c r="GN6" s="20">
        <v>21850020.800000004</v>
      </c>
      <c r="GO6" s="20">
        <v>23610228.570000004</v>
      </c>
      <c r="GP6" s="20">
        <v>21676638.130000003</v>
      </c>
      <c r="GQ6" s="20">
        <v>133160255.80000001</v>
      </c>
      <c r="GR6" s="20">
        <v>31820726.460000001</v>
      </c>
      <c r="GS6" s="20">
        <v>36944044.100000009</v>
      </c>
      <c r="GT6" s="20">
        <v>60454291.07</v>
      </c>
      <c r="GU6" s="20">
        <v>15036661.000000007</v>
      </c>
      <c r="GV6" s="20">
        <v>56434895.739999995</v>
      </c>
      <c r="GW6" s="20">
        <v>57748973.479999982</v>
      </c>
      <c r="GX6" s="20">
        <v>28311382.820000004</v>
      </c>
      <c r="GY6" s="20">
        <v>129330762.73999999</v>
      </c>
      <c r="GZ6" s="20">
        <v>12375542.430000007</v>
      </c>
      <c r="HA6" s="20">
        <v>53100046.679999985</v>
      </c>
      <c r="HB6" s="20">
        <v>37238062.150000013</v>
      </c>
      <c r="HC6" s="20">
        <v>514614205.49000001</v>
      </c>
      <c r="HD6" s="20">
        <v>72662849.030000016</v>
      </c>
      <c r="HE6" s="20">
        <v>98728400.480000019</v>
      </c>
      <c r="HF6" s="20">
        <v>102872426.78</v>
      </c>
      <c r="HG6" s="20">
        <v>68578044.700000033</v>
      </c>
      <c r="HH6" s="20">
        <v>82883817.719999969</v>
      </c>
      <c r="HI6" s="20">
        <v>25994792.140000001</v>
      </c>
      <c r="HJ6" s="20">
        <v>447559056.20999998</v>
      </c>
      <c r="HK6" s="20">
        <v>100371186.64999998</v>
      </c>
      <c r="HL6" s="20">
        <v>92128037.670000002</v>
      </c>
      <c r="HM6" s="20">
        <v>50739313.589999996</v>
      </c>
      <c r="HN6" s="20">
        <v>41581449.880000025</v>
      </c>
      <c r="HO6" s="20">
        <v>36155622.710000001</v>
      </c>
      <c r="HP6" s="20">
        <v>63021686.249999993</v>
      </c>
      <c r="HQ6" s="20">
        <v>31877075.939999994</v>
      </c>
      <c r="HR6" s="20">
        <v>385751484.64999998</v>
      </c>
      <c r="HS6" s="20">
        <v>111621186.69999999</v>
      </c>
      <c r="HT6" s="20">
        <v>35801525.170000009</v>
      </c>
      <c r="HU6" s="20">
        <v>25548812.720000014</v>
      </c>
      <c r="HV6" s="20">
        <v>28091575.999999985</v>
      </c>
      <c r="HW6" s="20">
        <v>27566215.82</v>
      </c>
      <c r="HX6" s="20">
        <v>95697814.029999956</v>
      </c>
      <c r="HY6" s="20">
        <v>39601349.75</v>
      </c>
      <c r="HZ6" s="20">
        <v>37207457.590000011</v>
      </c>
      <c r="IA6" s="20">
        <v>37452143.329999998</v>
      </c>
      <c r="IB6" s="20">
        <v>35479325.059999987</v>
      </c>
      <c r="IC6" s="20">
        <v>65927906.38000001</v>
      </c>
      <c r="ID6" s="20">
        <v>20370326.669999998</v>
      </c>
      <c r="IE6" s="20">
        <v>46804995.729999989</v>
      </c>
      <c r="IF6" s="20">
        <v>15905053.539999994</v>
      </c>
      <c r="IG6" s="20">
        <v>20820366.220000003</v>
      </c>
      <c r="IH6" s="20">
        <v>286365449.85000002</v>
      </c>
      <c r="II6" s="20">
        <v>72440721.849999994</v>
      </c>
      <c r="IJ6" s="20">
        <v>57541899.62000002</v>
      </c>
      <c r="IK6" s="20">
        <v>96897208.030000001</v>
      </c>
      <c r="IL6" s="20">
        <v>136066242.99000004</v>
      </c>
      <c r="IM6" s="20">
        <v>39652292.669999972</v>
      </c>
      <c r="IN6" s="20">
        <v>45768722.149999991</v>
      </c>
      <c r="IO6" s="20">
        <v>36306919.739999987</v>
      </c>
      <c r="IP6" s="20">
        <v>33253429.460000008</v>
      </c>
      <c r="IQ6" s="20">
        <v>38838975.76000002</v>
      </c>
      <c r="IR6" s="20">
        <v>42499503.500000007</v>
      </c>
      <c r="IS6" s="20">
        <v>518398175.27999985</v>
      </c>
      <c r="IT6" s="20">
        <v>124524107.79999995</v>
      </c>
      <c r="IU6" s="20">
        <v>65046191.209999993</v>
      </c>
      <c r="IV6" s="20">
        <v>34378954.990000017</v>
      </c>
      <c r="IW6" s="20">
        <v>40120793.669999994</v>
      </c>
      <c r="IX6" s="20">
        <v>18525008.409999989</v>
      </c>
      <c r="IY6" s="20">
        <v>37056924.399999991</v>
      </c>
      <c r="IZ6" s="20">
        <v>22604815.860000007</v>
      </c>
      <c r="JA6" s="20">
        <v>17706681.390000001</v>
      </c>
      <c r="JB6" s="20">
        <v>33620823.590000018</v>
      </c>
      <c r="JC6" s="20">
        <v>51684367.640000001</v>
      </c>
      <c r="JD6" s="20">
        <v>30096560.419999998</v>
      </c>
      <c r="JE6" s="20">
        <v>68676716.530000061</v>
      </c>
      <c r="JF6" s="20">
        <v>82865629.090000033</v>
      </c>
      <c r="JG6" s="20">
        <v>35674139.989999995</v>
      </c>
      <c r="JH6" s="20">
        <v>32028770.539999999</v>
      </c>
      <c r="JI6" s="20">
        <v>19325735.040000003</v>
      </c>
      <c r="JJ6" s="20">
        <v>19931031.470000003</v>
      </c>
      <c r="JK6" s="20">
        <v>94702445.790000036</v>
      </c>
      <c r="JL6" s="20">
        <v>26536175.789999992</v>
      </c>
      <c r="JM6" s="20">
        <v>28328387.150000002</v>
      </c>
      <c r="JN6" s="20">
        <v>44102368.420000024</v>
      </c>
      <c r="JO6" s="20">
        <v>32380817.960000016</v>
      </c>
      <c r="JP6" s="20">
        <v>52183107.109999992</v>
      </c>
      <c r="JQ6" s="20">
        <v>21029140.470000006</v>
      </c>
      <c r="JR6" s="20">
        <v>389677857.94000018</v>
      </c>
      <c r="JS6" s="20">
        <v>148870355.01000005</v>
      </c>
      <c r="JT6" s="20">
        <v>37644075.789999984</v>
      </c>
      <c r="JU6" s="20">
        <v>16056852.779999999</v>
      </c>
      <c r="JV6" s="20">
        <v>61814019.460000023</v>
      </c>
      <c r="JW6" s="20">
        <v>14192651.180000002</v>
      </c>
      <c r="JX6" s="20">
        <v>112407431.69</v>
      </c>
      <c r="JY6" s="20">
        <v>46376101.159999989</v>
      </c>
      <c r="JZ6" s="20">
        <v>22249929.430000003</v>
      </c>
      <c r="KA6" s="20">
        <v>38453408.669999979</v>
      </c>
      <c r="KB6" s="20">
        <v>39520595.860000014</v>
      </c>
      <c r="KC6" s="20">
        <v>35556587.630000003</v>
      </c>
      <c r="KD6" s="20">
        <v>42884477.899999991</v>
      </c>
      <c r="KE6" s="20">
        <v>16772149.950000001</v>
      </c>
      <c r="KF6" s="20">
        <v>32250198.770000007</v>
      </c>
      <c r="KG6" s="20">
        <v>606919858.55999994</v>
      </c>
      <c r="KH6" s="20">
        <v>133078801.95999996</v>
      </c>
      <c r="KI6" s="20">
        <v>44514044.090000004</v>
      </c>
      <c r="KJ6" s="20">
        <v>36984389.030000024</v>
      </c>
      <c r="KK6" s="20">
        <v>46816201.26000002</v>
      </c>
      <c r="KL6" s="20">
        <v>36256185.190000013</v>
      </c>
      <c r="KM6" s="20">
        <v>181653246.31</v>
      </c>
      <c r="KN6" s="20">
        <v>26682361.449999996</v>
      </c>
      <c r="KO6" s="20">
        <v>23444267.420000006</v>
      </c>
      <c r="KP6" s="20">
        <v>137141344.81</v>
      </c>
      <c r="KQ6" s="20">
        <v>43408343.980000004</v>
      </c>
      <c r="KR6" s="20">
        <v>55752644.160000011</v>
      </c>
      <c r="KS6" s="20">
        <v>144963033.21999997</v>
      </c>
      <c r="KT6" s="20">
        <v>39567355.649999999</v>
      </c>
      <c r="KU6" s="20">
        <v>64772910.510000013</v>
      </c>
      <c r="KV6" s="20">
        <v>236451118.54999992</v>
      </c>
      <c r="KW6" s="20">
        <v>58753972.930000015</v>
      </c>
      <c r="KX6" s="20">
        <v>152016544.01999995</v>
      </c>
      <c r="KY6" s="20">
        <v>31522146.729999978</v>
      </c>
      <c r="KZ6" s="20">
        <v>21203240.269999996</v>
      </c>
      <c r="LA6" s="20">
        <v>81100331.219999999</v>
      </c>
      <c r="LB6" s="20">
        <v>62425735.540000007</v>
      </c>
      <c r="LC6" s="20">
        <v>34797644.229999982</v>
      </c>
      <c r="LD6" s="20">
        <v>64633237.400000006</v>
      </c>
      <c r="LE6" s="20">
        <v>29908510.75</v>
      </c>
      <c r="LF6" s="20">
        <v>647446648.96999979</v>
      </c>
      <c r="LG6" s="20">
        <v>119887485.9700001</v>
      </c>
      <c r="LH6" s="20">
        <v>131364643.26999998</v>
      </c>
      <c r="LI6" s="20">
        <v>103299274.84999996</v>
      </c>
      <c r="LJ6" s="20">
        <v>26497902.589999992</v>
      </c>
      <c r="LK6" s="20">
        <v>41891259.899999999</v>
      </c>
      <c r="LL6" s="20">
        <v>20186333.939999994</v>
      </c>
      <c r="LM6" s="20">
        <v>51739828.539999984</v>
      </c>
      <c r="LN6" s="20">
        <v>23538691.300000008</v>
      </c>
      <c r="LO6" s="20">
        <v>66189309.360000037</v>
      </c>
      <c r="LP6" s="20">
        <v>30615776.330000002</v>
      </c>
      <c r="LQ6" s="20">
        <v>168232578.21000004</v>
      </c>
      <c r="LR6" s="20">
        <v>31146205.119999994</v>
      </c>
      <c r="LS6" s="20">
        <v>24519020.359999992</v>
      </c>
      <c r="LT6" s="20">
        <v>395610106.44000012</v>
      </c>
      <c r="LU6" s="20">
        <v>255597177.84999993</v>
      </c>
      <c r="LV6" s="20">
        <v>371278667.5200001</v>
      </c>
      <c r="LW6" s="20">
        <v>137284280.87</v>
      </c>
      <c r="LX6" s="20">
        <v>72140787.069999978</v>
      </c>
      <c r="LY6" s="20">
        <v>75971495.429999977</v>
      </c>
      <c r="LZ6" s="20">
        <v>49781908.789999992</v>
      </c>
      <c r="MA6" s="20">
        <v>43579386.009999998</v>
      </c>
      <c r="MB6" s="20">
        <v>41680616.550000019</v>
      </c>
      <c r="MC6" s="20">
        <v>44584416.340000011</v>
      </c>
      <c r="MD6" s="20">
        <v>104474191.55999997</v>
      </c>
      <c r="ME6" s="20">
        <v>45757043.569999985</v>
      </c>
      <c r="MF6" s="20">
        <v>535433411.97000009</v>
      </c>
      <c r="MG6" s="20">
        <v>57680474.812400013</v>
      </c>
      <c r="MH6" s="20">
        <v>37574432.400000006</v>
      </c>
      <c r="MI6" s="20">
        <v>34403644.859999999</v>
      </c>
      <c r="MJ6" s="20">
        <v>34898527.240000002</v>
      </c>
      <c r="MK6" s="20">
        <v>55519083.689999998</v>
      </c>
      <c r="ML6" s="20">
        <v>44240090.100000016</v>
      </c>
      <c r="MM6" s="20">
        <v>40717588.109999999</v>
      </c>
      <c r="MN6" s="20">
        <v>68361374.860000014</v>
      </c>
      <c r="MO6" s="20">
        <v>50526015.919999994</v>
      </c>
      <c r="MP6" s="20">
        <v>47502865.590000004</v>
      </c>
      <c r="MQ6" s="20">
        <v>33542237.900000006</v>
      </c>
      <c r="MR6" s="20">
        <v>347219759.98000002</v>
      </c>
      <c r="MS6" s="20">
        <v>70998734.620000005</v>
      </c>
      <c r="MT6" s="20">
        <v>48297763.99000001</v>
      </c>
      <c r="MU6" s="20">
        <v>84498207.740000024</v>
      </c>
      <c r="MV6" s="20">
        <v>77490355.789999992</v>
      </c>
      <c r="MW6" s="20">
        <v>46679957.610000007</v>
      </c>
      <c r="MX6" s="20">
        <v>97386503.889999956</v>
      </c>
      <c r="MY6" s="20">
        <v>86168418</v>
      </c>
      <c r="MZ6" s="20">
        <v>43025734.959999993</v>
      </c>
      <c r="NA6" s="20">
        <v>21968019.20999999</v>
      </c>
      <c r="NB6" s="20">
        <v>24937640.210000001</v>
      </c>
      <c r="NC6" s="20">
        <v>739981037.87999976</v>
      </c>
      <c r="ND6" s="20">
        <v>125802239.67000003</v>
      </c>
      <c r="NE6" s="20">
        <v>24842792.189999994</v>
      </c>
      <c r="NF6" s="20">
        <v>383888881.9799999</v>
      </c>
      <c r="NG6" s="20">
        <v>29922112.070000023</v>
      </c>
      <c r="NH6" s="20">
        <v>83683716.760000005</v>
      </c>
      <c r="NI6" s="20">
        <v>167158199.73000002</v>
      </c>
      <c r="NJ6" s="20">
        <v>158154571.59000003</v>
      </c>
      <c r="NK6" s="20">
        <v>18479334.219999999</v>
      </c>
      <c r="NL6" s="20">
        <v>79697361.349999994</v>
      </c>
      <c r="NM6" s="20">
        <v>66295076.389999986</v>
      </c>
      <c r="NN6" s="20">
        <v>49208347.710000008</v>
      </c>
      <c r="NO6" s="20">
        <v>152576566.06000003</v>
      </c>
      <c r="NP6" s="20">
        <v>20485668.100000001</v>
      </c>
      <c r="NQ6" s="20">
        <v>38522275.170000009</v>
      </c>
      <c r="NR6" s="20">
        <v>38049663.380000003</v>
      </c>
      <c r="NS6" s="20">
        <v>25627092.139999997</v>
      </c>
      <c r="NT6" s="20">
        <v>18342872.499999996</v>
      </c>
      <c r="NU6" s="20">
        <v>24913358.279999994</v>
      </c>
      <c r="NV6" s="20">
        <v>162706423.33199993</v>
      </c>
      <c r="NW6" s="20">
        <v>217462922.94999999</v>
      </c>
      <c r="NX6" s="20">
        <v>45511912.310000002</v>
      </c>
      <c r="NY6" s="20">
        <v>34148051.05999998</v>
      </c>
      <c r="NZ6" s="20">
        <v>41491111.120000005</v>
      </c>
      <c r="OA6" s="20">
        <v>59755047.629999995</v>
      </c>
      <c r="OB6" s="20">
        <v>27901166.370000012</v>
      </c>
      <c r="OC6" s="20">
        <v>352526648.26000029</v>
      </c>
      <c r="OD6" s="20">
        <v>97161802.429999962</v>
      </c>
      <c r="OE6" s="20">
        <v>61051015.649999999</v>
      </c>
      <c r="OF6" s="20">
        <v>175504311.62999997</v>
      </c>
      <c r="OG6" s="20">
        <v>44922303.569999993</v>
      </c>
      <c r="OH6" s="20">
        <v>67945703.409999996</v>
      </c>
      <c r="OI6" s="20">
        <v>63171443.000000007</v>
      </c>
      <c r="OJ6" s="20">
        <v>34528311.800000004</v>
      </c>
      <c r="OK6" s="20">
        <v>40418693.860000007</v>
      </c>
      <c r="OL6" s="20">
        <v>619164864.82999992</v>
      </c>
      <c r="OM6" s="20">
        <v>153655752.13999999</v>
      </c>
      <c r="ON6" s="20">
        <v>239145694.48000005</v>
      </c>
      <c r="OO6" s="20">
        <v>92194561.090000004</v>
      </c>
      <c r="OP6" s="20">
        <v>85935778.99000001</v>
      </c>
      <c r="OQ6" s="20">
        <v>44687544.819999978</v>
      </c>
      <c r="OR6" s="20">
        <v>332294652.94000012</v>
      </c>
      <c r="OS6" s="20">
        <v>39507455.230000012</v>
      </c>
      <c r="OT6" s="20">
        <v>56548427.010000013</v>
      </c>
      <c r="OU6" s="20">
        <v>62713254.13000001</v>
      </c>
      <c r="OV6" s="20">
        <v>74657358.230000004</v>
      </c>
      <c r="OW6" s="20">
        <v>123479918.79000001</v>
      </c>
      <c r="OX6" s="20">
        <v>57091795.110000014</v>
      </c>
      <c r="OY6" s="20">
        <v>43434267.399999991</v>
      </c>
      <c r="OZ6" s="20">
        <v>34427377.899999999</v>
      </c>
      <c r="PA6" s="20">
        <v>408143019.70000011</v>
      </c>
      <c r="PB6" s="20">
        <v>36526510.630000003</v>
      </c>
      <c r="PC6" s="20">
        <v>93031292.010000005</v>
      </c>
      <c r="PD6" s="20">
        <v>15994885.279999999</v>
      </c>
      <c r="PE6" s="20">
        <v>67181637.969999984</v>
      </c>
      <c r="PF6" s="20">
        <v>103928657.75999995</v>
      </c>
      <c r="PG6" s="20">
        <v>44567918.640000008</v>
      </c>
      <c r="PH6" s="20">
        <v>32928417.140000008</v>
      </c>
      <c r="PI6" s="20">
        <v>60699311.159999989</v>
      </c>
      <c r="PJ6" s="20">
        <v>51157928.81000001</v>
      </c>
      <c r="PK6" s="20">
        <v>65894084.49000001</v>
      </c>
      <c r="PL6" s="20">
        <v>82086646.449999988</v>
      </c>
      <c r="PM6" s="20">
        <v>27686884.630000003</v>
      </c>
      <c r="PN6" s="20">
        <v>137349699.79999998</v>
      </c>
      <c r="PO6" s="20">
        <v>36693755.150000006</v>
      </c>
      <c r="PP6" s="20">
        <v>18105860.239999998</v>
      </c>
      <c r="PQ6" s="20">
        <v>17176970.18</v>
      </c>
      <c r="PR6" s="20">
        <v>29331821.440000001</v>
      </c>
      <c r="PS6" s="20">
        <v>1161510743.5400002</v>
      </c>
      <c r="PT6" s="20">
        <v>46912164.420000002</v>
      </c>
      <c r="PU6" s="20">
        <v>35750421.670000002</v>
      </c>
      <c r="PV6" s="20">
        <v>77074638.280000016</v>
      </c>
      <c r="PW6" s="20">
        <v>265691318.12999994</v>
      </c>
      <c r="PX6" s="20">
        <v>69405351.74000001</v>
      </c>
      <c r="PY6" s="20">
        <v>111307753.95000003</v>
      </c>
      <c r="PZ6" s="20">
        <v>44726772.689999998</v>
      </c>
      <c r="QA6" s="20">
        <v>87489545.429999977</v>
      </c>
      <c r="QB6" s="20">
        <v>25915945.45999999</v>
      </c>
      <c r="QC6" s="20">
        <v>67748488.259999961</v>
      </c>
      <c r="QD6" s="20">
        <v>39856658.270000011</v>
      </c>
      <c r="QE6" s="20">
        <v>44398828.620000005</v>
      </c>
      <c r="QF6" s="20">
        <v>60201597.469999984</v>
      </c>
      <c r="QG6" s="20">
        <v>65309343.45000001</v>
      </c>
      <c r="QH6" s="20">
        <v>68829647.00999999</v>
      </c>
      <c r="QI6" s="20">
        <v>39519103.969999991</v>
      </c>
      <c r="QJ6" s="20">
        <v>39902756.679999992</v>
      </c>
      <c r="QK6" s="20">
        <v>31772580.969999991</v>
      </c>
      <c r="QL6" s="20">
        <v>103540944.8</v>
      </c>
      <c r="QM6" s="20">
        <v>104346429.89</v>
      </c>
      <c r="QN6" s="20">
        <v>37715973.82</v>
      </c>
      <c r="QO6" s="20">
        <v>21021652.260000005</v>
      </c>
      <c r="QP6" s="20">
        <v>18061107.500000004</v>
      </c>
      <c r="QQ6" s="20">
        <v>25282462.800000001</v>
      </c>
      <c r="QR6" s="20">
        <v>21640878.150000002</v>
      </c>
      <c r="QS6" s="20">
        <v>411228779.78000015</v>
      </c>
      <c r="QT6" s="20">
        <v>31690520.290000003</v>
      </c>
      <c r="QU6" s="20">
        <v>91157967.470000014</v>
      </c>
      <c r="QV6" s="20">
        <v>52227080.450000003</v>
      </c>
      <c r="QW6" s="20">
        <v>54825680.460000031</v>
      </c>
      <c r="QX6" s="20">
        <v>130676229.96999997</v>
      </c>
      <c r="QY6" s="20">
        <v>40695989.740000017</v>
      </c>
      <c r="QZ6" s="20">
        <v>71757676.070000008</v>
      </c>
      <c r="RA6" s="20">
        <v>91110028.210000008</v>
      </c>
      <c r="RB6" s="20">
        <v>35243646.340000004</v>
      </c>
      <c r="RC6" s="20">
        <v>42952124.170000017</v>
      </c>
      <c r="RD6" s="20">
        <v>34928211.270000003</v>
      </c>
      <c r="RE6" s="20">
        <v>23092702.280000001</v>
      </c>
      <c r="RF6" s="20">
        <v>623340122.06999981</v>
      </c>
      <c r="RG6" s="20">
        <v>85936250.570000038</v>
      </c>
      <c r="RH6" s="20">
        <v>52939081.139999993</v>
      </c>
      <c r="RI6" s="20">
        <v>61656896.340000004</v>
      </c>
      <c r="RJ6" s="20">
        <v>63472567.959999993</v>
      </c>
      <c r="RK6" s="20">
        <v>63275948.979999982</v>
      </c>
      <c r="RL6" s="20">
        <v>112859766.23000002</v>
      </c>
      <c r="RM6" s="20">
        <v>54227953.669999987</v>
      </c>
      <c r="RN6" s="20">
        <v>63497769.340000004</v>
      </c>
      <c r="RO6" s="20">
        <v>103288260.78999996</v>
      </c>
      <c r="RP6" s="20">
        <v>114310011.75000003</v>
      </c>
      <c r="RQ6" s="20">
        <v>29767786.31000001</v>
      </c>
      <c r="RR6" s="20">
        <v>30656716.990000002</v>
      </c>
      <c r="RS6" s="20">
        <v>59927680.12999998</v>
      </c>
      <c r="RT6" s="20">
        <v>32318210.900000002</v>
      </c>
      <c r="RU6" s="20">
        <v>34653604.739999995</v>
      </c>
      <c r="RV6" s="20">
        <v>40421539.340000004</v>
      </c>
      <c r="RW6" s="20">
        <v>28427794.219999999</v>
      </c>
      <c r="RX6" s="20">
        <v>22430599.649999999</v>
      </c>
      <c r="RY6" s="20">
        <v>26468386.15000001</v>
      </c>
      <c r="RZ6" s="20">
        <v>156065248.01999983</v>
      </c>
      <c r="SA6" s="20">
        <v>42079279.899999991</v>
      </c>
      <c r="SB6" s="20">
        <v>37759001.639999986</v>
      </c>
      <c r="SC6" s="20">
        <v>36786039.420000009</v>
      </c>
      <c r="SD6" s="20">
        <v>30448051.519999996</v>
      </c>
      <c r="SE6" s="20">
        <v>38251965.120000012</v>
      </c>
      <c r="SF6" s="20">
        <v>54898073.290000007</v>
      </c>
      <c r="SG6" s="20">
        <v>76823510.940000013</v>
      </c>
      <c r="SH6" s="20">
        <v>44570980.959999986</v>
      </c>
      <c r="SI6" s="20">
        <v>52395077.510000043</v>
      </c>
      <c r="SJ6" s="20">
        <v>82874535.460000023</v>
      </c>
      <c r="SK6" s="20">
        <v>21749211.100000001</v>
      </c>
      <c r="SL6" s="20">
        <v>223852494.52000001</v>
      </c>
      <c r="SM6" s="20">
        <v>57592724.589999974</v>
      </c>
      <c r="SN6" s="20">
        <v>69663814.219999969</v>
      </c>
      <c r="SO6" s="20">
        <v>87883563.210000023</v>
      </c>
      <c r="SP6" s="20">
        <v>49400537.080000021</v>
      </c>
      <c r="SQ6" s="20">
        <v>53508943.839999981</v>
      </c>
      <c r="SR6" s="20">
        <v>43301745.430000007</v>
      </c>
      <c r="SS6" s="20">
        <v>28560373.590000007</v>
      </c>
      <c r="ST6" s="20">
        <v>413748315.47000033</v>
      </c>
      <c r="SU6" s="20">
        <v>32245326.910000008</v>
      </c>
      <c r="SV6" s="20">
        <v>54278777.199999988</v>
      </c>
      <c r="SW6" s="20">
        <v>69132746.25</v>
      </c>
      <c r="SX6" s="20">
        <v>28942176.630000006</v>
      </c>
      <c r="SY6" s="20">
        <v>31248596.589999996</v>
      </c>
      <c r="SZ6" s="20">
        <v>38123540.630000003</v>
      </c>
      <c r="TA6" s="20">
        <v>87684403.909999937</v>
      </c>
      <c r="TB6" s="20">
        <v>33285787.589999992</v>
      </c>
      <c r="TC6" s="20">
        <v>41596079.099999994</v>
      </c>
      <c r="TD6" s="20">
        <v>55464212.82</v>
      </c>
      <c r="TE6" s="20">
        <v>64417187.80999998</v>
      </c>
      <c r="TF6" s="20">
        <v>41164218.509999998</v>
      </c>
      <c r="TG6" s="20">
        <v>31030670.899999999</v>
      </c>
      <c r="TH6" s="20">
        <v>725350090.45999992</v>
      </c>
      <c r="TI6" s="20">
        <v>45213833.579999998</v>
      </c>
      <c r="TJ6" s="20">
        <v>33866520.910000004</v>
      </c>
      <c r="TK6" s="20">
        <v>66082802.480000004</v>
      </c>
      <c r="TL6" s="20">
        <v>57255373.280000038</v>
      </c>
      <c r="TM6" s="20">
        <v>39515087.739999987</v>
      </c>
      <c r="TN6" s="20">
        <v>23094236.750000004</v>
      </c>
      <c r="TO6" s="20">
        <v>176655558.36000001</v>
      </c>
      <c r="TP6" s="20">
        <v>42778554.070000008</v>
      </c>
      <c r="TQ6" s="20">
        <v>76707875.930000022</v>
      </c>
      <c r="TR6" s="20">
        <v>77164829.140000015</v>
      </c>
      <c r="TS6" s="20">
        <v>39065015.459999986</v>
      </c>
      <c r="TT6" s="20">
        <v>26245465.819999993</v>
      </c>
      <c r="TU6" s="20">
        <v>34881208.910000019</v>
      </c>
      <c r="TV6" s="20">
        <v>39726762.239999995</v>
      </c>
      <c r="TW6" s="20">
        <v>38143911.410000004</v>
      </c>
      <c r="TX6" s="20">
        <v>231003816.88</v>
      </c>
      <c r="TY6" s="20">
        <v>34837474.280000009</v>
      </c>
      <c r="TZ6" s="20">
        <v>263090953.67000005</v>
      </c>
      <c r="UA6" s="20">
        <v>72937021.859999999</v>
      </c>
      <c r="UB6" s="20">
        <v>40517648.219999991</v>
      </c>
      <c r="UC6" s="20">
        <v>40567816.480000012</v>
      </c>
      <c r="UD6" s="20">
        <v>192189351.3199999</v>
      </c>
      <c r="UE6" s="20">
        <v>24447671.960000005</v>
      </c>
      <c r="UF6" s="20">
        <v>30252681.010000002</v>
      </c>
      <c r="UG6" s="20">
        <v>46622480.720000014</v>
      </c>
      <c r="UH6" s="20">
        <v>39152711.609999985</v>
      </c>
      <c r="UI6" s="20">
        <v>253606343.42999992</v>
      </c>
      <c r="UJ6" s="20">
        <v>84677238.929999992</v>
      </c>
      <c r="UK6" s="20">
        <v>55056257.150000013</v>
      </c>
      <c r="UL6" s="20">
        <v>97806946.960000008</v>
      </c>
      <c r="UM6" s="20">
        <v>68436217.930000007</v>
      </c>
      <c r="UN6" s="20">
        <v>49811947.599999994</v>
      </c>
      <c r="UO6" s="20">
        <v>1142807313.9100003</v>
      </c>
      <c r="UP6" s="20">
        <v>66493950.110000007</v>
      </c>
      <c r="UQ6" s="20">
        <v>63182796.129999958</v>
      </c>
      <c r="UR6" s="20">
        <v>194179395.97000003</v>
      </c>
      <c r="US6" s="20">
        <v>15985621.279999997</v>
      </c>
      <c r="UT6" s="20">
        <v>53900346.299999997</v>
      </c>
      <c r="UU6" s="20">
        <v>127173168.24999999</v>
      </c>
      <c r="UV6" s="20">
        <v>37547951.059999995</v>
      </c>
      <c r="UW6" s="20">
        <v>44125842.149999999</v>
      </c>
      <c r="UX6" s="20">
        <v>51681746.960000001</v>
      </c>
      <c r="UY6" s="20">
        <v>71410387.069999963</v>
      </c>
      <c r="UZ6" s="20">
        <v>122819969.20000005</v>
      </c>
      <c r="VA6" s="20">
        <v>69157021.390000015</v>
      </c>
      <c r="VB6" s="20">
        <v>122455427.84000006</v>
      </c>
      <c r="VC6" s="20">
        <v>32809660.859999999</v>
      </c>
      <c r="VD6" s="20">
        <v>34656150.699999996</v>
      </c>
      <c r="VE6" s="20">
        <v>37956981.740000002</v>
      </c>
      <c r="VF6" s="20">
        <v>36889685.640000015</v>
      </c>
      <c r="VG6" s="20">
        <v>153731951.86999997</v>
      </c>
      <c r="VH6" s="20">
        <v>33649940.439999998</v>
      </c>
      <c r="VI6" s="20">
        <v>27507943.349999998</v>
      </c>
      <c r="VJ6" s="20">
        <v>30470223.420000002</v>
      </c>
      <c r="VK6" s="20">
        <v>535316604.62000024</v>
      </c>
      <c r="VL6" s="20">
        <v>39811141.36999999</v>
      </c>
      <c r="VM6" s="20">
        <v>51839332.899999991</v>
      </c>
      <c r="VN6" s="20">
        <v>110047883.91999999</v>
      </c>
      <c r="VO6" s="20">
        <v>115907918.76000004</v>
      </c>
      <c r="VP6" s="20">
        <v>79285417.419999957</v>
      </c>
      <c r="VQ6" s="20">
        <v>65763227.589999989</v>
      </c>
      <c r="VR6" s="20">
        <v>50019503.919999979</v>
      </c>
      <c r="VS6" s="20">
        <v>54474777.789999992</v>
      </c>
      <c r="VT6" s="20">
        <v>217154301.58999994</v>
      </c>
      <c r="VU6" s="20">
        <v>50148042.269999988</v>
      </c>
      <c r="VV6" s="20">
        <v>95680645.300000012</v>
      </c>
      <c r="VW6" s="20">
        <v>66334717.480000027</v>
      </c>
      <c r="VX6" s="20">
        <v>47846877.430000007</v>
      </c>
      <c r="VY6" s="20">
        <v>27702075.470000006</v>
      </c>
      <c r="VZ6" s="20">
        <v>1484747431.7599998</v>
      </c>
      <c r="WA6" s="20">
        <v>91513526.329999998</v>
      </c>
      <c r="WB6" s="20">
        <v>71600559.730000004</v>
      </c>
      <c r="WC6" s="20">
        <v>56537243.829999976</v>
      </c>
      <c r="WD6" s="20">
        <v>39988936.559999987</v>
      </c>
      <c r="WE6" s="20">
        <v>70084600.700000003</v>
      </c>
      <c r="WF6" s="20">
        <v>78217247.469999984</v>
      </c>
      <c r="WG6" s="20">
        <v>118255243.00000001</v>
      </c>
      <c r="WH6" s="20">
        <v>64526110.049999975</v>
      </c>
      <c r="WI6" s="20">
        <v>89894820.519999996</v>
      </c>
      <c r="WJ6" s="20">
        <v>43357698.410000004</v>
      </c>
      <c r="WK6" s="20">
        <v>132462950.58999997</v>
      </c>
      <c r="WL6" s="20">
        <v>75213495.38000001</v>
      </c>
      <c r="WM6" s="20">
        <v>91348558.080000013</v>
      </c>
      <c r="WN6" s="20">
        <v>135924971.28999999</v>
      </c>
      <c r="WO6" s="20">
        <v>83018329.179999992</v>
      </c>
      <c r="WP6" s="20">
        <v>71612199.790000007</v>
      </c>
      <c r="WQ6" s="20">
        <v>61142329.259999976</v>
      </c>
      <c r="WR6" s="20">
        <v>35668629.229999997</v>
      </c>
      <c r="WS6" s="20">
        <v>114179453.73</v>
      </c>
      <c r="WT6" s="20">
        <v>274442196.1099999</v>
      </c>
      <c r="WU6" s="20">
        <v>59137116.189999998</v>
      </c>
      <c r="WV6" s="20">
        <v>40392443.219999991</v>
      </c>
      <c r="WW6" s="20">
        <v>39987018.939999998</v>
      </c>
      <c r="WX6" s="20">
        <v>46393015.650000006</v>
      </c>
      <c r="WY6" s="20">
        <v>39090770.410000011</v>
      </c>
      <c r="WZ6" s="20">
        <v>35979185.460000001</v>
      </c>
      <c r="XA6" s="20">
        <v>54669839.569999993</v>
      </c>
      <c r="XB6" s="20">
        <v>190610470.83000007</v>
      </c>
      <c r="XC6" s="20">
        <v>34655989.769999996</v>
      </c>
      <c r="XD6" s="20">
        <v>30105018.739999995</v>
      </c>
      <c r="XE6" s="20">
        <v>27294455.770000003</v>
      </c>
      <c r="XF6" s="20">
        <v>39177953.660000004</v>
      </c>
      <c r="XG6" s="20">
        <v>781574707.30999982</v>
      </c>
      <c r="XH6" s="20">
        <v>75702246.980000019</v>
      </c>
      <c r="XI6" s="20">
        <v>97852454.950000003</v>
      </c>
      <c r="XJ6" s="20">
        <v>270179510.51999998</v>
      </c>
      <c r="XK6" s="20">
        <v>74847377.540000007</v>
      </c>
      <c r="XL6" s="20">
        <v>89695678.340000004</v>
      </c>
      <c r="XM6" s="20">
        <v>140064310.46000001</v>
      </c>
      <c r="XN6" s="20">
        <v>83523375.459999979</v>
      </c>
      <c r="XO6" s="20">
        <v>60335824.320000023</v>
      </c>
      <c r="XP6" s="20">
        <v>133435938.58999997</v>
      </c>
      <c r="XQ6" s="20">
        <v>124698803.60999998</v>
      </c>
      <c r="XR6" s="20">
        <v>50284483.909999996</v>
      </c>
      <c r="XS6" s="20">
        <v>32284770.229999993</v>
      </c>
      <c r="XT6" s="20">
        <v>60403083.719999991</v>
      </c>
      <c r="XU6" s="20">
        <v>58966579.819999993</v>
      </c>
      <c r="XV6" s="20">
        <v>47569740.030000031</v>
      </c>
      <c r="XW6" s="20">
        <v>35957889.049999997</v>
      </c>
      <c r="XX6" s="20">
        <v>51797713.540000014</v>
      </c>
      <c r="XY6" s="20">
        <v>38202946.039999999</v>
      </c>
      <c r="XZ6" s="20">
        <v>41472728.63000001</v>
      </c>
      <c r="YA6" s="20">
        <v>44870890.780000001</v>
      </c>
      <c r="YB6" s="20">
        <v>51398631.739999987</v>
      </c>
      <c r="YC6" s="20">
        <v>52176033.829999998</v>
      </c>
      <c r="YD6" s="20">
        <v>649189385.39999962</v>
      </c>
      <c r="YE6" s="20">
        <v>64306296.929999962</v>
      </c>
      <c r="YF6" s="20">
        <v>129706394.39999996</v>
      </c>
      <c r="YG6" s="20">
        <v>48844265.620000005</v>
      </c>
      <c r="YH6" s="20">
        <v>228031755.03999993</v>
      </c>
      <c r="YI6" s="20">
        <v>73095671.859999985</v>
      </c>
      <c r="YJ6" s="20">
        <v>140322443.22000003</v>
      </c>
      <c r="YK6" s="20">
        <v>50448275.100000001</v>
      </c>
      <c r="YL6" s="20">
        <v>230383973.34999999</v>
      </c>
      <c r="YM6" s="20">
        <v>166020176.96000001</v>
      </c>
      <c r="YN6" s="20">
        <v>89801431.480000004</v>
      </c>
      <c r="YO6" s="20">
        <v>62091684.359999999</v>
      </c>
      <c r="YP6" s="20">
        <v>49454603.170000009</v>
      </c>
      <c r="YQ6" s="20">
        <v>53211220.419999987</v>
      </c>
      <c r="YR6" s="20">
        <v>46755339.109999999</v>
      </c>
      <c r="YS6" s="20">
        <v>53708186.970000014</v>
      </c>
      <c r="YT6" s="20">
        <v>47170269.522000007</v>
      </c>
      <c r="YU6" s="20">
        <v>191204626</v>
      </c>
      <c r="YV6" s="20">
        <v>37007545.710000023</v>
      </c>
      <c r="YW6" s="20">
        <v>41918086.25999999</v>
      </c>
      <c r="YX6" s="20">
        <v>45931066.850000001</v>
      </c>
      <c r="YY6" s="20">
        <v>33850582.829999998</v>
      </c>
      <c r="YZ6" s="20">
        <v>24932192.810000002</v>
      </c>
      <c r="ZA6" s="20">
        <v>36734516.980000012</v>
      </c>
      <c r="ZB6" s="20">
        <v>275919222.19000006</v>
      </c>
      <c r="ZC6" s="20">
        <v>18248047.520000003</v>
      </c>
      <c r="ZD6" s="20">
        <v>53741105.890000023</v>
      </c>
      <c r="ZE6" s="20">
        <v>41200359.530000016</v>
      </c>
      <c r="ZF6" s="20">
        <v>34130484.809999995</v>
      </c>
      <c r="ZG6" s="20">
        <v>39092498.040000007</v>
      </c>
      <c r="ZH6" s="20">
        <v>21902769.629999995</v>
      </c>
      <c r="ZI6" s="20">
        <v>25176032.380000003</v>
      </c>
      <c r="ZJ6" s="20">
        <v>99671279.149999946</v>
      </c>
      <c r="ZK6" s="20">
        <v>606919497.58000004</v>
      </c>
      <c r="ZL6" s="20">
        <v>33380372.020000007</v>
      </c>
      <c r="ZM6" s="20">
        <v>64651566.859999999</v>
      </c>
      <c r="ZN6" s="20">
        <v>150962605.17999998</v>
      </c>
      <c r="ZO6" s="20">
        <v>120257625.17000005</v>
      </c>
      <c r="ZP6" s="20">
        <v>44058266.540299989</v>
      </c>
      <c r="ZQ6" s="20">
        <v>60685572.120000005</v>
      </c>
      <c r="ZR6" s="20">
        <v>90641325.080000058</v>
      </c>
      <c r="ZS6" s="20">
        <v>83482560.730000004</v>
      </c>
      <c r="ZT6" s="20">
        <v>94124020.720000029</v>
      </c>
      <c r="ZU6" s="20">
        <v>30310300.320000008</v>
      </c>
      <c r="ZV6" s="20">
        <v>38679039.039999992</v>
      </c>
      <c r="ZW6" s="20">
        <v>41710461.910000004</v>
      </c>
      <c r="ZX6" s="20">
        <v>55202557.169999987</v>
      </c>
      <c r="ZY6" s="20">
        <v>45965195.730000012</v>
      </c>
      <c r="ZZ6" s="20">
        <v>48429870.63000001</v>
      </c>
      <c r="AAA6" s="20">
        <v>53628341.740000002</v>
      </c>
      <c r="AAB6" s="20">
        <v>34863035.109999999</v>
      </c>
      <c r="AAC6" s="20">
        <v>42069666.829999998</v>
      </c>
      <c r="AAD6" s="20">
        <v>41682569.199999981</v>
      </c>
      <c r="AAE6" s="20">
        <v>36866522.670000009</v>
      </c>
      <c r="AAF6" s="20">
        <v>27622928.279999994</v>
      </c>
      <c r="AAG6" s="20">
        <v>199160995.70999992</v>
      </c>
      <c r="AAH6" s="20">
        <v>37262094.140000023</v>
      </c>
      <c r="AAI6" s="20">
        <v>52239160.699999996</v>
      </c>
      <c r="AAJ6" s="20">
        <v>30500354.089999996</v>
      </c>
      <c r="AAK6" s="20">
        <v>30123320.360000007</v>
      </c>
      <c r="AAL6" s="20">
        <v>61627490.019999988</v>
      </c>
      <c r="AAM6" s="20">
        <v>38456719.249999985</v>
      </c>
      <c r="AAN6" s="20">
        <v>1229072244.8199999</v>
      </c>
      <c r="AAO6" s="20">
        <v>60547159.980000004</v>
      </c>
      <c r="AAP6" s="20">
        <v>38927985.869999997</v>
      </c>
      <c r="AAQ6" s="20">
        <v>77662625.419999957</v>
      </c>
      <c r="AAR6" s="20">
        <v>65646927.469999991</v>
      </c>
      <c r="AAS6" s="20">
        <v>58246239.910000004</v>
      </c>
      <c r="AAT6" s="20">
        <v>73305849.039999977</v>
      </c>
      <c r="AAU6" s="20">
        <v>87096113.219999984</v>
      </c>
      <c r="AAV6" s="20">
        <v>118689875.04999995</v>
      </c>
      <c r="AAW6" s="20">
        <v>45842998.859999999</v>
      </c>
      <c r="AAX6" s="20">
        <v>71710294.780000001</v>
      </c>
      <c r="AAY6" s="20">
        <v>236754849.50999996</v>
      </c>
      <c r="AAZ6" s="20">
        <v>121964855.39</v>
      </c>
      <c r="ABA6" s="20">
        <v>31293528.579999998</v>
      </c>
      <c r="ABB6" s="20">
        <v>55566339.970000014</v>
      </c>
      <c r="ABC6" s="20">
        <v>44438877.270000011</v>
      </c>
      <c r="ABD6" s="20">
        <v>32212905.770000007</v>
      </c>
      <c r="ABE6" s="20">
        <v>60147261.419999994</v>
      </c>
      <c r="ABF6" s="20">
        <v>37863537.200000003</v>
      </c>
      <c r="ABG6" s="20">
        <v>313432429.75999993</v>
      </c>
      <c r="ABH6" s="20">
        <v>235725861.67999998</v>
      </c>
      <c r="ABI6" s="20">
        <v>33539326.780000001</v>
      </c>
      <c r="ABJ6" s="20">
        <v>35124569.809999995</v>
      </c>
      <c r="ABK6" s="20">
        <v>33940333.380000003</v>
      </c>
      <c r="ABL6" s="20">
        <v>44597745.370000005</v>
      </c>
      <c r="ABM6" s="20">
        <v>28733274.620000001</v>
      </c>
      <c r="ABN6" s="20">
        <v>210432561.15999994</v>
      </c>
      <c r="ABO6" s="20">
        <v>64157100.970000014</v>
      </c>
      <c r="ABP6" s="20">
        <v>29363251.159999996</v>
      </c>
      <c r="ABQ6" s="20">
        <v>82474511.850000009</v>
      </c>
      <c r="ABR6" s="20">
        <v>69173985.480000019</v>
      </c>
      <c r="ABS6" s="20">
        <v>43860074.470000006</v>
      </c>
      <c r="ABT6" s="20">
        <v>40385304.900000006</v>
      </c>
      <c r="ABU6" s="20">
        <v>49030766.459999993</v>
      </c>
      <c r="ABV6" s="20">
        <v>14913871.379999995</v>
      </c>
      <c r="ABW6" s="20">
        <v>280531935.62000012</v>
      </c>
      <c r="ABX6" s="20">
        <v>25677475.820000008</v>
      </c>
      <c r="ABY6" s="20">
        <v>77668031.030000046</v>
      </c>
      <c r="ABZ6" s="20">
        <v>21604360.059999991</v>
      </c>
      <c r="ACA6" s="20">
        <v>29289669.969999991</v>
      </c>
      <c r="ACB6" s="20">
        <v>99371516.789999977</v>
      </c>
      <c r="ACC6" s="20">
        <v>23285847.179999992</v>
      </c>
      <c r="ACD6" s="20">
        <v>31633588.020000007</v>
      </c>
      <c r="ACE6" s="20">
        <v>32718836.04000001</v>
      </c>
      <c r="ACF6" s="20">
        <v>51009578.830000013</v>
      </c>
      <c r="ACG6" s="20">
        <v>25039707.290000007</v>
      </c>
      <c r="ACH6" s="20">
        <v>596597926.34000003</v>
      </c>
      <c r="ACI6" s="20">
        <v>28750266.449999999</v>
      </c>
      <c r="ACJ6" s="20">
        <v>40328235.68</v>
      </c>
      <c r="ACK6" s="20">
        <v>63656167.349999994</v>
      </c>
      <c r="ACL6" s="20">
        <v>41082046.599999994</v>
      </c>
      <c r="ACM6" s="20">
        <v>43000025.609999999</v>
      </c>
      <c r="ACN6" s="20">
        <v>54100778.190000013</v>
      </c>
      <c r="ACO6" s="20">
        <v>200355298.35000002</v>
      </c>
      <c r="ACP6" s="20">
        <v>210640425.83999994</v>
      </c>
      <c r="ACQ6" s="20">
        <v>36751300.629999995</v>
      </c>
      <c r="ACR6" s="20">
        <v>64223193.719999999</v>
      </c>
      <c r="ACS6" s="20">
        <v>69278095.280000016</v>
      </c>
      <c r="ACT6" s="20">
        <v>52153397.679999985</v>
      </c>
      <c r="ACU6" s="20">
        <v>169208908.46999997</v>
      </c>
      <c r="ACV6" s="20">
        <v>32424947.790000007</v>
      </c>
      <c r="ACW6" s="20">
        <v>46447515.24000001</v>
      </c>
      <c r="ACX6" s="20">
        <v>56973795.759999983</v>
      </c>
      <c r="ACY6" s="20">
        <v>30546985.939999986</v>
      </c>
      <c r="ACZ6" s="20">
        <v>22176401.479999993</v>
      </c>
      <c r="ADA6" s="20">
        <v>33222004.399999999</v>
      </c>
      <c r="ADB6" s="20">
        <v>25005708.52</v>
      </c>
      <c r="ADC6" s="20">
        <v>30674829.510000002</v>
      </c>
      <c r="ADD6" s="20">
        <v>32841049.649999987</v>
      </c>
      <c r="ADE6" s="20">
        <v>104540908.30000001</v>
      </c>
      <c r="ADF6" s="20">
        <v>71742542.350000069</v>
      </c>
      <c r="ADG6" s="20">
        <v>21793621.43</v>
      </c>
      <c r="ADH6" s="20">
        <v>14888491.579999996</v>
      </c>
      <c r="ADI6" s="20">
        <v>30420840.690000009</v>
      </c>
      <c r="ADJ6" s="20">
        <v>18569486.540000007</v>
      </c>
      <c r="ADK6" s="20">
        <v>26312686.240000002</v>
      </c>
      <c r="ADL6" s="20">
        <v>20301229.119999997</v>
      </c>
      <c r="ADM6" s="20">
        <v>33001771.370000005</v>
      </c>
      <c r="ADN6" s="20">
        <v>452721526.90999997</v>
      </c>
      <c r="ADO6" s="20">
        <v>43900703.170000017</v>
      </c>
      <c r="ADP6" s="20">
        <v>54711887.129999995</v>
      </c>
      <c r="ADQ6" s="20">
        <v>54401629.339999966</v>
      </c>
      <c r="ADR6" s="20">
        <v>15406927.179999998</v>
      </c>
      <c r="ADS6" s="20">
        <v>19176394.230000004</v>
      </c>
      <c r="ADT6" s="20">
        <v>37481956.170000017</v>
      </c>
      <c r="ADU6" s="20">
        <v>23537625.520000007</v>
      </c>
      <c r="ADV6" s="20">
        <v>561638887.38000023</v>
      </c>
      <c r="ADW6" s="20">
        <v>100126172.97000004</v>
      </c>
      <c r="ADX6" s="20">
        <v>112757451.78000002</v>
      </c>
      <c r="ADY6" s="20">
        <v>43787334.129999995</v>
      </c>
      <c r="ADZ6" s="20">
        <v>41794188.770000011</v>
      </c>
      <c r="AEA6" s="20">
        <v>48399868.389999993</v>
      </c>
      <c r="AEB6" s="20">
        <v>54586494.920000009</v>
      </c>
      <c r="AEC6" s="20">
        <v>49733301.960000008</v>
      </c>
      <c r="AED6" s="20">
        <v>45584818.049999997</v>
      </c>
      <c r="AEE6" s="20">
        <v>38733127.279999986</v>
      </c>
      <c r="AEF6" s="20">
        <v>31960912.380000003</v>
      </c>
      <c r="AEG6" s="20">
        <v>62014034.839999989</v>
      </c>
      <c r="AEH6" s="20">
        <v>32954563.010000002</v>
      </c>
      <c r="AEI6" s="20">
        <v>52642228.309999987</v>
      </c>
      <c r="AEJ6" s="20">
        <v>70860822.300000027</v>
      </c>
      <c r="AEK6" s="20">
        <v>62329461.829999983</v>
      </c>
      <c r="AEL6" s="20">
        <v>42099201.890000008</v>
      </c>
      <c r="AEM6" s="20">
        <v>81569358.340000018</v>
      </c>
      <c r="AEN6" s="20">
        <v>47609730.540000007</v>
      </c>
      <c r="AEO6" s="20">
        <v>32788197.879999999</v>
      </c>
      <c r="AEP6" s="20">
        <v>406750001.22000009</v>
      </c>
      <c r="AEQ6" s="20">
        <v>90789444.670000002</v>
      </c>
      <c r="AER6" s="20">
        <v>69672773.49000001</v>
      </c>
      <c r="AES6" s="20">
        <v>70944221.769999981</v>
      </c>
      <c r="AET6" s="20">
        <v>49583002.010000013</v>
      </c>
      <c r="AEU6" s="20">
        <v>115792529.93000005</v>
      </c>
      <c r="AEV6" s="20">
        <v>53092686.709999993</v>
      </c>
      <c r="AEW6" s="20">
        <v>51862740.820000023</v>
      </c>
      <c r="AEX6" s="20">
        <v>40356219.960000001</v>
      </c>
      <c r="AEY6" s="20">
        <v>34388931.659999996</v>
      </c>
      <c r="AEZ6" s="20">
        <v>307575532.62000012</v>
      </c>
      <c r="AFA6" s="20">
        <v>135162004.46000007</v>
      </c>
      <c r="AFB6" s="20">
        <v>83139046.62999998</v>
      </c>
      <c r="AFC6" s="20">
        <v>65871878.07</v>
      </c>
      <c r="AFD6" s="20">
        <v>103779958.54000004</v>
      </c>
      <c r="AFE6" s="20">
        <v>90259224.459999979</v>
      </c>
      <c r="AFF6" s="20">
        <v>59874940.269999996</v>
      </c>
      <c r="AFG6" s="20">
        <v>62909761.690000013</v>
      </c>
      <c r="AFH6" s="20">
        <v>42662097.359999985</v>
      </c>
      <c r="AFI6" s="20">
        <v>62290892.70000001</v>
      </c>
      <c r="AFJ6" s="20">
        <v>67980738.829999998</v>
      </c>
      <c r="AFK6" s="20">
        <v>60233205.179999992</v>
      </c>
      <c r="AFL6" s="20">
        <v>53698407.299999982</v>
      </c>
      <c r="AFM6" s="20">
        <v>355634502.16999984</v>
      </c>
      <c r="AFN6" s="20">
        <v>76055065.789999977</v>
      </c>
      <c r="AFO6" s="20">
        <v>73193447.389999986</v>
      </c>
      <c r="AFP6" s="20">
        <v>46119476.37999998</v>
      </c>
      <c r="AFQ6" s="20">
        <v>64698537.050000012</v>
      </c>
      <c r="AFR6" s="20">
        <v>56127829.840000011</v>
      </c>
      <c r="AFS6" s="20">
        <v>43400918.030000024</v>
      </c>
      <c r="AFT6" s="20">
        <v>91418995.360000074</v>
      </c>
      <c r="AFU6" s="20">
        <v>98709684.149999976</v>
      </c>
      <c r="AFV6" s="20">
        <v>47941710.689999998</v>
      </c>
      <c r="AFW6" s="20">
        <v>87503125.769999996</v>
      </c>
      <c r="AFX6" s="20">
        <v>52616420.609999999</v>
      </c>
      <c r="AFY6" s="20">
        <v>303486203.78000003</v>
      </c>
      <c r="AFZ6" s="20">
        <v>45068085.279999979</v>
      </c>
      <c r="AGA6" s="20">
        <v>47047048.810000002</v>
      </c>
      <c r="AGB6" s="20">
        <v>46693726.189999975</v>
      </c>
      <c r="AGC6" s="20">
        <v>88638017.179999977</v>
      </c>
      <c r="AGD6" s="20">
        <v>53527975.76000002</v>
      </c>
      <c r="AGE6" s="20">
        <v>25948547.980000004</v>
      </c>
      <c r="AGF6" s="20">
        <v>51183565.929999992</v>
      </c>
      <c r="AGG6" s="20">
        <v>33307473.600000016</v>
      </c>
      <c r="AGH6" s="20">
        <v>45157392.529999986</v>
      </c>
      <c r="AGI6" s="20">
        <v>39761710.140000001</v>
      </c>
      <c r="AGJ6" s="20">
        <v>372158685.88999999</v>
      </c>
      <c r="AGK6" s="20">
        <v>96117602.810000002</v>
      </c>
      <c r="AGL6" s="20">
        <v>72659740.00999999</v>
      </c>
      <c r="AGM6" s="20">
        <v>45864512.309999987</v>
      </c>
      <c r="AGN6" s="20">
        <v>116297431.41000007</v>
      </c>
      <c r="AGO6" s="20">
        <v>73367193.570000008</v>
      </c>
      <c r="AGP6" s="20">
        <v>40282229.32</v>
      </c>
      <c r="AGQ6" s="20">
        <v>57930860.169999979</v>
      </c>
      <c r="AGR6" s="20">
        <v>784096518.25999928</v>
      </c>
      <c r="AGS6" s="20">
        <v>303716373.37000006</v>
      </c>
      <c r="AGT6" s="20">
        <v>49048957.780000009</v>
      </c>
      <c r="AGU6" s="20">
        <v>94660080.480000019</v>
      </c>
      <c r="AGV6" s="20">
        <v>106057090.89999995</v>
      </c>
      <c r="AGW6" s="20">
        <v>99784577.850000009</v>
      </c>
      <c r="AGX6" s="20">
        <v>80032313.64000003</v>
      </c>
      <c r="AGY6" s="20">
        <v>62745374.420000002</v>
      </c>
      <c r="AGZ6" s="20">
        <v>32525205.309999999</v>
      </c>
      <c r="AHA6" s="20">
        <v>63430681.330000021</v>
      </c>
      <c r="AHB6" s="20">
        <v>68032498.900000006</v>
      </c>
      <c r="AHC6" s="20">
        <v>33921692.959999993</v>
      </c>
      <c r="AHD6" s="20">
        <v>36825616.710000001</v>
      </c>
      <c r="AHE6" s="20">
        <v>47837041.360000007</v>
      </c>
      <c r="AHF6" s="20">
        <v>30890788.360000003</v>
      </c>
      <c r="AHG6" s="20">
        <v>39565255.029999994</v>
      </c>
      <c r="AHH6" s="20">
        <v>34855792.809999995</v>
      </c>
      <c r="AHI6" s="20">
        <v>179815175.12</v>
      </c>
      <c r="AHJ6" s="20">
        <v>32846274.369999994</v>
      </c>
      <c r="AHK6" s="20">
        <v>40386810.539999992</v>
      </c>
      <c r="AHL6" s="20">
        <v>43429692.699999996</v>
      </c>
      <c r="AHM6" s="20">
        <v>78064212.370000005</v>
      </c>
      <c r="AHN6" s="20">
        <v>35766528.61999999</v>
      </c>
      <c r="AHO6" s="20">
        <v>40664333.859999999</v>
      </c>
      <c r="AHP6" s="20">
        <v>83393842153.986618</v>
      </c>
      <c r="AHQ6" s="20"/>
      <c r="AHR6" s="14" t="b">
        <f>B6=AHS6</f>
        <v>1</v>
      </c>
      <c r="AHS6" s="29" t="s">
        <v>972</v>
      </c>
      <c r="AHT6" t="s">
        <v>973</v>
      </c>
    </row>
    <row r="7" spans="1:904" x14ac:dyDescent="0.4">
      <c r="A7" s="11">
        <v>2</v>
      </c>
      <c r="B7" s="11" t="s">
        <v>974</v>
      </c>
      <c r="C7" s="6" t="s">
        <v>975</v>
      </c>
      <c r="D7" s="20">
        <v>3151404</v>
      </c>
      <c r="E7" s="20">
        <v>1117450</v>
      </c>
      <c r="F7" s="20">
        <v>574850</v>
      </c>
      <c r="G7" s="20">
        <v>287618</v>
      </c>
      <c r="H7" s="20">
        <v>575472</v>
      </c>
      <c r="I7" s="20">
        <v>359550</v>
      </c>
      <c r="J7" s="20">
        <v>165310</v>
      </c>
      <c r="K7" s="20">
        <v>460550</v>
      </c>
      <c r="L7" s="20">
        <v>671250</v>
      </c>
      <c r="M7" s="20">
        <v>468580</v>
      </c>
      <c r="N7" s="20">
        <v>116650</v>
      </c>
      <c r="O7" s="20">
        <v>112362.27</v>
      </c>
      <c r="P7" s="20">
        <v>0</v>
      </c>
      <c r="Q7" s="20">
        <v>316824</v>
      </c>
      <c r="R7" s="20">
        <v>143231</v>
      </c>
      <c r="S7" s="20">
        <v>143700</v>
      </c>
      <c r="T7" s="20">
        <v>213516</v>
      </c>
      <c r="U7" s="20">
        <v>152550</v>
      </c>
      <c r="V7" s="20">
        <v>1039420</v>
      </c>
      <c r="W7" s="20">
        <v>224900</v>
      </c>
      <c r="X7" s="20">
        <v>146250</v>
      </c>
      <c r="Y7" s="20">
        <v>62550</v>
      </c>
      <c r="Z7" s="20">
        <v>479550</v>
      </c>
      <c r="AA7" s="20">
        <v>71450</v>
      </c>
      <c r="AB7" s="20">
        <v>76250</v>
      </c>
      <c r="AC7" s="20">
        <v>210550</v>
      </c>
      <c r="AD7" s="20">
        <v>57050</v>
      </c>
      <c r="AE7" s="20">
        <v>15700</v>
      </c>
      <c r="AF7" s="20">
        <v>192000</v>
      </c>
      <c r="AG7" s="20">
        <v>117850</v>
      </c>
      <c r="AH7" s="20">
        <v>136550</v>
      </c>
      <c r="AI7" s="20">
        <v>150330</v>
      </c>
      <c r="AJ7" s="20">
        <v>244600</v>
      </c>
      <c r="AK7" s="20">
        <v>138400</v>
      </c>
      <c r="AL7" s="20">
        <v>57200</v>
      </c>
      <c r="AM7" s="20">
        <v>80150</v>
      </c>
      <c r="AN7" s="20">
        <v>57200</v>
      </c>
      <c r="AO7" s="20">
        <v>68950</v>
      </c>
      <c r="AP7" s="20">
        <v>35500</v>
      </c>
      <c r="AQ7" s="20">
        <v>13400</v>
      </c>
      <c r="AR7" s="20">
        <v>53500</v>
      </c>
      <c r="AS7" s="20">
        <v>78650</v>
      </c>
      <c r="AT7" s="20">
        <v>2162375.1</v>
      </c>
      <c r="AU7" s="20">
        <v>31000</v>
      </c>
      <c r="AV7" s="20">
        <v>44100</v>
      </c>
      <c r="AW7" s="20">
        <v>53250</v>
      </c>
      <c r="AX7" s="20">
        <v>273850</v>
      </c>
      <c r="AY7" s="20">
        <v>227600</v>
      </c>
      <c r="AZ7" s="20">
        <v>152050</v>
      </c>
      <c r="BA7" s="20">
        <v>146200</v>
      </c>
      <c r="BB7" s="20">
        <v>27050</v>
      </c>
      <c r="BC7" s="20">
        <v>81650</v>
      </c>
      <c r="BD7" s="20">
        <v>122950</v>
      </c>
      <c r="BE7" s="20">
        <v>104000</v>
      </c>
      <c r="BF7" s="20">
        <v>146860</v>
      </c>
      <c r="BG7" s="20">
        <v>40950</v>
      </c>
      <c r="BH7" s="20">
        <v>21400</v>
      </c>
      <c r="BI7" s="20">
        <v>934009.4</v>
      </c>
      <c r="BJ7" s="20">
        <v>401160</v>
      </c>
      <c r="BK7" s="20">
        <v>395950</v>
      </c>
      <c r="BL7" s="20">
        <v>266800</v>
      </c>
      <c r="BM7" s="20">
        <v>146550</v>
      </c>
      <c r="BN7" s="20">
        <v>128700</v>
      </c>
      <c r="BO7" s="20">
        <v>129650</v>
      </c>
      <c r="BP7" s="20">
        <v>0</v>
      </c>
      <c r="BQ7" s="20">
        <v>0</v>
      </c>
      <c r="BR7" s="20">
        <v>1014065</v>
      </c>
      <c r="BS7" s="20">
        <v>188500</v>
      </c>
      <c r="BT7" s="20">
        <v>270900</v>
      </c>
      <c r="BU7" s="20">
        <v>446050</v>
      </c>
      <c r="BV7" s="20">
        <v>179200</v>
      </c>
      <c r="BW7" s="20">
        <v>210150</v>
      </c>
      <c r="BX7" s="20">
        <v>249700</v>
      </c>
      <c r="BY7" s="20">
        <v>146500</v>
      </c>
      <c r="BZ7" s="20">
        <v>529943</v>
      </c>
      <c r="CA7" s="20">
        <v>204500</v>
      </c>
      <c r="CB7" s="20">
        <v>173750</v>
      </c>
      <c r="CC7" s="20">
        <v>516273</v>
      </c>
      <c r="CD7" s="20">
        <v>125872</v>
      </c>
      <c r="CE7" s="20">
        <v>145850</v>
      </c>
      <c r="CF7" s="20">
        <v>93100</v>
      </c>
      <c r="CG7" s="20">
        <v>1097000</v>
      </c>
      <c r="CH7" s="20">
        <v>144200</v>
      </c>
      <c r="CI7" s="20">
        <v>124850</v>
      </c>
      <c r="CJ7" s="20">
        <v>207250</v>
      </c>
      <c r="CK7" s="20">
        <v>94300</v>
      </c>
      <c r="CL7" s="20">
        <v>270200</v>
      </c>
      <c r="CM7" s="20">
        <v>57650</v>
      </c>
      <c r="CN7" s="20">
        <v>224850</v>
      </c>
      <c r="CO7" s="20">
        <v>113350</v>
      </c>
      <c r="CP7" s="20">
        <v>65200</v>
      </c>
      <c r="CQ7" s="20">
        <v>232750</v>
      </c>
      <c r="CR7" s="20">
        <v>168300</v>
      </c>
      <c r="CS7" s="20">
        <v>149150</v>
      </c>
      <c r="CT7" s="20">
        <v>452050</v>
      </c>
      <c r="CU7" s="20">
        <v>183350</v>
      </c>
      <c r="CV7" s="20">
        <v>56150</v>
      </c>
      <c r="CW7" s="20">
        <v>357000</v>
      </c>
      <c r="CX7" s="20">
        <v>49800</v>
      </c>
      <c r="CY7" s="20">
        <v>139650</v>
      </c>
      <c r="CZ7" s="20">
        <v>252450</v>
      </c>
      <c r="DA7" s="20">
        <v>53650</v>
      </c>
      <c r="DB7" s="20">
        <v>309450</v>
      </c>
      <c r="DC7" s="20">
        <v>757150</v>
      </c>
      <c r="DD7" s="20">
        <v>102050</v>
      </c>
      <c r="DE7" s="20">
        <v>87150</v>
      </c>
      <c r="DF7" s="20">
        <v>263950</v>
      </c>
      <c r="DG7" s="20">
        <v>44200</v>
      </c>
      <c r="DH7" s="20">
        <v>74900</v>
      </c>
      <c r="DI7" s="20">
        <v>214400</v>
      </c>
      <c r="DJ7" s="20">
        <v>58000</v>
      </c>
      <c r="DK7" s="20">
        <v>672200</v>
      </c>
      <c r="DL7" s="20">
        <v>218550</v>
      </c>
      <c r="DM7" s="20">
        <v>193500</v>
      </c>
      <c r="DN7" s="20">
        <v>105100</v>
      </c>
      <c r="DO7" s="20">
        <v>318050</v>
      </c>
      <c r="DP7" s="20">
        <v>122400</v>
      </c>
      <c r="DQ7" s="20">
        <v>220850</v>
      </c>
      <c r="DR7" s="20">
        <v>261500</v>
      </c>
      <c r="DS7" s="20">
        <v>429250</v>
      </c>
      <c r="DT7" s="20">
        <v>1129880</v>
      </c>
      <c r="DU7" s="20">
        <v>543950</v>
      </c>
      <c r="DV7" s="20">
        <v>1065600</v>
      </c>
      <c r="DW7" s="20">
        <v>537300</v>
      </c>
      <c r="DX7" s="20">
        <v>297450</v>
      </c>
      <c r="DY7" s="20">
        <v>740100</v>
      </c>
      <c r="DZ7" s="20">
        <v>272550</v>
      </c>
      <c r="EA7" s="20">
        <v>85150</v>
      </c>
      <c r="EB7" s="20">
        <v>177550</v>
      </c>
      <c r="EC7" s="20">
        <v>224000</v>
      </c>
      <c r="ED7" s="20">
        <v>276250</v>
      </c>
      <c r="EE7" s="20">
        <v>1488250.8</v>
      </c>
      <c r="EF7" s="20">
        <v>121350</v>
      </c>
      <c r="EG7" s="20">
        <v>106050</v>
      </c>
      <c r="EH7" s="20">
        <v>225500</v>
      </c>
      <c r="EI7" s="20">
        <v>124450</v>
      </c>
      <c r="EJ7" s="20">
        <v>56000</v>
      </c>
      <c r="EK7" s="20">
        <v>149800</v>
      </c>
      <c r="EL7" s="20">
        <v>26200</v>
      </c>
      <c r="EM7" s="20">
        <v>85400</v>
      </c>
      <c r="EN7" s="20">
        <v>1636217</v>
      </c>
      <c r="EO7" s="20">
        <v>719050</v>
      </c>
      <c r="EP7" s="20">
        <v>343600</v>
      </c>
      <c r="EQ7" s="20">
        <v>387400</v>
      </c>
      <c r="ER7" s="20">
        <v>173050</v>
      </c>
      <c r="ES7" s="20">
        <v>86400</v>
      </c>
      <c r="ET7" s="20">
        <v>333400</v>
      </c>
      <c r="EU7" s="20">
        <v>337950</v>
      </c>
      <c r="EV7" s="20">
        <v>169050</v>
      </c>
      <c r="EW7" s="20">
        <v>62800</v>
      </c>
      <c r="EX7" s="20">
        <v>2750</v>
      </c>
      <c r="EY7" s="20">
        <v>116350</v>
      </c>
      <c r="EZ7" s="20">
        <v>2750</v>
      </c>
      <c r="FA7" s="20">
        <v>72700</v>
      </c>
      <c r="FB7" s="20">
        <v>98750</v>
      </c>
      <c r="FC7" s="20">
        <v>19550</v>
      </c>
      <c r="FD7" s="20">
        <v>48200</v>
      </c>
      <c r="FE7" s="20">
        <v>40400</v>
      </c>
      <c r="FF7" s="20">
        <v>3500</v>
      </c>
      <c r="FG7" s="20">
        <v>24350</v>
      </c>
      <c r="FH7" s="20">
        <v>19750</v>
      </c>
      <c r="FI7" s="20">
        <v>1218650</v>
      </c>
      <c r="FJ7" s="20">
        <v>426100</v>
      </c>
      <c r="FK7" s="20">
        <v>270900</v>
      </c>
      <c r="FL7" s="20">
        <v>341850</v>
      </c>
      <c r="FM7" s="20">
        <v>355800</v>
      </c>
      <c r="FN7" s="20">
        <v>440650</v>
      </c>
      <c r="FO7" s="20">
        <v>226000</v>
      </c>
      <c r="FP7" s="20">
        <v>58400</v>
      </c>
      <c r="FQ7" s="20">
        <v>1922086</v>
      </c>
      <c r="FR7" s="20">
        <v>293900</v>
      </c>
      <c r="FS7" s="20">
        <v>356600</v>
      </c>
      <c r="FT7" s="20">
        <v>401250</v>
      </c>
      <c r="FU7" s="20">
        <v>220250</v>
      </c>
      <c r="FV7" s="20">
        <v>404200</v>
      </c>
      <c r="FW7" s="20">
        <v>1078950</v>
      </c>
      <c r="FX7" s="20">
        <v>141950</v>
      </c>
      <c r="FY7" s="20">
        <v>189150</v>
      </c>
      <c r="FZ7" s="20">
        <v>96900</v>
      </c>
      <c r="GA7" s="20">
        <v>383700</v>
      </c>
      <c r="GB7" s="20">
        <v>172600</v>
      </c>
      <c r="GC7" s="20">
        <v>93000</v>
      </c>
      <c r="GD7" s="20">
        <v>15100</v>
      </c>
      <c r="GE7" s="20">
        <v>748999</v>
      </c>
      <c r="GF7" s="20">
        <v>118500</v>
      </c>
      <c r="GG7" s="20">
        <v>219350</v>
      </c>
      <c r="GH7" s="20">
        <v>273900</v>
      </c>
      <c r="GI7" s="20">
        <v>73500</v>
      </c>
      <c r="GJ7" s="20">
        <v>69450</v>
      </c>
      <c r="GK7" s="20">
        <v>190200</v>
      </c>
      <c r="GL7" s="20">
        <v>175450</v>
      </c>
      <c r="GM7" s="20">
        <v>125550</v>
      </c>
      <c r="GN7" s="20">
        <v>122350</v>
      </c>
      <c r="GO7" s="20">
        <v>200300</v>
      </c>
      <c r="GP7" s="20">
        <v>60950</v>
      </c>
      <c r="GQ7" s="20">
        <v>907355</v>
      </c>
      <c r="GR7" s="20">
        <v>258450</v>
      </c>
      <c r="GS7" s="20">
        <v>402850</v>
      </c>
      <c r="GT7" s="20">
        <v>189950</v>
      </c>
      <c r="GU7" s="20">
        <v>98100</v>
      </c>
      <c r="GV7" s="20">
        <v>217050</v>
      </c>
      <c r="GW7" s="20">
        <v>184550</v>
      </c>
      <c r="GX7" s="20">
        <v>118200</v>
      </c>
      <c r="GY7" s="20">
        <v>1349000</v>
      </c>
      <c r="GZ7" s="20">
        <v>53900</v>
      </c>
      <c r="HA7" s="20">
        <v>300650</v>
      </c>
      <c r="HB7" s="20">
        <v>100000</v>
      </c>
      <c r="HC7" s="20">
        <v>1863650</v>
      </c>
      <c r="HD7" s="20">
        <v>193150</v>
      </c>
      <c r="HE7" s="20">
        <v>438850</v>
      </c>
      <c r="HF7" s="20">
        <v>206450</v>
      </c>
      <c r="HG7" s="20">
        <v>159450</v>
      </c>
      <c r="HH7" s="20">
        <v>125718</v>
      </c>
      <c r="HI7" s="20">
        <v>198150</v>
      </c>
      <c r="HJ7" s="20">
        <v>1256700</v>
      </c>
      <c r="HK7" s="20">
        <v>122450</v>
      </c>
      <c r="HL7" s="20">
        <v>481650</v>
      </c>
      <c r="HM7" s="20">
        <v>115600</v>
      </c>
      <c r="HN7" s="20">
        <v>155900</v>
      </c>
      <c r="HO7" s="20">
        <v>253750</v>
      </c>
      <c r="HP7" s="20">
        <v>363200</v>
      </c>
      <c r="HQ7" s="20">
        <v>103000</v>
      </c>
      <c r="HR7" s="20">
        <v>1692139</v>
      </c>
      <c r="HS7" s="20">
        <v>168000</v>
      </c>
      <c r="HT7" s="20">
        <v>347850</v>
      </c>
      <c r="HU7" s="20">
        <v>128150</v>
      </c>
      <c r="HV7" s="20">
        <v>69150</v>
      </c>
      <c r="HW7" s="20">
        <v>102800</v>
      </c>
      <c r="HX7" s="20">
        <v>244900</v>
      </c>
      <c r="HY7" s="20">
        <v>164000</v>
      </c>
      <c r="HZ7" s="20">
        <v>133950</v>
      </c>
      <c r="IA7" s="20">
        <v>157300</v>
      </c>
      <c r="IB7" s="20">
        <v>132000</v>
      </c>
      <c r="IC7" s="20">
        <v>713730</v>
      </c>
      <c r="ID7" s="20">
        <v>28100</v>
      </c>
      <c r="IE7" s="20">
        <v>338450</v>
      </c>
      <c r="IF7" s="20">
        <v>105640</v>
      </c>
      <c r="IG7" s="20">
        <v>50600</v>
      </c>
      <c r="IH7" s="20">
        <v>1198536</v>
      </c>
      <c r="II7" s="20">
        <v>157050</v>
      </c>
      <c r="IJ7" s="20">
        <v>45700</v>
      </c>
      <c r="IK7" s="20">
        <v>18900</v>
      </c>
      <c r="IL7" s="20">
        <v>133250</v>
      </c>
      <c r="IM7" s="20">
        <v>108550</v>
      </c>
      <c r="IN7" s="20">
        <v>42700</v>
      </c>
      <c r="IO7" s="20">
        <v>47750</v>
      </c>
      <c r="IP7" s="20">
        <v>23600</v>
      </c>
      <c r="IQ7" s="20">
        <v>38550</v>
      </c>
      <c r="IR7" s="20">
        <v>21500</v>
      </c>
      <c r="IS7" s="20">
        <v>2604781</v>
      </c>
      <c r="IT7" s="20">
        <v>661900</v>
      </c>
      <c r="IU7" s="20">
        <v>501442.52</v>
      </c>
      <c r="IV7" s="20">
        <v>449100</v>
      </c>
      <c r="IW7" s="20">
        <v>208500</v>
      </c>
      <c r="IX7" s="20">
        <v>99400</v>
      </c>
      <c r="IY7" s="20">
        <v>178850</v>
      </c>
      <c r="IZ7" s="20">
        <v>218350</v>
      </c>
      <c r="JA7" s="20">
        <v>139000</v>
      </c>
      <c r="JB7" s="20">
        <v>175500</v>
      </c>
      <c r="JC7" s="20">
        <v>262050</v>
      </c>
      <c r="JD7" s="20">
        <v>195100</v>
      </c>
      <c r="JE7" s="20">
        <v>1614741</v>
      </c>
      <c r="JF7" s="20">
        <v>367050</v>
      </c>
      <c r="JG7" s="20">
        <v>113600</v>
      </c>
      <c r="JH7" s="20">
        <v>98550</v>
      </c>
      <c r="JI7" s="20">
        <v>152472.66</v>
      </c>
      <c r="JJ7" s="20">
        <v>156800</v>
      </c>
      <c r="JK7" s="20">
        <v>1373766</v>
      </c>
      <c r="JL7" s="20">
        <v>228160</v>
      </c>
      <c r="JM7" s="20">
        <v>351900</v>
      </c>
      <c r="JN7" s="20">
        <v>556400</v>
      </c>
      <c r="JO7" s="20">
        <v>236850</v>
      </c>
      <c r="JP7" s="20">
        <v>981550</v>
      </c>
      <c r="JQ7" s="20">
        <v>112100</v>
      </c>
      <c r="JR7" s="20">
        <v>316800</v>
      </c>
      <c r="JS7" s="20">
        <v>317550</v>
      </c>
      <c r="JT7" s="20">
        <v>84400</v>
      </c>
      <c r="JU7" s="20">
        <v>38700</v>
      </c>
      <c r="JV7" s="20">
        <v>24000</v>
      </c>
      <c r="JW7" s="20">
        <v>111900</v>
      </c>
      <c r="JX7" s="20">
        <v>232250</v>
      </c>
      <c r="JY7" s="20">
        <v>149450</v>
      </c>
      <c r="JZ7" s="20">
        <v>17286</v>
      </c>
      <c r="KA7" s="20">
        <v>121200</v>
      </c>
      <c r="KB7" s="20">
        <v>55250</v>
      </c>
      <c r="KC7" s="20">
        <v>109650</v>
      </c>
      <c r="KD7" s="20">
        <v>13230</v>
      </c>
      <c r="KE7" s="20">
        <v>77300</v>
      </c>
      <c r="KF7" s="20">
        <v>93450</v>
      </c>
      <c r="KG7" s="20">
        <v>2243604</v>
      </c>
      <c r="KH7" s="20">
        <v>304980</v>
      </c>
      <c r="KI7" s="20">
        <v>281100</v>
      </c>
      <c r="KJ7" s="20">
        <v>207450</v>
      </c>
      <c r="KK7" s="20">
        <v>148300</v>
      </c>
      <c r="KL7" s="20">
        <v>152900</v>
      </c>
      <c r="KM7" s="20">
        <v>512950</v>
      </c>
      <c r="KN7" s="20">
        <v>157150</v>
      </c>
      <c r="KO7" s="20">
        <v>101850</v>
      </c>
      <c r="KP7" s="20">
        <v>1591946</v>
      </c>
      <c r="KQ7" s="20">
        <v>136987</v>
      </c>
      <c r="KR7" s="20">
        <v>160150</v>
      </c>
      <c r="KS7" s="20">
        <v>284900</v>
      </c>
      <c r="KT7" s="20">
        <v>120200</v>
      </c>
      <c r="KU7" s="20">
        <v>242500</v>
      </c>
      <c r="KV7" s="20">
        <v>574050</v>
      </c>
      <c r="KW7" s="20">
        <v>142600</v>
      </c>
      <c r="KX7" s="20">
        <v>1635500</v>
      </c>
      <c r="KY7" s="20">
        <v>763587</v>
      </c>
      <c r="KZ7" s="20">
        <v>313750</v>
      </c>
      <c r="LA7" s="20">
        <v>1051650</v>
      </c>
      <c r="LB7" s="20">
        <v>660100</v>
      </c>
      <c r="LC7" s="20">
        <v>518050</v>
      </c>
      <c r="LD7" s="20">
        <v>471950</v>
      </c>
      <c r="LE7" s="20">
        <v>114000</v>
      </c>
      <c r="LF7" s="20">
        <v>820000</v>
      </c>
      <c r="LG7" s="20">
        <v>336350</v>
      </c>
      <c r="LH7" s="20">
        <v>986550</v>
      </c>
      <c r="LI7" s="20">
        <v>583800</v>
      </c>
      <c r="LJ7" s="20">
        <v>332800</v>
      </c>
      <c r="LK7" s="20">
        <v>38550</v>
      </c>
      <c r="LL7" s="20">
        <v>0</v>
      </c>
      <c r="LM7" s="20">
        <v>91750</v>
      </c>
      <c r="LN7" s="20">
        <v>168850</v>
      </c>
      <c r="LO7" s="20">
        <v>314700</v>
      </c>
      <c r="LP7" s="20">
        <v>168600</v>
      </c>
      <c r="LQ7" s="20">
        <v>768609.1</v>
      </c>
      <c r="LR7" s="20">
        <v>142350</v>
      </c>
      <c r="LS7" s="20">
        <v>94700</v>
      </c>
      <c r="LT7" s="20">
        <v>2602241</v>
      </c>
      <c r="LU7" s="20">
        <v>689250</v>
      </c>
      <c r="LV7" s="20">
        <v>1473550</v>
      </c>
      <c r="LW7" s="20">
        <v>293900</v>
      </c>
      <c r="LX7" s="20">
        <v>216200</v>
      </c>
      <c r="LY7" s="20">
        <v>184950</v>
      </c>
      <c r="LZ7" s="20">
        <v>149100</v>
      </c>
      <c r="MA7" s="20">
        <v>151550</v>
      </c>
      <c r="MB7" s="20">
        <v>183500</v>
      </c>
      <c r="MC7" s="20">
        <v>132600</v>
      </c>
      <c r="MD7" s="20">
        <v>197800</v>
      </c>
      <c r="ME7" s="20">
        <v>71500</v>
      </c>
      <c r="MF7" s="20">
        <v>1545565</v>
      </c>
      <c r="MG7" s="20">
        <v>239600</v>
      </c>
      <c r="MH7" s="20">
        <v>214350</v>
      </c>
      <c r="MI7" s="20">
        <v>110400</v>
      </c>
      <c r="MJ7" s="20">
        <v>198050</v>
      </c>
      <c r="MK7" s="20">
        <v>168400</v>
      </c>
      <c r="ML7" s="20">
        <v>157150</v>
      </c>
      <c r="MM7" s="20">
        <v>143800</v>
      </c>
      <c r="MN7" s="20">
        <v>247900</v>
      </c>
      <c r="MO7" s="20">
        <v>152550</v>
      </c>
      <c r="MP7" s="20">
        <v>119350</v>
      </c>
      <c r="MQ7" s="20">
        <v>78200</v>
      </c>
      <c r="MR7" s="20">
        <v>1843212</v>
      </c>
      <c r="MS7" s="20">
        <v>189400</v>
      </c>
      <c r="MT7" s="20">
        <v>341500</v>
      </c>
      <c r="MU7" s="20">
        <v>309850</v>
      </c>
      <c r="MV7" s="20">
        <v>716550</v>
      </c>
      <c r="MW7" s="20">
        <v>514300</v>
      </c>
      <c r="MX7" s="20">
        <v>221400</v>
      </c>
      <c r="MY7" s="20">
        <v>291850</v>
      </c>
      <c r="MZ7" s="20">
        <v>235350</v>
      </c>
      <c r="NA7" s="20">
        <v>61050</v>
      </c>
      <c r="NB7" s="20">
        <v>90400</v>
      </c>
      <c r="NC7" s="20">
        <v>1600791.7</v>
      </c>
      <c r="ND7" s="20">
        <v>579650</v>
      </c>
      <c r="NE7" s="20">
        <v>102100</v>
      </c>
      <c r="NF7" s="20">
        <v>671300</v>
      </c>
      <c r="NG7" s="20">
        <v>160150</v>
      </c>
      <c r="NH7" s="20">
        <v>239350</v>
      </c>
      <c r="NI7" s="20">
        <v>453700</v>
      </c>
      <c r="NJ7" s="20">
        <v>431750</v>
      </c>
      <c r="NK7" s="20">
        <v>57231.5</v>
      </c>
      <c r="NL7" s="20">
        <v>35579.07</v>
      </c>
      <c r="NM7" s="20">
        <v>52100</v>
      </c>
      <c r="NN7" s="20">
        <v>59550</v>
      </c>
      <c r="NO7" s="20">
        <v>901764.1</v>
      </c>
      <c r="NP7" s="20">
        <v>124400</v>
      </c>
      <c r="NQ7" s="20">
        <v>170500</v>
      </c>
      <c r="NR7" s="20">
        <v>131650</v>
      </c>
      <c r="NS7" s="20">
        <v>134650</v>
      </c>
      <c r="NT7" s="20">
        <v>1976667</v>
      </c>
      <c r="NU7" s="20">
        <v>562550</v>
      </c>
      <c r="NV7" s="20">
        <v>3993776.5</v>
      </c>
      <c r="NW7" s="20">
        <v>1318950</v>
      </c>
      <c r="NX7" s="20">
        <v>550611</v>
      </c>
      <c r="NY7" s="20">
        <v>107950</v>
      </c>
      <c r="NZ7" s="20">
        <v>280300</v>
      </c>
      <c r="OA7" s="20">
        <v>349800</v>
      </c>
      <c r="OB7" s="20">
        <v>132050</v>
      </c>
      <c r="OC7" s="20">
        <v>2466000</v>
      </c>
      <c r="OD7" s="20">
        <v>206200</v>
      </c>
      <c r="OE7" s="20">
        <v>267150</v>
      </c>
      <c r="OF7" s="20">
        <v>542150</v>
      </c>
      <c r="OG7" s="20">
        <v>151550</v>
      </c>
      <c r="OH7" s="20">
        <v>51700</v>
      </c>
      <c r="OI7" s="20">
        <v>260100</v>
      </c>
      <c r="OJ7" s="20">
        <v>9200</v>
      </c>
      <c r="OK7" s="20">
        <v>184000</v>
      </c>
      <c r="OL7" s="20">
        <v>1802650</v>
      </c>
      <c r="OM7" s="20">
        <v>289450</v>
      </c>
      <c r="ON7" s="20">
        <v>382500</v>
      </c>
      <c r="OO7" s="20">
        <v>328750</v>
      </c>
      <c r="OP7" s="20">
        <v>482100</v>
      </c>
      <c r="OQ7" s="20">
        <v>0</v>
      </c>
      <c r="OR7" s="20">
        <v>643150</v>
      </c>
      <c r="OS7" s="20">
        <v>131250</v>
      </c>
      <c r="OT7" s="20">
        <v>561300</v>
      </c>
      <c r="OU7" s="20">
        <v>478650</v>
      </c>
      <c r="OV7" s="20">
        <v>428100</v>
      </c>
      <c r="OW7" s="20">
        <v>332450</v>
      </c>
      <c r="OX7" s="20">
        <v>343550</v>
      </c>
      <c r="OY7" s="20">
        <v>321600</v>
      </c>
      <c r="OZ7" s="20">
        <v>116930</v>
      </c>
      <c r="PA7" s="20">
        <v>448950</v>
      </c>
      <c r="PB7" s="20">
        <v>33600</v>
      </c>
      <c r="PC7" s="20">
        <v>54250</v>
      </c>
      <c r="PD7" s="20">
        <v>161750</v>
      </c>
      <c r="PE7" s="20">
        <v>262950</v>
      </c>
      <c r="PF7" s="20">
        <v>144650</v>
      </c>
      <c r="PG7" s="20">
        <v>124750</v>
      </c>
      <c r="PH7" s="20">
        <v>156750</v>
      </c>
      <c r="PI7" s="20">
        <v>83950</v>
      </c>
      <c r="PJ7" s="20">
        <v>161500</v>
      </c>
      <c r="PK7" s="20">
        <v>119700</v>
      </c>
      <c r="PL7" s="20">
        <v>209400</v>
      </c>
      <c r="PM7" s="20">
        <v>68650</v>
      </c>
      <c r="PN7" s="20">
        <v>295850</v>
      </c>
      <c r="PO7" s="20">
        <v>109500</v>
      </c>
      <c r="PP7" s="20">
        <v>11700</v>
      </c>
      <c r="PQ7" s="20">
        <v>13550</v>
      </c>
      <c r="PR7" s="20">
        <v>33600</v>
      </c>
      <c r="PS7" s="20">
        <v>7544047</v>
      </c>
      <c r="PT7" s="20">
        <v>213750</v>
      </c>
      <c r="PU7" s="20">
        <v>413032</v>
      </c>
      <c r="PV7" s="20">
        <v>373350</v>
      </c>
      <c r="PW7" s="20">
        <v>837750</v>
      </c>
      <c r="PX7" s="20">
        <v>86850</v>
      </c>
      <c r="PY7" s="20">
        <v>253650</v>
      </c>
      <c r="PZ7" s="20">
        <v>290850</v>
      </c>
      <c r="QA7" s="20">
        <v>374550</v>
      </c>
      <c r="QB7" s="20">
        <v>66200</v>
      </c>
      <c r="QC7" s="20">
        <v>537650</v>
      </c>
      <c r="QD7" s="20">
        <v>14300</v>
      </c>
      <c r="QE7" s="20">
        <v>35200</v>
      </c>
      <c r="QF7" s="20">
        <v>254850</v>
      </c>
      <c r="QG7" s="20">
        <v>261250</v>
      </c>
      <c r="QH7" s="20">
        <v>234450</v>
      </c>
      <c r="QI7" s="20">
        <v>58700</v>
      </c>
      <c r="QJ7" s="20">
        <v>82700</v>
      </c>
      <c r="QK7" s="20">
        <v>41800</v>
      </c>
      <c r="QL7" s="20">
        <v>293900</v>
      </c>
      <c r="QM7" s="20">
        <v>223950</v>
      </c>
      <c r="QN7" s="20">
        <v>137550</v>
      </c>
      <c r="QO7" s="20">
        <v>0</v>
      </c>
      <c r="QP7" s="20">
        <v>0</v>
      </c>
      <c r="QQ7" s="20">
        <v>0</v>
      </c>
      <c r="QR7" s="20">
        <v>93050</v>
      </c>
      <c r="QS7" s="20">
        <v>1240000</v>
      </c>
      <c r="QT7" s="20">
        <v>190650</v>
      </c>
      <c r="QU7" s="20">
        <v>445150</v>
      </c>
      <c r="QV7" s="20">
        <v>205700</v>
      </c>
      <c r="QW7" s="20">
        <v>463250</v>
      </c>
      <c r="QX7" s="20">
        <v>1147050</v>
      </c>
      <c r="QY7" s="20">
        <v>342200</v>
      </c>
      <c r="QZ7" s="20">
        <v>424600</v>
      </c>
      <c r="RA7" s="20">
        <v>942500</v>
      </c>
      <c r="RB7" s="20">
        <v>184050</v>
      </c>
      <c r="RC7" s="20">
        <v>181950</v>
      </c>
      <c r="RD7" s="20">
        <v>151805</v>
      </c>
      <c r="RE7" s="20">
        <v>71800</v>
      </c>
      <c r="RF7" s="20">
        <v>2192146</v>
      </c>
      <c r="RG7" s="20">
        <v>425200</v>
      </c>
      <c r="RH7" s="20">
        <v>410600</v>
      </c>
      <c r="RI7" s="20">
        <v>185850</v>
      </c>
      <c r="RJ7" s="20">
        <v>675450</v>
      </c>
      <c r="RK7" s="20">
        <v>135550</v>
      </c>
      <c r="RL7" s="20">
        <v>314850</v>
      </c>
      <c r="RM7" s="20">
        <v>71400</v>
      </c>
      <c r="RN7" s="20">
        <v>271200</v>
      </c>
      <c r="RO7" s="20">
        <v>644150</v>
      </c>
      <c r="RP7" s="20">
        <v>394600</v>
      </c>
      <c r="RQ7" s="20">
        <v>129050</v>
      </c>
      <c r="RR7" s="20">
        <v>77600</v>
      </c>
      <c r="RS7" s="20">
        <v>94450</v>
      </c>
      <c r="RT7" s="20">
        <v>38150</v>
      </c>
      <c r="RU7" s="20">
        <v>163400</v>
      </c>
      <c r="RV7" s="20">
        <v>412350</v>
      </c>
      <c r="RW7" s="20">
        <v>287650</v>
      </c>
      <c r="RX7" s="20">
        <v>558700</v>
      </c>
      <c r="RY7" s="20">
        <v>155250</v>
      </c>
      <c r="RZ7" s="20">
        <v>2155524</v>
      </c>
      <c r="SA7" s="20">
        <v>104550</v>
      </c>
      <c r="SB7" s="20">
        <v>165300</v>
      </c>
      <c r="SC7" s="20">
        <v>128400</v>
      </c>
      <c r="SD7" s="20">
        <v>76924</v>
      </c>
      <c r="SE7" s="20">
        <v>178700</v>
      </c>
      <c r="SF7" s="20">
        <v>119450</v>
      </c>
      <c r="SG7" s="20">
        <v>134900</v>
      </c>
      <c r="SH7" s="20">
        <v>130250</v>
      </c>
      <c r="SI7" s="20">
        <v>127300</v>
      </c>
      <c r="SJ7" s="20">
        <v>472750</v>
      </c>
      <c r="SK7" s="20">
        <v>54150</v>
      </c>
      <c r="SL7" s="20">
        <v>332450</v>
      </c>
      <c r="SM7" s="20">
        <v>186900</v>
      </c>
      <c r="SN7" s="20">
        <v>143600</v>
      </c>
      <c r="SO7" s="20">
        <v>70050</v>
      </c>
      <c r="SP7" s="20">
        <v>71200</v>
      </c>
      <c r="SQ7" s="20">
        <v>88300</v>
      </c>
      <c r="SR7" s="20">
        <v>118600</v>
      </c>
      <c r="SS7" s="20">
        <v>82050</v>
      </c>
      <c r="ST7" s="20">
        <v>638550</v>
      </c>
      <c r="SU7" s="20">
        <v>122300</v>
      </c>
      <c r="SV7" s="20">
        <v>363100</v>
      </c>
      <c r="SW7" s="20">
        <v>311800</v>
      </c>
      <c r="SX7" s="20">
        <v>84900</v>
      </c>
      <c r="SY7" s="20">
        <v>83850</v>
      </c>
      <c r="SZ7" s="20">
        <v>330150</v>
      </c>
      <c r="TA7" s="20">
        <v>437100</v>
      </c>
      <c r="TB7" s="20">
        <v>248250</v>
      </c>
      <c r="TC7" s="20">
        <v>106300</v>
      </c>
      <c r="TD7" s="20">
        <v>155050</v>
      </c>
      <c r="TE7" s="20">
        <v>233800</v>
      </c>
      <c r="TF7" s="20">
        <v>165250</v>
      </c>
      <c r="TG7" s="20">
        <v>229800</v>
      </c>
      <c r="TH7" s="20">
        <v>1181800</v>
      </c>
      <c r="TI7" s="20">
        <v>70150</v>
      </c>
      <c r="TJ7" s="20">
        <v>56450</v>
      </c>
      <c r="TK7" s="20">
        <v>153800</v>
      </c>
      <c r="TL7" s="20">
        <v>358400</v>
      </c>
      <c r="TM7" s="20">
        <v>268850</v>
      </c>
      <c r="TN7" s="20">
        <v>77900</v>
      </c>
      <c r="TO7" s="20">
        <v>362650</v>
      </c>
      <c r="TP7" s="20">
        <v>200221</v>
      </c>
      <c r="TQ7" s="20">
        <v>415900</v>
      </c>
      <c r="TR7" s="20">
        <v>276300</v>
      </c>
      <c r="TS7" s="20">
        <v>378750</v>
      </c>
      <c r="TT7" s="20">
        <v>88350</v>
      </c>
      <c r="TU7" s="20">
        <v>80650</v>
      </c>
      <c r="TV7" s="20">
        <v>73650</v>
      </c>
      <c r="TW7" s="20">
        <v>32750</v>
      </c>
      <c r="TX7" s="20">
        <v>697550</v>
      </c>
      <c r="TY7" s="20">
        <v>107400</v>
      </c>
      <c r="TZ7" s="20">
        <v>1110237</v>
      </c>
      <c r="UA7" s="20">
        <v>256100</v>
      </c>
      <c r="UB7" s="20">
        <v>74400</v>
      </c>
      <c r="UC7" s="20">
        <v>41950</v>
      </c>
      <c r="UD7" s="20">
        <v>114400</v>
      </c>
      <c r="UE7" s="20">
        <v>55050</v>
      </c>
      <c r="UF7" s="20">
        <v>22100</v>
      </c>
      <c r="UG7" s="20">
        <v>136500</v>
      </c>
      <c r="UH7" s="20">
        <v>67650</v>
      </c>
      <c r="UI7" s="20">
        <v>858650</v>
      </c>
      <c r="UJ7" s="20">
        <v>227500</v>
      </c>
      <c r="UK7" s="20">
        <v>159250</v>
      </c>
      <c r="UL7" s="20">
        <v>185950</v>
      </c>
      <c r="UM7" s="20">
        <v>136600</v>
      </c>
      <c r="UN7" s="20">
        <v>78600</v>
      </c>
      <c r="UO7" s="20">
        <v>1684600</v>
      </c>
      <c r="UP7" s="20">
        <v>123150</v>
      </c>
      <c r="UQ7" s="20">
        <v>56750</v>
      </c>
      <c r="UR7" s="20">
        <v>397400</v>
      </c>
      <c r="US7" s="20">
        <v>24150</v>
      </c>
      <c r="UT7" s="20">
        <v>141550</v>
      </c>
      <c r="UU7" s="20">
        <v>213300</v>
      </c>
      <c r="UV7" s="20">
        <v>182650</v>
      </c>
      <c r="UW7" s="20">
        <v>113150</v>
      </c>
      <c r="UX7" s="20">
        <v>108200</v>
      </c>
      <c r="UY7" s="20">
        <v>65800</v>
      </c>
      <c r="UZ7" s="20">
        <v>254800</v>
      </c>
      <c r="VA7" s="20">
        <v>112800</v>
      </c>
      <c r="VB7" s="20">
        <v>158150</v>
      </c>
      <c r="VC7" s="20">
        <v>58700</v>
      </c>
      <c r="VD7" s="20">
        <v>44850</v>
      </c>
      <c r="VE7" s="20">
        <v>109400</v>
      </c>
      <c r="VF7" s="20">
        <v>127900</v>
      </c>
      <c r="VG7" s="20">
        <v>202450</v>
      </c>
      <c r="VH7" s="20">
        <v>47250</v>
      </c>
      <c r="VI7" s="20">
        <v>33350</v>
      </c>
      <c r="VJ7" s="20">
        <v>4105</v>
      </c>
      <c r="VK7" s="20">
        <v>2986698</v>
      </c>
      <c r="VL7" s="20">
        <v>229700</v>
      </c>
      <c r="VM7" s="20">
        <v>271260</v>
      </c>
      <c r="VN7" s="20">
        <v>476155</v>
      </c>
      <c r="VO7" s="20">
        <v>387340</v>
      </c>
      <c r="VP7" s="20">
        <v>178300</v>
      </c>
      <c r="VQ7" s="20">
        <v>212295</v>
      </c>
      <c r="VR7" s="20">
        <v>124845</v>
      </c>
      <c r="VS7" s="20">
        <v>330200</v>
      </c>
      <c r="VT7" s="20">
        <v>329110</v>
      </c>
      <c r="VU7" s="20">
        <v>209225</v>
      </c>
      <c r="VV7" s="20">
        <v>374770</v>
      </c>
      <c r="VW7" s="20">
        <v>150950</v>
      </c>
      <c r="VX7" s="20">
        <v>160885</v>
      </c>
      <c r="VY7" s="20">
        <v>199295</v>
      </c>
      <c r="VZ7" s="20">
        <v>4054950</v>
      </c>
      <c r="WA7" s="20">
        <v>340650</v>
      </c>
      <c r="WB7" s="20">
        <v>351450</v>
      </c>
      <c r="WC7" s="20">
        <v>94120</v>
      </c>
      <c r="WD7" s="20">
        <v>413300</v>
      </c>
      <c r="WE7" s="20">
        <v>477300</v>
      </c>
      <c r="WF7" s="20">
        <v>526450</v>
      </c>
      <c r="WG7" s="20">
        <v>158450</v>
      </c>
      <c r="WH7" s="20">
        <v>121100</v>
      </c>
      <c r="WI7" s="20">
        <v>137100</v>
      </c>
      <c r="WJ7" s="20">
        <v>209100</v>
      </c>
      <c r="WK7" s="20">
        <v>291935</v>
      </c>
      <c r="WL7" s="20">
        <v>261550</v>
      </c>
      <c r="WM7" s="20">
        <v>598700</v>
      </c>
      <c r="WN7" s="20">
        <v>243150</v>
      </c>
      <c r="WO7" s="20">
        <v>167350</v>
      </c>
      <c r="WP7" s="20">
        <v>154350</v>
      </c>
      <c r="WQ7" s="20">
        <v>355200</v>
      </c>
      <c r="WR7" s="20">
        <v>445150</v>
      </c>
      <c r="WS7" s="20">
        <v>373550</v>
      </c>
      <c r="WT7" s="20">
        <v>495100</v>
      </c>
      <c r="WU7" s="20">
        <v>220800</v>
      </c>
      <c r="WV7" s="20">
        <v>289150</v>
      </c>
      <c r="WW7" s="20">
        <v>217250</v>
      </c>
      <c r="WX7" s="20">
        <v>164400</v>
      </c>
      <c r="WY7" s="20">
        <v>4612</v>
      </c>
      <c r="WZ7" s="20">
        <v>215900</v>
      </c>
      <c r="XA7" s="20">
        <v>130200</v>
      </c>
      <c r="XB7" s="20">
        <v>295200</v>
      </c>
      <c r="XC7" s="20">
        <v>271150</v>
      </c>
      <c r="XD7" s="20">
        <v>125900</v>
      </c>
      <c r="XE7" s="20">
        <v>117300</v>
      </c>
      <c r="XF7" s="20">
        <v>45100</v>
      </c>
      <c r="XG7" s="20">
        <v>1105342</v>
      </c>
      <c r="XH7" s="20">
        <v>148250</v>
      </c>
      <c r="XI7" s="20">
        <v>123050</v>
      </c>
      <c r="XJ7" s="20">
        <v>338400</v>
      </c>
      <c r="XK7" s="20">
        <v>103050</v>
      </c>
      <c r="XL7" s="20">
        <v>115700</v>
      </c>
      <c r="XM7" s="20">
        <v>194850</v>
      </c>
      <c r="XN7" s="20">
        <v>162950</v>
      </c>
      <c r="XO7" s="20">
        <v>78100</v>
      </c>
      <c r="XP7" s="20">
        <v>290450</v>
      </c>
      <c r="XQ7" s="20">
        <v>117000</v>
      </c>
      <c r="XR7" s="20">
        <v>82950</v>
      </c>
      <c r="XS7" s="20">
        <v>63650</v>
      </c>
      <c r="XT7" s="20">
        <v>190200</v>
      </c>
      <c r="XU7" s="20">
        <v>108500</v>
      </c>
      <c r="XV7" s="20">
        <v>118700</v>
      </c>
      <c r="XW7" s="20">
        <v>128450</v>
      </c>
      <c r="XX7" s="20">
        <v>168450</v>
      </c>
      <c r="XY7" s="20">
        <v>64350</v>
      </c>
      <c r="XZ7" s="20">
        <v>51850</v>
      </c>
      <c r="YA7" s="20">
        <v>33250</v>
      </c>
      <c r="YB7" s="20">
        <v>93350</v>
      </c>
      <c r="YC7" s="20">
        <v>29250</v>
      </c>
      <c r="YD7" s="20">
        <v>4411862.25</v>
      </c>
      <c r="YE7" s="20">
        <v>319900</v>
      </c>
      <c r="YF7" s="20">
        <v>526250</v>
      </c>
      <c r="YG7" s="20">
        <v>90400</v>
      </c>
      <c r="YH7" s="20">
        <v>429950</v>
      </c>
      <c r="YI7" s="20">
        <v>227100</v>
      </c>
      <c r="YJ7" s="20">
        <v>141450</v>
      </c>
      <c r="YK7" s="20">
        <v>98250</v>
      </c>
      <c r="YL7" s="20">
        <v>556000</v>
      </c>
      <c r="YM7" s="20">
        <v>245600</v>
      </c>
      <c r="YN7" s="20">
        <v>99350</v>
      </c>
      <c r="YO7" s="20">
        <v>153000</v>
      </c>
      <c r="YP7" s="20">
        <v>37650</v>
      </c>
      <c r="YQ7" s="20">
        <v>53600</v>
      </c>
      <c r="YR7" s="20">
        <v>61800</v>
      </c>
      <c r="YS7" s="20">
        <v>15150</v>
      </c>
      <c r="YT7" s="20">
        <v>46150</v>
      </c>
      <c r="YU7" s="20">
        <v>875746.6</v>
      </c>
      <c r="YV7" s="20">
        <v>156400</v>
      </c>
      <c r="YW7" s="20">
        <v>169900</v>
      </c>
      <c r="YX7" s="20">
        <v>48500</v>
      </c>
      <c r="YY7" s="20">
        <v>105200</v>
      </c>
      <c r="YZ7" s="20">
        <v>84500</v>
      </c>
      <c r="ZA7" s="20">
        <v>110100</v>
      </c>
      <c r="ZB7" s="20">
        <v>1077116</v>
      </c>
      <c r="ZC7" s="20">
        <v>61600</v>
      </c>
      <c r="ZD7" s="20">
        <v>185850</v>
      </c>
      <c r="ZE7" s="20">
        <v>382950</v>
      </c>
      <c r="ZF7" s="20">
        <v>181750</v>
      </c>
      <c r="ZG7" s="20">
        <v>74350</v>
      </c>
      <c r="ZH7" s="20">
        <v>37050</v>
      </c>
      <c r="ZI7" s="20">
        <v>97700</v>
      </c>
      <c r="ZJ7" s="20">
        <v>473710.66</v>
      </c>
      <c r="ZK7" s="20">
        <v>1610950</v>
      </c>
      <c r="ZL7" s="20">
        <v>394624</v>
      </c>
      <c r="ZM7" s="20">
        <v>438030</v>
      </c>
      <c r="ZN7" s="20">
        <v>725900</v>
      </c>
      <c r="ZO7" s="20">
        <v>662330</v>
      </c>
      <c r="ZP7" s="20">
        <v>332450</v>
      </c>
      <c r="ZQ7" s="20">
        <v>914340</v>
      </c>
      <c r="ZR7" s="20">
        <v>307150</v>
      </c>
      <c r="ZS7" s="20">
        <v>444550</v>
      </c>
      <c r="ZT7" s="20">
        <v>692200</v>
      </c>
      <c r="ZU7" s="20">
        <v>122900</v>
      </c>
      <c r="ZV7" s="20">
        <v>199200</v>
      </c>
      <c r="ZW7" s="20">
        <v>161000</v>
      </c>
      <c r="ZX7" s="20">
        <v>374950</v>
      </c>
      <c r="ZY7" s="20">
        <v>415750</v>
      </c>
      <c r="ZZ7" s="20">
        <v>327900</v>
      </c>
      <c r="AAA7" s="20">
        <v>309100</v>
      </c>
      <c r="AAB7" s="20">
        <v>132450</v>
      </c>
      <c r="AAC7" s="20">
        <v>144650</v>
      </c>
      <c r="AAD7" s="20">
        <v>297100</v>
      </c>
      <c r="AAE7" s="20">
        <v>382550</v>
      </c>
      <c r="AAF7" s="20">
        <v>27500</v>
      </c>
      <c r="AAG7" s="20">
        <v>318550</v>
      </c>
      <c r="AAH7" s="20">
        <v>135450</v>
      </c>
      <c r="AAI7" s="20">
        <v>143200</v>
      </c>
      <c r="AAJ7" s="20">
        <v>138550</v>
      </c>
      <c r="AAK7" s="20">
        <v>67950</v>
      </c>
      <c r="AAL7" s="20">
        <v>304250</v>
      </c>
      <c r="AAM7" s="20">
        <v>70850</v>
      </c>
      <c r="AAN7" s="20">
        <v>548900</v>
      </c>
      <c r="AAO7" s="20">
        <v>228450</v>
      </c>
      <c r="AAP7" s="20">
        <v>221800</v>
      </c>
      <c r="AAQ7" s="20">
        <v>137650</v>
      </c>
      <c r="AAR7" s="20">
        <v>530200</v>
      </c>
      <c r="AAS7" s="20">
        <v>285450</v>
      </c>
      <c r="AAT7" s="20">
        <v>71786</v>
      </c>
      <c r="AAU7" s="20">
        <v>174000</v>
      </c>
      <c r="AAV7" s="20">
        <v>599550</v>
      </c>
      <c r="AAW7" s="20">
        <v>520250</v>
      </c>
      <c r="AAX7" s="20">
        <v>288800</v>
      </c>
      <c r="AAY7" s="20">
        <v>338450</v>
      </c>
      <c r="AAZ7" s="20">
        <v>155600</v>
      </c>
      <c r="ABA7" s="20">
        <v>164050</v>
      </c>
      <c r="ABB7" s="20">
        <v>89950</v>
      </c>
      <c r="ABC7" s="20">
        <v>99950</v>
      </c>
      <c r="ABD7" s="20">
        <v>167350</v>
      </c>
      <c r="ABE7" s="20">
        <v>150700</v>
      </c>
      <c r="ABF7" s="20">
        <v>363650</v>
      </c>
      <c r="ABG7" s="20">
        <v>628250</v>
      </c>
      <c r="ABH7" s="20">
        <v>178450</v>
      </c>
      <c r="ABI7" s="20">
        <v>260650</v>
      </c>
      <c r="ABJ7" s="20">
        <v>185900</v>
      </c>
      <c r="ABK7" s="20">
        <v>34400</v>
      </c>
      <c r="ABL7" s="20">
        <v>100000</v>
      </c>
      <c r="ABM7" s="20">
        <v>15700</v>
      </c>
      <c r="ABN7" s="20">
        <v>867944</v>
      </c>
      <c r="ABO7" s="20">
        <v>136750</v>
      </c>
      <c r="ABP7" s="20">
        <v>47800</v>
      </c>
      <c r="ABQ7" s="20">
        <v>144250</v>
      </c>
      <c r="ABR7" s="20">
        <v>371500</v>
      </c>
      <c r="ABS7" s="20">
        <v>210600</v>
      </c>
      <c r="ABT7" s="20">
        <v>85713</v>
      </c>
      <c r="ABU7" s="20">
        <v>58400</v>
      </c>
      <c r="ABV7" s="20">
        <v>2678967</v>
      </c>
      <c r="ABW7" s="20">
        <v>408800</v>
      </c>
      <c r="ABX7" s="20">
        <v>32350</v>
      </c>
      <c r="ABY7" s="20">
        <v>106050</v>
      </c>
      <c r="ABZ7" s="20">
        <v>73850</v>
      </c>
      <c r="ACA7" s="20">
        <v>25650</v>
      </c>
      <c r="ACB7" s="20">
        <v>66150</v>
      </c>
      <c r="ACC7" s="20">
        <v>49200</v>
      </c>
      <c r="ACD7" s="20">
        <v>168250</v>
      </c>
      <c r="ACE7" s="20">
        <v>136550</v>
      </c>
      <c r="ACF7" s="20">
        <v>171100</v>
      </c>
      <c r="ACG7" s="20">
        <v>0</v>
      </c>
      <c r="ACH7" s="20">
        <v>865550</v>
      </c>
      <c r="ACI7" s="20">
        <v>98300</v>
      </c>
      <c r="ACJ7" s="20">
        <v>70250</v>
      </c>
      <c r="ACK7" s="20">
        <v>302450</v>
      </c>
      <c r="ACL7" s="20">
        <v>3300</v>
      </c>
      <c r="ACM7" s="20">
        <v>30350</v>
      </c>
      <c r="ACN7" s="20">
        <v>90600</v>
      </c>
      <c r="ACO7" s="20">
        <v>149950</v>
      </c>
      <c r="ACP7" s="20">
        <v>151100</v>
      </c>
      <c r="ACQ7" s="20">
        <v>9300</v>
      </c>
      <c r="ACR7" s="20">
        <v>97300</v>
      </c>
      <c r="ACS7" s="20">
        <v>275350</v>
      </c>
      <c r="ACT7" s="20">
        <v>346400</v>
      </c>
      <c r="ACU7" s="20">
        <v>62950</v>
      </c>
      <c r="ACV7" s="20">
        <v>71900</v>
      </c>
      <c r="ACW7" s="20">
        <v>60150</v>
      </c>
      <c r="ACX7" s="20">
        <v>117850</v>
      </c>
      <c r="ACY7" s="20">
        <v>0</v>
      </c>
      <c r="ACZ7" s="20">
        <v>83650</v>
      </c>
      <c r="ADA7" s="20">
        <v>13250</v>
      </c>
      <c r="ADB7" s="20">
        <v>21350</v>
      </c>
      <c r="ADC7" s="20">
        <v>23100</v>
      </c>
      <c r="ADD7" s="20">
        <v>11000</v>
      </c>
      <c r="ADE7" s="20">
        <v>286600</v>
      </c>
      <c r="ADF7" s="20">
        <v>143547</v>
      </c>
      <c r="ADG7" s="20">
        <v>2331900</v>
      </c>
      <c r="ADH7" s="20">
        <v>103450</v>
      </c>
      <c r="ADI7" s="20">
        <v>0</v>
      </c>
      <c r="ADJ7" s="20">
        <v>396750</v>
      </c>
      <c r="ADK7" s="20">
        <v>43700</v>
      </c>
      <c r="ADL7" s="20">
        <v>22100</v>
      </c>
      <c r="ADM7" s="20">
        <v>119300</v>
      </c>
      <c r="ADN7" s="20">
        <v>1352661</v>
      </c>
      <c r="ADO7" s="20">
        <v>181150</v>
      </c>
      <c r="ADP7" s="20">
        <v>305700</v>
      </c>
      <c r="ADQ7" s="20">
        <v>0</v>
      </c>
      <c r="ADR7" s="20">
        <v>49600</v>
      </c>
      <c r="ADS7" s="20">
        <v>72800</v>
      </c>
      <c r="ADT7" s="20">
        <v>105800</v>
      </c>
      <c r="ADU7" s="20">
        <v>49800</v>
      </c>
      <c r="ADV7" s="20">
        <v>2082358</v>
      </c>
      <c r="ADW7" s="20">
        <v>2529454</v>
      </c>
      <c r="ADX7" s="20">
        <v>266750</v>
      </c>
      <c r="ADY7" s="20">
        <v>188000</v>
      </c>
      <c r="ADZ7" s="20">
        <v>4039912</v>
      </c>
      <c r="AEA7" s="20">
        <v>199100</v>
      </c>
      <c r="AEB7" s="20">
        <v>206950</v>
      </c>
      <c r="AEC7" s="20">
        <v>122600</v>
      </c>
      <c r="AED7" s="20">
        <v>112400</v>
      </c>
      <c r="AEE7" s="20">
        <v>100350</v>
      </c>
      <c r="AEF7" s="20">
        <v>165293.1</v>
      </c>
      <c r="AEG7" s="20">
        <v>445500</v>
      </c>
      <c r="AEH7" s="20">
        <v>132500</v>
      </c>
      <c r="AEI7" s="20">
        <v>101700</v>
      </c>
      <c r="AEJ7" s="20">
        <v>120100</v>
      </c>
      <c r="AEK7" s="20">
        <v>280800</v>
      </c>
      <c r="AEL7" s="20">
        <v>49550</v>
      </c>
      <c r="AEM7" s="20">
        <v>151100</v>
      </c>
      <c r="AEN7" s="20">
        <v>45100</v>
      </c>
      <c r="AEO7" s="20">
        <v>91600</v>
      </c>
      <c r="AEP7" s="20">
        <v>2561020.7999999998</v>
      </c>
      <c r="AEQ7" s="20">
        <v>940050</v>
      </c>
      <c r="AER7" s="20">
        <v>558750</v>
      </c>
      <c r="AES7" s="20">
        <v>333545.12</v>
      </c>
      <c r="AET7" s="20">
        <v>435100</v>
      </c>
      <c r="AEU7" s="20">
        <v>726750</v>
      </c>
      <c r="AEV7" s="20">
        <v>456450</v>
      </c>
      <c r="AEW7" s="20">
        <v>570850</v>
      </c>
      <c r="AEX7" s="20">
        <v>142250</v>
      </c>
      <c r="AEY7" s="20">
        <v>197850</v>
      </c>
      <c r="AEZ7" s="20">
        <v>1273203.8999999999</v>
      </c>
      <c r="AFA7" s="20">
        <v>98800</v>
      </c>
      <c r="AFB7" s="20">
        <v>78850</v>
      </c>
      <c r="AFC7" s="20">
        <v>235943</v>
      </c>
      <c r="AFD7" s="20">
        <v>350850</v>
      </c>
      <c r="AFE7" s="20">
        <v>127346.08</v>
      </c>
      <c r="AFF7" s="20">
        <v>37750</v>
      </c>
      <c r="AFG7" s="20">
        <v>70900</v>
      </c>
      <c r="AFH7" s="20">
        <v>30900</v>
      </c>
      <c r="AFI7" s="20">
        <v>34850</v>
      </c>
      <c r="AFJ7" s="20">
        <v>50232</v>
      </c>
      <c r="AFK7" s="20">
        <v>249400</v>
      </c>
      <c r="AFL7" s="20">
        <v>155200</v>
      </c>
      <c r="AFM7" s="20">
        <v>1014869</v>
      </c>
      <c r="AFN7" s="20">
        <v>81550</v>
      </c>
      <c r="AFO7" s="20">
        <v>83500</v>
      </c>
      <c r="AFP7" s="20">
        <v>44900</v>
      </c>
      <c r="AFQ7" s="20">
        <v>40800</v>
      </c>
      <c r="AFR7" s="20">
        <v>4750</v>
      </c>
      <c r="AFS7" s="20">
        <v>12450</v>
      </c>
      <c r="AFT7" s="20">
        <v>16650</v>
      </c>
      <c r="AFU7" s="20">
        <v>8050</v>
      </c>
      <c r="AFV7" s="20">
        <v>17700</v>
      </c>
      <c r="AFW7" s="20">
        <v>6900</v>
      </c>
      <c r="AFX7" s="20">
        <v>10000</v>
      </c>
      <c r="AFY7" s="20">
        <v>391800</v>
      </c>
      <c r="AFZ7" s="20">
        <v>67050</v>
      </c>
      <c r="AGA7" s="20">
        <v>201450</v>
      </c>
      <c r="AGB7" s="20">
        <v>138300</v>
      </c>
      <c r="AGC7" s="20">
        <v>334800</v>
      </c>
      <c r="AGD7" s="20">
        <v>298100</v>
      </c>
      <c r="AGE7" s="20">
        <v>83750</v>
      </c>
      <c r="AGF7" s="20">
        <v>293400</v>
      </c>
      <c r="AGG7" s="20">
        <v>67300</v>
      </c>
      <c r="AGH7" s="20">
        <v>196200</v>
      </c>
      <c r="AGI7" s="20">
        <v>47650</v>
      </c>
      <c r="AGJ7" s="20">
        <v>776100</v>
      </c>
      <c r="AGK7" s="20">
        <v>102850</v>
      </c>
      <c r="AGL7" s="20">
        <v>47600</v>
      </c>
      <c r="AGM7" s="20">
        <v>57100</v>
      </c>
      <c r="AGN7" s="20">
        <v>369100</v>
      </c>
      <c r="AGO7" s="20">
        <v>74200</v>
      </c>
      <c r="AGP7" s="20">
        <v>41800</v>
      </c>
      <c r="AGQ7" s="20">
        <v>86850</v>
      </c>
      <c r="AGR7" s="20">
        <v>284550</v>
      </c>
      <c r="AGS7" s="20">
        <v>231800</v>
      </c>
      <c r="AGT7" s="20">
        <v>4200</v>
      </c>
      <c r="AGU7" s="20">
        <v>80500</v>
      </c>
      <c r="AGV7" s="20">
        <v>77250</v>
      </c>
      <c r="AGW7" s="20">
        <v>50350</v>
      </c>
      <c r="AGX7" s="20">
        <v>179300</v>
      </c>
      <c r="AGY7" s="20">
        <v>77700</v>
      </c>
      <c r="AGZ7" s="20">
        <v>108850</v>
      </c>
      <c r="AHA7" s="20">
        <v>3600</v>
      </c>
      <c r="AHB7" s="20">
        <v>69350</v>
      </c>
      <c r="AHC7" s="20">
        <v>41350</v>
      </c>
      <c r="AHD7" s="20">
        <v>0</v>
      </c>
      <c r="AHE7" s="20">
        <v>30100</v>
      </c>
      <c r="AHF7" s="20">
        <v>57050</v>
      </c>
      <c r="AHG7" s="20">
        <v>7800</v>
      </c>
      <c r="AHH7" s="20">
        <v>5600</v>
      </c>
      <c r="AHI7" s="20">
        <v>747105.2</v>
      </c>
      <c r="AHJ7" s="20">
        <v>9450</v>
      </c>
      <c r="AHK7" s="20">
        <v>26050</v>
      </c>
      <c r="AHL7" s="20">
        <v>19600</v>
      </c>
      <c r="AHM7" s="20">
        <v>190150</v>
      </c>
      <c r="AHN7" s="20">
        <v>20450</v>
      </c>
      <c r="AHO7" s="20">
        <v>0</v>
      </c>
      <c r="AHP7" s="20">
        <v>289387874.42999995</v>
      </c>
      <c r="AHQ7" s="20"/>
      <c r="AHR7" s="14" t="b">
        <f t="shared" ref="AHR7:AHR16" si="0">B7=AHS7</f>
        <v>1</v>
      </c>
      <c r="AHS7" s="29" t="s">
        <v>974</v>
      </c>
      <c r="AHT7" t="s">
        <v>975</v>
      </c>
    </row>
    <row r="8" spans="1:904" x14ac:dyDescent="0.4">
      <c r="A8" s="11">
        <v>3</v>
      </c>
      <c r="B8" s="11" t="s">
        <v>976</v>
      </c>
      <c r="C8" s="6" t="s">
        <v>977</v>
      </c>
      <c r="D8" s="20">
        <v>13628660.970000001</v>
      </c>
      <c r="E8" s="20">
        <v>119563</v>
      </c>
      <c r="F8" s="20">
        <v>106509.51999999999</v>
      </c>
      <c r="G8" s="20">
        <v>32606</v>
      </c>
      <c r="H8" s="20">
        <v>643321</v>
      </c>
      <c r="I8" s="20">
        <v>107522.4</v>
      </c>
      <c r="J8" s="20">
        <v>153618.5</v>
      </c>
      <c r="K8" s="20">
        <v>2699</v>
      </c>
      <c r="L8" s="20">
        <v>64565.5</v>
      </c>
      <c r="M8" s="20">
        <v>522712</v>
      </c>
      <c r="N8" s="20">
        <v>12747</v>
      </c>
      <c r="O8" s="20">
        <v>16234</v>
      </c>
      <c r="P8" s="20">
        <v>0</v>
      </c>
      <c r="Q8" s="20">
        <v>22229</v>
      </c>
      <c r="R8" s="20">
        <v>4279</v>
      </c>
      <c r="S8" s="20">
        <v>109</v>
      </c>
      <c r="T8" s="20">
        <v>44251</v>
      </c>
      <c r="U8" s="20">
        <v>0</v>
      </c>
      <c r="V8" s="20">
        <v>43856000</v>
      </c>
      <c r="W8" s="20">
        <v>458344</v>
      </c>
      <c r="X8" s="20">
        <v>119938.1</v>
      </c>
      <c r="Y8" s="20">
        <v>216842</v>
      </c>
      <c r="Z8" s="20">
        <v>97379.25</v>
      </c>
      <c r="AA8" s="20">
        <v>30952</v>
      </c>
      <c r="AB8" s="20">
        <v>0</v>
      </c>
      <c r="AC8" s="20">
        <v>851702.29</v>
      </c>
      <c r="AD8" s="20">
        <v>3460</v>
      </c>
      <c r="AE8" s="20">
        <v>114113.12</v>
      </c>
      <c r="AF8" s="20">
        <v>322230</v>
      </c>
      <c r="AG8" s="20">
        <v>53333</v>
      </c>
      <c r="AH8" s="20">
        <v>446920</v>
      </c>
      <c r="AI8" s="20">
        <v>188812.5</v>
      </c>
      <c r="AJ8" s="20">
        <v>55284</v>
      </c>
      <c r="AK8" s="20">
        <v>298669</v>
      </c>
      <c r="AL8" s="20">
        <v>0</v>
      </c>
      <c r="AM8" s="20">
        <v>53059</v>
      </c>
      <c r="AN8" s="20">
        <v>43248.79</v>
      </c>
      <c r="AO8" s="20">
        <v>212645</v>
      </c>
      <c r="AP8" s="20">
        <v>4026</v>
      </c>
      <c r="AQ8" s="20">
        <v>34985</v>
      </c>
      <c r="AR8" s="20">
        <v>0</v>
      </c>
      <c r="AS8" s="20">
        <v>0</v>
      </c>
      <c r="AT8" s="20">
        <v>3395379.03</v>
      </c>
      <c r="AU8" s="20">
        <v>14375</v>
      </c>
      <c r="AV8" s="20">
        <v>35123</v>
      </c>
      <c r="AW8" s="20">
        <v>239575.5</v>
      </c>
      <c r="AX8" s="20">
        <v>40677.5</v>
      </c>
      <c r="AY8" s="20">
        <v>130743</v>
      </c>
      <c r="AZ8" s="20">
        <v>11710</v>
      </c>
      <c r="BA8" s="20">
        <v>146662.5</v>
      </c>
      <c r="BB8" s="20">
        <v>34597.5</v>
      </c>
      <c r="BC8" s="20">
        <v>0</v>
      </c>
      <c r="BD8" s="20">
        <v>900</v>
      </c>
      <c r="BE8" s="20">
        <v>0</v>
      </c>
      <c r="BF8" s="20">
        <v>261047</v>
      </c>
      <c r="BG8" s="20">
        <v>14463</v>
      </c>
      <c r="BH8" s="20">
        <v>0</v>
      </c>
      <c r="BI8" s="20">
        <v>3489425</v>
      </c>
      <c r="BJ8" s="20">
        <v>1105382.6499999999</v>
      </c>
      <c r="BK8" s="20">
        <v>51591</v>
      </c>
      <c r="BL8" s="20">
        <v>70837.7</v>
      </c>
      <c r="BM8" s="20">
        <v>22115</v>
      </c>
      <c r="BN8" s="20">
        <v>43146</v>
      </c>
      <c r="BO8" s="20">
        <v>77017.75</v>
      </c>
      <c r="BP8" s="20">
        <v>0</v>
      </c>
      <c r="BQ8" s="20">
        <v>0</v>
      </c>
      <c r="BR8" s="20">
        <v>6037281.5</v>
      </c>
      <c r="BS8" s="20">
        <v>77663</v>
      </c>
      <c r="BT8" s="20">
        <v>69964.94</v>
      </c>
      <c r="BU8" s="20">
        <v>124168</v>
      </c>
      <c r="BV8" s="20">
        <v>135506</v>
      </c>
      <c r="BW8" s="20">
        <v>10761.45</v>
      </c>
      <c r="BX8" s="20">
        <v>19656.07</v>
      </c>
      <c r="BY8" s="20">
        <v>286483</v>
      </c>
      <c r="BZ8" s="20">
        <v>850617.36</v>
      </c>
      <c r="CA8" s="20">
        <v>63009</v>
      </c>
      <c r="CB8" s="20">
        <v>57235</v>
      </c>
      <c r="CC8" s="20">
        <v>279457.5</v>
      </c>
      <c r="CD8" s="20">
        <v>75800</v>
      </c>
      <c r="CE8" s="20">
        <v>9522</v>
      </c>
      <c r="CF8" s="20">
        <v>22034.86</v>
      </c>
      <c r="CG8" s="20">
        <v>38813972.200000003</v>
      </c>
      <c r="CH8" s="20">
        <v>610730</v>
      </c>
      <c r="CI8" s="20">
        <v>471791.5</v>
      </c>
      <c r="CJ8" s="20">
        <v>2700</v>
      </c>
      <c r="CK8" s="20">
        <v>112589.25</v>
      </c>
      <c r="CL8" s="20">
        <v>94896</v>
      </c>
      <c r="CM8" s="20">
        <v>134192</v>
      </c>
      <c r="CN8" s="20">
        <v>496944</v>
      </c>
      <c r="CO8" s="20">
        <v>55998</v>
      </c>
      <c r="CP8" s="20">
        <v>77924</v>
      </c>
      <c r="CQ8" s="20">
        <v>49670.75</v>
      </c>
      <c r="CR8" s="20">
        <v>179791</v>
      </c>
      <c r="CS8" s="20">
        <v>7026</v>
      </c>
      <c r="CT8" s="20">
        <v>5328301.43</v>
      </c>
      <c r="CU8" s="20">
        <v>51128</v>
      </c>
      <c r="CV8" s="20">
        <v>209838.35</v>
      </c>
      <c r="CW8" s="20">
        <v>26068.9</v>
      </c>
      <c r="CX8" s="20">
        <v>23492.5</v>
      </c>
      <c r="CY8" s="20">
        <v>147003.25</v>
      </c>
      <c r="CZ8" s="20">
        <v>22160.82</v>
      </c>
      <c r="DA8" s="20">
        <v>69637</v>
      </c>
      <c r="DB8" s="20">
        <v>2411670.4500000002</v>
      </c>
      <c r="DC8" s="20">
        <v>1152801</v>
      </c>
      <c r="DD8" s="20">
        <v>121397</v>
      </c>
      <c r="DE8" s="20">
        <v>155328</v>
      </c>
      <c r="DF8" s="20">
        <v>178023.75</v>
      </c>
      <c r="DG8" s="20">
        <v>0</v>
      </c>
      <c r="DH8" s="20">
        <v>0</v>
      </c>
      <c r="DI8" s="20">
        <v>0</v>
      </c>
      <c r="DJ8" s="20">
        <v>0</v>
      </c>
      <c r="DK8" s="20">
        <v>13785741.859999999</v>
      </c>
      <c r="DL8" s="20">
        <v>181472.65</v>
      </c>
      <c r="DM8" s="20">
        <v>23397.87</v>
      </c>
      <c r="DN8" s="20">
        <v>102636</v>
      </c>
      <c r="DO8" s="20">
        <v>258506</v>
      </c>
      <c r="DP8" s="20">
        <v>47015.5</v>
      </c>
      <c r="DQ8" s="20">
        <v>181570.25</v>
      </c>
      <c r="DR8" s="20">
        <v>44273</v>
      </c>
      <c r="DS8" s="20">
        <v>40781.449999999997</v>
      </c>
      <c r="DT8" s="20">
        <v>5110950.2</v>
      </c>
      <c r="DU8" s="20">
        <v>26318.75</v>
      </c>
      <c r="DV8" s="20">
        <v>1167619.0699999998</v>
      </c>
      <c r="DW8" s="20">
        <v>1646457</v>
      </c>
      <c r="DX8" s="20">
        <v>52564.75</v>
      </c>
      <c r="DY8" s="20">
        <v>302172.5</v>
      </c>
      <c r="DZ8" s="20">
        <v>107967</v>
      </c>
      <c r="EA8" s="20">
        <v>0</v>
      </c>
      <c r="EB8" s="20">
        <v>13230</v>
      </c>
      <c r="EC8" s="20">
        <v>0</v>
      </c>
      <c r="ED8" s="20">
        <v>683076.27</v>
      </c>
      <c r="EE8" s="20">
        <v>2200254.61</v>
      </c>
      <c r="EF8" s="20">
        <v>1800820.25</v>
      </c>
      <c r="EG8" s="20">
        <v>65832</v>
      </c>
      <c r="EH8" s="20">
        <v>30808.25</v>
      </c>
      <c r="EI8" s="20">
        <v>15569</v>
      </c>
      <c r="EJ8" s="20">
        <v>27465</v>
      </c>
      <c r="EK8" s="20">
        <v>434635</v>
      </c>
      <c r="EL8" s="20">
        <v>122760.5</v>
      </c>
      <c r="EM8" s="20">
        <v>14795</v>
      </c>
      <c r="EN8" s="20">
        <v>9797178.7699999996</v>
      </c>
      <c r="EO8" s="20">
        <v>13659</v>
      </c>
      <c r="EP8" s="20">
        <v>68905.600000000006</v>
      </c>
      <c r="EQ8" s="20">
        <v>39151</v>
      </c>
      <c r="ER8" s="20">
        <v>73393.52</v>
      </c>
      <c r="ES8" s="20">
        <v>0</v>
      </c>
      <c r="ET8" s="20">
        <v>117621</v>
      </c>
      <c r="EU8" s="20">
        <v>68765.17</v>
      </c>
      <c r="EV8" s="20">
        <v>9205.75</v>
      </c>
      <c r="EW8" s="20">
        <v>1297810.6100000001</v>
      </c>
      <c r="EX8" s="20">
        <v>43649</v>
      </c>
      <c r="EY8" s="20">
        <v>27597</v>
      </c>
      <c r="EZ8" s="20">
        <v>43040</v>
      </c>
      <c r="FA8" s="20">
        <v>214994</v>
      </c>
      <c r="FB8" s="20">
        <v>124940</v>
      </c>
      <c r="FC8" s="20">
        <v>65699</v>
      </c>
      <c r="FD8" s="20">
        <v>44959</v>
      </c>
      <c r="FE8" s="20">
        <v>67726</v>
      </c>
      <c r="FF8" s="20">
        <v>4999</v>
      </c>
      <c r="FG8" s="20">
        <v>6386</v>
      </c>
      <c r="FH8" s="20">
        <v>0</v>
      </c>
      <c r="FI8" s="20">
        <v>2150566.5</v>
      </c>
      <c r="FJ8" s="20">
        <v>33935</v>
      </c>
      <c r="FK8" s="20">
        <v>461221.5</v>
      </c>
      <c r="FL8" s="20">
        <v>188935</v>
      </c>
      <c r="FM8" s="20">
        <v>58678.45</v>
      </c>
      <c r="FN8" s="20">
        <v>307580</v>
      </c>
      <c r="FO8" s="20">
        <v>59893.75</v>
      </c>
      <c r="FP8" s="20">
        <v>0</v>
      </c>
      <c r="FQ8" s="20">
        <v>9464519</v>
      </c>
      <c r="FR8" s="20">
        <v>15911</v>
      </c>
      <c r="FS8" s="20">
        <v>202144</v>
      </c>
      <c r="FT8" s="20">
        <v>51266</v>
      </c>
      <c r="FU8" s="20">
        <v>325266.75</v>
      </c>
      <c r="FV8" s="20">
        <v>103587</v>
      </c>
      <c r="FW8" s="20">
        <v>359987</v>
      </c>
      <c r="FX8" s="20">
        <v>31221</v>
      </c>
      <c r="FY8" s="20">
        <v>62567</v>
      </c>
      <c r="FZ8" s="20">
        <v>18561</v>
      </c>
      <c r="GA8" s="20">
        <v>331059.56000000006</v>
      </c>
      <c r="GB8" s="20">
        <v>39970.550000000003</v>
      </c>
      <c r="GC8" s="20">
        <v>48016</v>
      </c>
      <c r="GD8" s="20">
        <v>62116</v>
      </c>
      <c r="GE8" s="20">
        <v>3655390.55</v>
      </c>
      <c r="GF8" s="20">
        <v>33258.770000000004</v>
      </c>
      <c r="GG8" s="20">
        <v>81051.25</v>
      </c>
      <c r="GH8" s="20">
        <v>893506.5</v>
      </c>
      <c r="GI8" s="20">
        <v>63065</v>
      </c>
      <c r="GJ8" s="20">
        <v>102172</v>
      </c>
      <c r="GK8" s="20">
        <v>16735.5</v>
      </c>
      <c r="GL8" s="20">
        <v>1110575.33</v>
      </c>
      <c r="GM8" s="20">
        <v>11003</v>
      </c>
      <c r="GN8" s="20">
        <v>0</v>
      </c>
      <c r="GO8" s="20">
        <v>0</v>
      </c>
      <c r="GP8" s="20">
        <v>0</v>
      </c>
      <c r="GQ8" s="20">
        <v>2405559.17</v>
      </c>
      <c r="GR8" s="20">
        <v>938917.08</v>
      </c>
      <c r="GS8" s="20">
        <v>80620.75</v>
      </c>
      <c r="GT8" s="20">
        <v>915267.60000000009</v>
      </c>
      <c r="GU8" s="20">
        <v>6697</v>
      </c>
      <c r="GV8" s="20">
        <v>33413</v>
      </c>
      <c r="GW8" s="20">
        <v>101696</v>
      </c>
      <c r="GX8" s="20">
        <v>4131.5</v>
      </c>
      <c r="GY8" s="20">
        <v>7197358.5</v>
      </c>
      <c r="GZ8" s="20">
        <v>973323</v>
      </c>
      <c r="HA8" s="20">
        <v>103652</v>
      </c>
      <c r="HB8" s="20">
        <v>39208</v>
      </c>
      <c r="HC8" s="20">
        <v>18821618.020000003</v>
      </c>
      <c r="HD8" s="20">
        <v>7740717</v>
      </c>
      <c r="HE8" s="20">
        <v>319529</v>
      </c>
      <c r="HF8" s="20">
        <v>991100</v>
      </c>
      <c r="HG8" s="20">
        <v>315826</v>
      </c>
      <c r="HH8" s="20">
        <v>2634843.38</v>
      </c>
      <c r="HI8" s="20">
        <v>63622.25</v>
      </c>
      <c r="HJ8" s="20">
        <v>4323080.17</v>
      </c>
      <c r="HK8" s="20">
        <v>45637</v>
      </c>
      <c r="HL8" s="20">
        <v>56436</v>
      </c>
      <c r="HM8" s="20">
        <v>309139</v>
      </c>
      <c r="HN8" s="20">
        <v>387829.75</v>
      </c>
      <c r="HO8" s="20">
        <v>29765.5</v>
      </c>
      <c r="HP8" s="20">
        <v>22492.5</v>
      </c>
      <c r="HQ8" s="20">
        <v>65770.459999999992</v>
      </c>
      <c r="HR8" s="20">
        <v>8089049.75</v>
      </c>
      <c r="HS8" s="20">
        <v>933927.59</v>
      </c>
      <c r="HT8" s="20">
        <v>411788</v>
      </c>
      <c r="HU8" s="20">
        <v>97976</v>
      </c>
      <c r="HV8" s="20">
        <v>165010</v>
      </c>
      <c r="HW8" s="20">
        <v>23774</v>
      </c>
      <c r="HX8" s="20">
        <v>317314</v>
      </c>
      <c r="HY8" s="20">
        <v>124961.75</v>
      </c>
      <c r="HZ8" s="20">
        <v>61020</v>
      </c>
      <c r="IA8" s="20">
        <v>346756</v>
      </c>
      <c r="IB8" s="20">
        <v>110793.35</v>
      </c>
      <c r="IC8" s="20">
        <v>212596.5</v>
      </c>
      <c r="ID8" s="20">
        <v>10248</v>
      </c>
      <c r="IE8" s="20">
        <v>0</v>
      </c>
      <c r="IF8" s="20">
        <v>308641</v>
      </c>
      <c r="IG8" s="20">
        <v>12967</v>
      </c>
      <c r="IH8" s="20">
        <v>9223526.0399999991</v>
      </c>
      <c r="II8" s="20">
        <v>2089264</v>
      </c>
      <c r="IJ8" s="20">
        <v>90452</v>
      </c>
      <c r="IK8" s="20">
        <v>168038</v>
      </c>
      <c r="IL8" s="20">
        <v>1021695.2</v>
      </c>
      <c r="IM8" s="20">
        <v>63129</v>
      </c>
      <c r="IN8" s="20">
        <v>171343</v>
      </c>
      <c r="IO8" s="20">
        <v>37492</v>
      </c>
      <c r="IP8" s="20">
        <v>29559</v>
      </c>
      <c r="IQ8" s="20">
        <v>484768</v>
      </c>
      <c r="IR8" s="20">
        <v>12027.2</v>
      </c>
      <c r="IS8" s="20">
        <v>27874017.390000001</v>
      </c>
      <c r="IT8" s="20">
        <v>4101898</v>
      </c>
      <c r="IU8" s="20">
        <v>631500</v>
      </c>
      <c r="IV8" s="20">
        <v>54732.020000000004</v>
      </c>
      <c r="IW8" s="20">
        <v>0</v>
      </c>
      <c r="IX8" s="20">
        <v>0</v>
      </c>
      <c r="IY8" s="20">
        <v>142843</v>
      </c>
      <c r="IZ8" s="20">
        <v>17462</v>
      </c>
      <c r="JA8" s="20">
        <v>120414.12</v>
      </c>
      <c r="JB8" s="20">
        <v>247374</v>
      </c>
      <c r="JC8" s="20">
        <v>1102691</v>
      </c>
      <c r="JD8" s="20">
        <v>48680.5</v>
      </c>
      <c r="JE8" s="20">
        <v>3264280.75</v>
      </c>
      <c r="JF8" s="20">
        <v>317190.25</v>
      </c>
      <c r="JG8" s="20">
        <v>11247</v>
      </c>
      <c r="JH8" s="20">
        <v>59618.5</v>
      </c>
      <c r="JI8" s="20">
        <v>94755</v>
      </c>
      <c r="JJ8" s="20">
        <v>160949.53</v>
      </c>
      <c r="JK8" s="20">
        <v>3212382.86</v>
      </c>
      <c r="JL8" s="20">
        <v>28462</v>
      </c>
      <c r="JM8" s="20">
        <v>229917</v>
      </c>
      <c r="JN8" s="20">
        <v>381994.62</v>
      </c>
      <c r="JO8" s="20">
        <v>39371</v>
      </c>
      <c r="JP8" s="20">
        <v>244469</v>
      </c>
      <c r="JQ8" s="20">
        <v>38080.25</v>
      </c>
      <c r="JR8" s="20">
        <v>4727360.38</v>
      </c>
      <c r="JS8" s="20">
        <v>1378436.05</v>
      </c>
      <c r="JT8" s="20">
        <v>89216</v>
      </c>
      <c r="JU8" s="20">
        <v>8992</v>
      </c>
      <c r="JV8" s="20">
        <v>89775.16</v>
      </c>
      <c r="JW8" s="20">
        <v>60013</v>
      </c>
      <c r="JX8" s="20">
        <v>732997.5</v>
      </c>
      <c r="JY8" s="20">
        <v>-12114596</v>
      </c>
      <c r="JZ8" s="20">
        <v>25203</v>
      </c>
      <c r="KA8" s="20">
        <v>95045</v>
      </c>
      <c r="KB8" s="20">
        <v>0</v>
      </c>
      <c r="KC8" s="20">
        <v>76801.25</v>
      </c>
      <c r="KD8" s="20">
        <v>15983</v>
      </c>
      <c r="KE8" s="20">
        <v>28060</v>
      </c>
      <c r="KF8" s="20">
        <v>8852.5</v>
      </c>
      <c r="KG8" s="20">
        <v>10208262.970000001</v>
      </c>
      <c r="KH8" s="20">
        <v>2021863.6700000002</v>
      </c>
      <c r="KI8" s="20">
        <v>471755</v>
      </c>
      <c r="KJ8" s="20">
        <v>163063</v>
      </c>
      <c r="KK8" s="20">
        <v>396209</v>
      </c>
      <c r="KL8" s="20">
        <v>91228</v>
      </c>
      <c r="KM8" s="20">
        <v>1021366.31</v>
      </c>
      <c r="KN8" s="20">
        <v>1282901.74</v>
      </c>
      <c r="KO8" s="20">
        <v>289918.75</v>
      </c>
      <c r="KP8" s="20">
        <v>3877864.06</v>
      </c>
      <c r="KQ8" s="20">
        <v>24024</v>
      </c>
      <c r="KR8" s="20">
        <v>171142</v>
      </c>
      <c r="KS8" s="20">
        <v>551816.5</v>
      </c>
      <c r="KT8" s="20">
        <v>131385.93</v>
      </c>
      <c r="KU8" s="20">
        <v>64130</v>
      </c>
      <c r="KV8" s="20">
        <v>4492827.49</v>
      </c>
      <c r="KW8" s="20">
        <v>112422</v>
      </c>
      <c r="KX8" s="20">
        <v>4022168.36</v>
      </c>
      <c r="KY8" s="20">
        <v>417179</v>
      </c>
      <c r="KZ8" s="20">
        <v>0</v>
      </c>
      <c r="LA8" s="20">
        <v>157728</v>
      </c>
      <c r="LB8" s="20">
        <v>316454.56</v>
      </c>
      <c r="LC8" s="20">
        <v>1104561</v>
      </c>
      <c r="LD8" s="20">
        <v>66153.5</v>
      </c>
      <c r="LE8" s="20">
        <v>10823</v>
      </c>
      <c r="LF8" s="20">
        <v>13624088</v>
      </c>
      <c r="LG8" s="20">
        <v>991516.75</v>
      </c>
      <c r="LH8" s="20">
        <v>4735699</v>
      </c>
      <c r="LI8" s="20">
        <v>6193181.3799999999</v>
      </c>
      <c r="LJ8" s="20">
        <v>863189.2</v>
      </c>
      <c r="LK8" s="20">
        <v>480454.7</v>
      </c>
      <c r="LL8" s="20">
        <v>27709</v>
      </c>
      <c r="LM8" s="20">
        <v>41262.5</v>
      </c>
      <c r="LN8" s="20">
        <v>153001</v>
      </c>
      <c r="LO8" s="20">
        <v>86807</v>
      </c>
      <c r="LP8" s="20">
        <v>97028</v>
      </c>
      <c r="LQ8" s="20">
        <v>3543662.74</v>
      </c>
      <c r="LR8" s="20">
        <v>719492</v>
      </c>
      <c r="LS8" s="20">
        <v>83091.5</v>
      </c>
      <c r="LT8" s="20">
        <v>22066157.759999998</v>
      </c>
      <c r="LU8" s="20">
        <v>2814784.12</v>
      </c>
      <c r="LV8" s="20">
        <v>5222832.51</v>
      </c>
      <c r="LW8" s="20">
        <v>1102566.8500000001</v>
      </c>
      <c r="LX8" s="20">
        <v>962058.5</v>
      </c>
      <c r="LY8" s="20">
        <v>109849</v>
      </c>
      <c r="LZ8" s="20">
        <v>82647</v>
      </c>
      <c r="MA8" s="20">
        <v>111634.75</v>
      </c>
      <c r="MB8" s="20">
        <v>292271</v>
      </c>
      <c r="MC8" s="20">
        <v>224652</v>
      </c>
      <c r="MD8" s="20">
        <v>505931</v>
      </c>
      <c r="ME8" s="20">
        <v>130131</v>
      </c>
      <c r="MF8" s="20">
        <v>29752510.010000002</v>
      </c>
      <c r="MG8" s="20">
        <v>195477.5</v>
      </c>
      <c r="MH8" s="20">
        <v>115252</v>
      </c>
      <c r="MI8" s="20">
        <v>6217</v>
      </c>
      <c r="MJ8" s="20">
        <v>7353</v>
      </c>
      <c r="MK8" s="20">
        <v>200550</v>
      </c>
      <c r="ML8" s="20">
        <v>4699</v>
      </c>
      <c r="MM8" s="20">
        <v>52310</v>
      </c>
      <c r="MN8" s="20">
        <v>8124</v>
      </c>
      <c r="MO8" s="20">
        <v>0</v>
      </c>
      <c r="MP8" s="20">
        <v>56070</v>
      </c>
      <c r="MQ8" s="20">
        <v>19999.75</v>
      </c>
      <c r="MR8" s="20">
        <v>6035154.25</v>
      </c>
      <c r="MS8" s="20">
        <v>39410</v>
      </c>
      <c r="MT8" s="20">
        <v>-462411.84</v>
      </c>
      <c r="MU8" s="20">
        <v>135607</v>
      </c>
      <c r="MV8" s="20">
        <v>139634.59999999998</v>
      </c>
      <c r="MW8" s="20">
        <v>141696</v>
      </c>
      <c r="MX8" s="20">
        <v>1546711</v>
      </c>
      <c r="MY8" s="20">
        <v>273570.25</v>
      </c>
      <c r="MZ8" s="20">
        <v>393626.25</v>
      </c>
      <c r="NA8" s="20">
        <v>40449</v>
      </c>
      <c r="NB8" s="20">
        <v>910</v>
      </c>
      <c r="NC8" s="20">
        <v>33298502.350000001</v>
      </c>
      <c r="ND8" s="20">
        <v>1069135.5</v>
      </c>
      <c r="NE8" s="20">
        <v>46845</v>
      </c>
      <c r="NF8" s="20">
        <v>3648156</v>
      </c>
      <c r="NG8" s="20">
        <v>70052</v>
      </c>
      <c r="NH8" s="20">
        <v>287153</v>
      </c>
      <c r="NI8" s="20">
        <v>1865027.57</v>
      </c>
      <c r="NJ8" s="20">
        <v>1512362.19</v>
      </c>
      <c r="NK8" s="20">
        <v>50572</v>
      </c>
      <c r="NL8" s="20">
        <v>6904</v>
      </c>
      <c r="NM8" s="20">
        <v>40528.500000000007</v>
      </c>
      <c r="NN8" s="20">
        <v>0</v>
      </c>
      <c r="NO8" s="20">
        <v>6228798.9100000001</v>
      </c>
      <c r="NP8" s="20">
        <v>0</v>
      </c>
      <c r="NQ8" s="20">
        <v>72336</v>
      </c>
      <c r="NR8" s="20">
        <v>0</v>
      </c>
      <c r="NS8" s="20">
        <v>49493</v>
      </c>
      <c r="NT8" s="20">
        <v>5369</v>
      </c>
      <c r="NU8" s="20">
        <v>401864</v>
      </c>
      <c r="NV8" s="20">
        <v>10822404.670000002</v>
      </c>
      <c r="NW8" s="20">
        <v>902539</v>
      </c>
      <c r="NX8" s="20">
        <v>56877</v>
      </c>
      <c r="NY8" s="20">
        <v>158643</v>
      </c>
      <c r="NZ8" s="20">
        <v>19674</v>
      </c>
      <c r="OA8" s="20">
        <v>446570</v>
      </c>
      <c r="OB8" s="20">
        <v>125854</v>
      </c>
      <c r="OC8" s="20">
        <v>15180665.73</v>
      </c>
      <c r="OD8" s="20">
        <v>3164406.5300000003</v>
      </c>
      <c r="OE8" s="20">
        <v>1683220</v>
      </c>
      <c r="OF8" s="20">
        <v>2639995.7599999998</v>
      </c>
      <c r="OG8" s="20">
        <v>1234451</v>
      </c>
      <c r="OH8" s="20">
        <v>13478</v>
      </c>
      <c r="OI8" s="20">
        <v>479835.6</v>
      </c>
      <c r="OJ8" s="20"/>
      <c r="OK8" s="20">
        <v>23010</v>
      </c>
      <c r="OL8" s="20">
        <v>13670389.039999999</v>
      </c>
      <c r="OM8" s="20">
        <v>2104232.5</v>
      </c>
      <c r="ON8" s="20">
        <v>5849347.7999999998</v>
      </c>
      <c r="OO8" s="20">
        <v>536754.5</v>
      </c>
      <c r="OP8" s="20">
        <v>141512</v>
      </c>
      <c r="OQ8" s="20">
        <v>976</v>
      </c>
      <c r="OR8" s="20">
        <v>2178419</v>
      </c>
      <c r="OS8" s="20">
        <v>12466</v>
      </c>
      <c r="OT8" s="20">
        <v>10274</v>
      </c>
      <c r="OU8" s="20">
        <v>113012.28</v>
      </c>
      <c r="OV8" s="20">
        <v>48647.5</v>
      </c>
      <c r="OW8" s="20">
        <v>435180.18</v>
      </c>
      <c r="OX8" s="20">
        <v>18746</v>
      </c>
      <c r="OY8" s="20">
        <v>14509</v>
      </c>
      <c r="OZ8" s="20">
        <v>9971.75</v>
      </c>
      <c r="PA8" s="20">
        <v>2112319</v>
      </c>
      <c r="PB8" s="20">
        <v>67216</v>
      </c>
      <c r="PC8" s="20">
        <v>14801</v>
      </c>
      <c r="PD8" s="20">
        <v>15662</v>
      </c>
      <c r="PE8" s="20">
        <v>210426</v>
      </c>
      <c r="PF8" s="20">
        <v>146222.26</v>
      </c>
      <c r="PG8" s="20">
        <v>86020</v>
      </c>
      <c r="PH8" s="20">
        <v>3918</v>
      </c>
      <c r="PI8" s="20">
        <v>23976.5</v>
      </c>
      <c r="PJ8" s="20">
        <v>0</v>
      </c>
      <c r="PK8" s="20">
        <v>53338</v>
      </c>
      <c r="PL8" s="20">
        <v>42632</v>
      </c>
      <c r="PM8" s="20">
        <v>4930</v>
      </c>
      <c r="PN8" s="20">
        <v>744674</v>
      </c>
      <c r="PO8" s="20">
        <v>0</v>
      </c>
      <c r="PP8" s="20">
        <v>0</v>
      </c>
      <c r="PQ8" s="20">
        <v>0</v>
      </c>
      <c r="PR8" s="20">
        <v>0</v>
      </c>
      <c r="PS8" s="20">
        <v>15939408</v>
      </c>
      <c r="PT8" s="20">
        <v>30647</v>
      </c>
      <c r="PU8" s="20">
        <v>112069.7</v>
      </c>
      <c r="PV8" s="20">
        <v>64010.25</v>
      </c>
      <c r="PW8" s="20">
        <v>1815542</v>
      </c>
      <c r="PX8" s="20">
        <v>36632.879999999997</v>
      </c>
      <c r="PY8" s="20">
        <v>174944.77000000002</v>
      </c>
      <c r="PZ8" s="20">
        <v>308766</v>
      </c>
      <c r="QA8" s="20">
        <v>281696</v>
      </c>
      <c r="QB8" s="20">
        <v>0</v>
      </c>
      <c r="QC8" s="20">
        <v>298332.75</v>
      </c>
      <c r="QD8" s="20">
        <v>20377</v>
      </c>
      <c r="QE8" s="20">
        <v>13286</v>
      </c>
      <c r="QF8" s="20">
        <v>212837</v>
      </c>
      <c r="QG8" s="20">
        <v>86235.75</v>
      </c>
      <c r="QH8" s="20">
        <v>170811</v>
      </c>
      <c r="QI8" s="20">
        <v>14381</v>
      </c>
      <c r="QJ8" s="20">
        <v>96150.77</v>
      </c>
      <c r="QK8" s="20">
        <v>0</v>
      </c>
      <c r="QL8" s="20">
        <v>87872</v>
      </c>
      <c r="QM8" s="20">
        <v>533931.69999999995</v>
      </c>
      <c r="QN8" s="20">
        <v>0</v>
      </c>
      <c r="QO8" s="20">
        <v>0</v>
      </c>
      <c r="QP8" s="20">
        <v>0</v>
      </c>
      <c r="QQ8" s="20">
        <v>21272.5</v>
      </c>
      <c r="QR8" s="20">
        <v>0</v>
      </c>
      <c r="QS8" s="20">
        <v>5065472.0200000005</v>
      </c>
      <c r="QT8" s="20">
        <v>0</v>
      </c>
      <c r="QU8" s="20">
        <v>72469.75</v>
      </c>
      <c r="QV8" s="20">
        <v>18486</v>
      </c>
      <c r="QW8" s="20">
        <v>11060</v>
      </c>
      <c r="QX8" s="20">
        <v>151863.75</v>
      </c>
      <c r="QY8" s="20">
        <v>24574.5</v>
      </c>
      <c r="QZ8" s="20">
        <v>235658</v>
      </c>
      <c r="RA8" s="20">
        <v>159655</v>
      </c>
      <c r="RB8" s="20">
        <v>109377</v>
      </c>
      <c r="RC8" s="20">
        <v>18948</v>
      </c>
      <c r="RD8" s="20">
        <v>0</v>
      </c>
      <c r="RE8" s="20">
        <v>0</v>
      </c>
      <c r="RF8" s="20">
        <v>5278652.4000000004</v>
      </c>
      <c r="RG8" s="20">
        <v>62484</v>
      </c>
      <c r="RH8" s="20">
        <v>378577</v>
      </c>
      <c r="RI8" s="20">
        <v>23376.07</v>
      </c>
      <c r="RJ8" s="20">
        <v>104269</v>
      </c>
      <c r="RK8" s="20">
        <v>42414</v>
      </c>
      <c r="RL8" s="20">
        <v>155964</v>
      </c>
      <c r="RM8" s="20">
        <v>57441.91</v>
      </c>
      <c r="RN8" s="20">
        <v>0</v>
      </c>
      <c r="RO8" s="20">
        <v>491099</v>
      </c>
      <c r="RP8" s="20">
        <v>293655.75</v>
      </c>
      <c r="RQ8" s="20">
        <v>41501.5</v>
      </c>
      <c r="RR8" s="20">
        <v>0</v>
      </c>
      <c r="RS8" s="20">
        <v>7098</v>
      </c>
      <c r="RT8" s="20">
        <v>0</v>
      </c>
      <c r="RU8" s="20">
        <v>71472.5</v>
      </c>
      <c r="RV8" s="20">
        <v>5852</v>
      </c>
      <c r="RW8" s="20">
        <v>0</v>
      </c>
      <c r="RX8" s="20">
        <v>0</v>
      </c>
      <c r="RY8" s="20"/>
      <c r="RZ8" s="20">
        <v>3924281</v>
      </c>
      <c r="SA8" s="20">
        <v>0</v>
      </c>
      <c r="SB8" s="20">
        <v>0</v>
      </c>
      <c r="SC8" s="20">
        <v>13414</v>
      </c>
      <c r="SD8" s="20">
        <v>0</v>
      </c>
      <c r="SE8" s="20">
        <v>278967</v>
      </c>
      <c r="SF8" s="20">
        <v>41008.949999999997</v>
      </c>
      <c r="SG8" s="20">
        <v>3133109</v>
      </c>
      <c r="SH8" s="20">
        <v>11288</v>
      </c>
      <c r="SI8" s="20">
        <v>6365</v>
      </c>
      <c r="SJ8" s="20">
        <v>338692</v>
      </c>
      <c r="SK8" s="20">
        <v>0</v>
      </c>
      <c r="SL8" s="20">
        <v>1011697.8</v>
      </c>
      <c r="SM8" s="20">
        <v>16580</v>
      </c>
      <c r="SN8" s="20">
        <v>50331</v>
      </c>
      <c r="SO8" s="20">
        <v>83427</v>
      </c>
      <c r="SP8" s="20">
        <v>5240</v>
      </c>
      <c r="SQ8" s="20">
        <v>99224</v>
      </c>
      <c r="SR8" s="20">
        <v>4163</v>
      </c>
      <c r="SS8" s="20">
        <v>731</v>
      </c>
      <c r="ST8" s="20">
        <v>2347089.54</v>
      </c>
      <c r="SU8" s="20">
        <v>17289</v>
      </c>
      <c r="SV8" s="20">
        <v>320586</v>
      </c>
      <c r="SW8" s="20">
        <v>6426</v>
      </c>
      <c r="SX8" s="20">
        <v>18944</v>
      </c>
      <c r="SY8" s="20">
        <v>21915</v>
      </c>
      <c r="SZ8" s="20">
        <v>23031</v>
      </c>
      <c r="TA8" s="20">
        <v>88144</v>
      </c>
      <c r="TB8" s="20">
        <v>57562</v>
      </c>
      <c r="TC8" s="20">
        <v>0</v>
      </c>
      <c r="TD8" s="20">
        <v>9439</v>
      </c>
      <c r="TE8" s="20">
        <v>32090</v>
      </c>
      <c r="TF8" s="20">
        <v>50067</v>
      </c>
      <c r="TG8" s="20">
        <v>14868</v>
      </c>
      <c r="TH8" s="20">
        <v>10021837.9</v>
      </c>
      <c r="TI8" s="20">
        <v>0</v>
      </c>
      <c r="TJ8" s="20">
        <v>4141</v>
      </c>
      <c r="TK8" s="20">
        <v>64769</v>
      </c>
      <c r="TL8" s="20">
        <v>354689.05</v>
      </c>
      <c r="TM8" s="20">
        <v>42507</v>
      </c>
      <c r="TN8" s="20">
        <v>-6724.11</v>
      </c>
      <c r="TO8" s="20">
        <v>235781.75</v>
      </c>
      <c r="TP8" s="20">
        <v>16432</v>
      </c>
      <c r="TQ8" s="20">
        <v>142739</v>
      </c>
      <c r="TR8" s="20">
        <v>116702</v>
      </c>
      <c r="TS8" s="20">
        <v>0</v>
      </c>
      <c r="TT8" s="20">
        <v>0</v>
      </c>
      <c r="TU8" s="20">
        <v>89017.25</v>
      </c>
      <c r="TV8" s="20">
        <v>8366</v>
      </c>
      <c r="TW8" s="20">
        <v>0</v>
      </c>
      <c r="TX8" s="20">
        <v>829375.3</v>
      </c>
      <c r="TY8" s="20">
        <v>32165</v>
      </c>
      <c r="TZ8" s="20">
        <v>3590683.52</v>
      </c>
      <c r="UA8" s="20">
        <v>178564</v>
      </c>
      <c r="UB8" s="20">
        <v>7989.5</v>
      </c>
      <c r="UC8" s="20">
        <v>0</v>
      </c>
      <c r="UD8" s="20">
        <v>4268930.9300000006</v>
      </c>
      <c r="UE8" s="20">
        <v>14932</v>
      </c>
      <c r="UF8" s="20">
        <v>0</v>
      </c>
      <c r="UG8" s="20">
        <v>0</v>
      </c>
      <c r="UH8" s="20">
        <v>19361</v>
      </c>
      <c r="UI8" s="20">
        <v>945668.5</v>
      </c>
      <c r="UJ8" s="20">
        <v>32892</v>
      </c>
      <c r="UK8" s="20">
        <v>29501</v>
      </c>
      <c r="UL8" s="20">
        <v>71031</v>
      </c>
      <c r="UM8" s="20">
        <v>85089</v>
      </c>
      <c r="UN8" s="20">
        <v>0</v>
      </c>
      <c r="UO8" s="20">
        <v>10759437.43</v>
      </c>
      <c r="UP8" s="20">
        <v>90314</v>
      </c>
      <c r="UQ8" s="20">
        <v>23315.15</v>
      </c>
      <c r="UR8" s="20">
        <v>587693</v>
      </c>
      <c r="US8" s="20">
        <v>0</v>
      </c>
      <c r="UT8" s="20">
        <v>89660</v>
      </c>
      <c r="UU8" s="20">
        <v>60960.25</v>
      </c>
      <c r="UV8" s="20">
        <v>28357</v>
      </c>
      <c r="UW8" s="20">
        <v>0</v>
      </c>
      <c r="UX8" s="20">
        <v>12702</v>
      </c>
      <c r="UY8" s="20">
        <v>233682</v>
      </c>
      <c r="UZ8" s="20">
        <v>85103</v>
      </c>
      <c r="VA8" s="20">
        <v>89282</v>
      </c>
      <c r="VB8" s="20">
        <v>48729</v>
      </c>
      <c r="VC8" s="20">
        <v>26372</v>
      </c>
      <c r="VD8" s="20">
        <v>0</v>
      </c>
      <c r="VE8" s="20">
        <v>0</v>
      </c>
      <c r="VF8" s="20">
        <v>17431</v>
      </c>
      <c r="VG8" s="20">
        <v>321768.5</v>
      </c>
      <c r="VH8" s="20">
        <v>0</v>
      </c>
      <c r="VI8" s="20">
        <v>0</v>
      </c>
      <c r="VJ8" s="20">
        <v>3884</v>
      </c>
      <c r="VK8" s="20">
        <v>3566590.87</v>
      </c>
      <c r="VL8" s="20">
        <v>73516</v>
      </c>
      <c r="VM8" s="20">
        <v>35416</v>
      </c>
      <c r="VN8" s="20">
        <v>0</v>
      </c>
      <c r="VO8" s="20">
        <v>1056</v>
      </c>
      <c r="VP8" s="20">
        <v>516674.25</v>
      </c>
      <c r="VQ8" s="20">
        <v>126691</v>
      </c>
      <c r="VR8" s="20">
        <v>102503.25</v>
      </c>
      <c r="VS8" s="20">
        <v>0</v>
      </c>
      <c r="VT8" s="20">
        <v>347927.5</v>
      </c>
      <c r="VU8" s="20">
        <v>0</v>
      </c>
      <c r="VV8" s="20">
        <v>154530</v>
      </c>
      <c r="VW8" s="20">
        <v>53337</v>
      </c>
      <c r="VX8" s="20">
        <v>0</v>
      </c>
      <c r="VY8" s="20">
        <v>87956.75</v>
      </c>
      <c r="VZ8" s="20">
        <v>23168302.210000001</v>
      </c>
      <c r="WA8" s="20">
        <v>182183.25</v>
      </c>
      <c r="WB8" s="20">
        <v>16148</v>
      </c>
      <c r="WC8" s="20">
        <v>121080</v>
      </c>
      <c r="WD8" s="20">
        <v>246708.25</v>
      </c>
      <c r="WE8" s="20">
        <v>96728</v>
      </c>
      <c r="WF8" s="20">
        <v>457133</v>
      </c>
      <c r="WG8" s="20">
        <v>158630</v>
      </c>
      <c r="WH8" s="20">
        <v>64937.5</v>
      </c>
      <c r="WI8" s="20">
        <v>140598.51999999999</v>
      </c>
      <c r="WJ8" s="20">
        <v>63006</v>
      </c>
      <c r="WK8" s="20">
        <v>608747</v>
      </c>
      <c r="WL8" s="20">
        <v>123351</v>
      </c>
      <c r="WM8" s="20">
        <v>38039</v>
      </c>
      <c r="WN8" s="20">
        <v>859693.63000000012</v>
      </c>
      <c r="WO8" s="20">
        <v>161848.75</v>
      </c>
      <c r="WP8" s="20">
        <v>39104.5</v>
      </c>
      <c r="WQ8" s="20">
        <v>259811</v>
      </c>
      <c r="WR8" s="20">
        <v>18472</v>
      </c>
      <c r="WS8" s="20">
        <v>424126</v>
      </c>
      <c r="WT8" s="20">
        <v>1071991.25</v>
      </c>
      <c r="WU8" s="20">
        <v>0</v>
      </c>
      <c r="WV8" s="20">
        <v>11005</v>
      </c>
      <c r="WW8" s="20">
        <v>0</v>
      </c>
      <c r="WX8" s="20">
        <v>46482</v>
      </c>
      <c r="WY8" s="20">
        <v>-12604.669999999998</v>
      </c>
      <c r="WZ8" s="20">
        <v>6268</v>
      </c>
      <c r="XA8" s="20">
        <v>2022.12</v>
      </c>
      <c r="XB8" s="20">
        <v>12193895</v>
      </c>
      <c r="XC8" s="20">
        <v>34665.75</v>
      </c>
      <c r="XD8" s="20">
        <v>0</v>
      </c>
      <c r="XE8" s="20">
        <v>50267</v>
      </c>
      <c r="XF8" s="20">
        <v>0</v>
      </c>
      <c r="XG8" s="20">
        <v>6615271.2300000004</v>
      </c>
      <c r="XH8" s="20">
        <v>49163.35</v>
      </c>
      <c r="XI8" s="20">
        <v>49831</v>
      </c>
      <c r="XJ8" s="20">
        <v>679958</v>
      </c>
      <c r="XK8" s="20">
        <v>12586</v>
      </c>
      <c r="XL8" s="20">
        <v>3293</v>
      </c>
      <c r="XM8" s="20">
        <v>129429</v>
      </c>
      <c r="XN8" s="20">
        <v>3698.75</v>
      </c>
      <c r="XO8" s="20">
        <v>155457</v>
      </c>
      <c r="XP8" s="20">
        <v>549334.21</v>
      </c>
      <c r="XQ8" s="20">
        <v>147182</v>
      </c>
      <c r="XR8" s="20">
        <v>67492</v>
      </c>
      <c r="XS8" s="20">
        <v>73888</v>
      </c>
      <c r="XT8" s="20">
        <v>0</v>
      </c>
      <c r="XU8" s="20">
        <v>5321</v>
      </c>
      <c r="XV8" s="20">
        <v>96196</v>
      </c>
      <c r="XW8" s="20">
        <v>11811</v>
      </c>
      <c r="XX8" s="20">
        <v>8870</v>
      </c>
      <c r="XY8" s="20">
        <v>4778</v>
      </c>
      <c r="XZ8" s="20">
        <v>41272</v>
      </c>
      <c r="YA8" s="20">
        <v>7556</v>
      </c>
      <c r="YB8" s="20">
        <v>2433</v>
      </c>
      <c r="YC8" s="20">
        <v>0</v>
      </c>
      <c r="YD8" s="20">
        <v>4401204.34</v>
      </c>
      <c r="YE8" s="20">
        <v>7714</v>
      </c>
      <c r="YF8" s="20">
        <v>290440</v>
      </c>
      <c r="YG8" s="20">
        <v>6810.25</v>
      </c>
      <c r="YH8" s="20">
        <v>397721</v>
      </c>
      <c r="YI8" s="20">
        <v>104564.25</v>
      </c>
      <c r="YJ8" s="20">
        <v>84005</v>
      </c>
      <c r="YK8" s="20">
        <v>3051</v>
      </c>
      <c r="YL8" s="20">
        <v>315862</v>
      </c>
      <c r="YM8" s="20">
        <v>4788</v>
      </c>
      <c r="YN8" s="20">
        <v>72720</v>
      </c>
      <c r="YO8" s="20">
        <v>52262</v>
      </c>
      <c r="YP8" s="20">
        <v>51986</v>
      </c>
      <c r="YQ8" s="20">
        <v>10553</v>
      </c>
      <c r="YR8" s="20">
        <v>0</v>
      </c>
      <c r="YS8" s="20">
        <v>3879</v>
      </c>
      <c r="YT8" s="20">
        <v>1999</v>
      </c>
      <c r="YU8" s="20">
        <v>1748285.5</v>
      </c>
      <c r="YV8" s="20">
        <v>20538</v>
      </c>
      <c r="YW8" s="20">
        <v>2649</v>
      </c>
      <c r="YX8" s="20">
        <v>2673.5</v>
      </c>
      <c r="YY8" s="20">
        <v>13611</v>
      </c>
      <c r="YZ8" s="20">
        <v>33218</v>
      </c>
      <c r="ZA8" s="20">
        <v>68709</v>
      </c>
      <c r="ZB8" s="20">
        <v>2914261.84</v>
      </c>
      <c r="ZC8" s="20">
        <v>131220</v>
      </c>
      <c r="ZD8" s="20">
        <v>405</v>
      </c>
      <c r="ZE8" s="20">
        <v>4457</v>
      </c>
      <c r="ZF8" s="20">
        <v>9351</v>
      </c>
      <c r="ZG8" s="20">
        <v>6900</v>
      </c>
      <c r="ZH8" s="20">
        <v>0</v>
      </c>
      <c r="ZI8" s="20">
        <v>20597.809999999998</v>
      </c>
      <c r="ZJ8" s="20">
        <v>104894</v>
      </c>
      <c r="ZK8" s="20">
        <v>4457188.6900000004</v>
      </c>
      <c r="ZL8" s="20">
        <v>550546.5</v>
      </c>
      <c r="ZM8" s="20">
        <v>104105.5</v>
      </c>
      <c r="ZN8" s="20">
        <v>212204</v>
      </c>
      <c r="ZO8" s="20">
        <v>18380.25</v>
      </c>
      <c r="ZP8" s="20">
        <v>0</v>
      </c>
      <c r="ZQ8" s="20">
        <v>8197</v>
      </c>
      <c r="ZR8" s="20">
        <v>49287</v>
      </c>
      <c r="ZS8" s="20">
        <v>6672</v>
      </c>
      <c r="ZT8" s="20">
        <v>204471.05</v>
      </c>
      <c r="ZU8" s="20">
        <v>14278.25</v>
      </c>
      <c r="ZV8" s="20">
        <v>7534.89</v>
      </c>
      <c r="ZW8" s="20">
        <v>93099</v>
      </c>
      <c r="ZX8" s="20">
        <v>33996.25</v>
      </c>
      <c r="ZY8" s="20">
        <v>18815</v>
      </c>
      <c r="ZZ8" s="20">
        <v>51076.94</v>
      </c>
      <c r="AAA8" s="20">
        <v>0</v>
      </c>
      <c r="AAB8" s="20">
        <v>0</v>
      </c>
      <c r="AAC8" s="20">
        <v>0</v>
      </c>
      <c r="AAD8" s="20">
        <v>38859</v>
      </c>
      <c r="AAE8" s="20">
        <v>5145</v>
      </c>
      <c r="AAF8" s="20">
        <v>20745.5</v>
      </c>
      <c r="AAG8" s="20">
        <v>1515530</v>
      </c>
      <c r="AAH8" s="20">
        <v>29444</v>
      </c>
      <c r="AAI8" s="20">
        <v>27309.86</v>
      </c>
      <c r="AAJ8" s="20">
        <v>52940.7</v>
      </c>
      <c r="AAK8" s="20">
        <v>19310.5</v>
      </c>
      <c r="AAL8" s="20">
        <v>70722.350000000006</v>
      </c>
      <c r="AAM8" s="20">
        <v>0</v>
      </c>
      <c r="AAN8" s="20">
        <v>20205365.309999999</v>
      </c>
      <c r="AAO8" s="20">
        <v>2515</v>
      </c>
      <c r="AAP8" s="20">
        <v>14059.5</v>
      </c>
      <c r="AAQ8" s="20">
        <v>66981</v>
      </c>
      <c r="AAR8" s="20">
        <v>50847.5</v>
      </c>
      <c r="AAS8" s="20">
        <v>14584</v>
      </c>
      <c r="AAT8" s="20">
        <v>173752.74</v>
      </c>
      <c r="AAU8" s="20">
        <v>116475.75</v>
      </c>
      <c r="AAV8" s="20">
        <v>357349.5</v>
      </c>
      <c r="AAW8" s="20">
        <v>14770</v>
      </c>
      <c r="AAX8" s="20">
        <v>108688.75</v>
      </c>
      <c r="AAY8" s="20">
        <v>904438.5</v>
      </c>
      <c r="AAZ8" s="20">
        <v>110552.75</v>
      </c>
      <c r="ABA8" s="20">
        <v>32934.15</v>
      </c>
      <c r="ABB8" s="20">
        <v>3544</v>
      </c>
      <c r="ABC8" s="20">
        <v>0</v>
      </c>
      <c r="ABD8" s="20">
        <v>0</v>
      </c>
      <c r="ABE8" s="20">
        <v>61573.25</v>
      </c>
      <c r="ABF8" s="20">
        <v>0</v>
      </c>
      <c r="ABG8" s="20">
        <v>1542478</v>
      </c>
      <c r="ABH8" s="20">
        <v>1294438.5</v>
      </c>
      <c r="ABI8" s="20">
        <v>8585.5</v>
      </c>
      <c r="ABJ8" s="20">
        <v>0</v>
      </c>
      <c r="ABK8" s="20">
        <v>0</v>
      </c>
      <c r="ABL8" s="20">
        <v>0</v>
      </c>
      <c r="ABM8" s="20">
        <v>0</v>
      </c>
      <c r="ABN8" s="20">
        <v>7913340.8900000006</v>
      </c>
      <c r="ABO8" s="20">
        <v>28895</v>
      </c>
      <c r="ABP8" s="20">
        <v>0</v>
      </c>
      <c r="ABQ8" s="20">
        <v>13782</v>
      </c>
      <c r="ABR8" s="20">
        <v>161659</v>
      </c>
      <c r="ABS8" s="20">
        <v>47139</v>
      </c>
      <c r="ABT8" s="20">
        <v>0</v>
      </c>
      <c r="ABU8" s="20">
        <v>128275</v>
      </c>
      <c r="ABV8" s="20">
        <v>0</v>
      </c>
      <c r="ABW8" s="20">
        <v>6501322.2599999998</v>
      </c>
      <c r="ABX8" s="20">
        <v>15333</v>
      </c>
      <c r="ABY8" s="20">
        <v>175234</v>
      </c>
      <c r="ABZ8" s="20">
        <v>201043.22</v>
      </c>
      <c r="ACA8" s="20">
        <v>16673</v>
      </c>
      <c r="ACB8" s="20">
        <v>496551</v>
      </c>
      <c r="ACC8" s="20">
        <v>4423</v>
      </c>
      <c r="ACD8" s="20">
        <v>134658.68</v>
      </c>
      <c r="ACE8" s="20">
        <v>3041</v>
      </c>
      <c r="ACF8" s="20">
        <v>66450.75</v>
      </c>
      <c r="ACG8" s="20">
        <v>0</v>
      </c>
      <c r="ACH8" s="20">
        <v>16751301.42</v>
      </c>
      <c r="ACI8" s="20">
        <v>50622.400000000001</v>
      </c>
      <c r="ACJ8" s="20">
        <v>79685</v>
      </c>
      <c r="ACK8" s="20">
        <v>361792.75</v>
      </c>
      <c r="ACL8" s="20">
        <v>7075</v>
      </c>
      <c r="ACM8" s="20">
        <v>267020.75</v>
      </c>
      <c r="ACN8" s="20">
        <v>165960</v>
      </c>
      <c r="ACO8" s="20">
        <v>1070791.1099999999</v>
      </c>
      <c r="ACP8" s="20">
        <v>5303176.57</v>
      </c>
      <c r="ACQ8" s="20">
        <v>889960.68</v>
      </c>
      <c r="ACR8" s="20">
        <v>562705.48</v>
      </c>
      <c r="ACS8" s="20">
        <v>432888</v>
      </c>
      <c r="ACT8" s="20">
        <v>233501</v>
      </c>
      <c r="ACU8" s="20">
        <v>1650638</v>
      </c>
      <c r="ACV8" s="20">
        <v>231404</v>
      </c>
      <c r="ACW8" s="20">
        <v>106129</v>
      </c>
      <c r="ACX8" s="20">
        <v>23815.72</v>
      </c>
      <c r="ACY8" s="20">
        <v>15380</v>
      </c>
      <c r="ACZ8" s="20">
        <v>0</v>
      </c>
      <c r="ADA8" s="20">
        <v>60457.75</v>
      </c>
      <c r="ADB8" s="20">
        <v>7245</v>
      </c>
      <c r="ADC8" s="20">
        <v>0</v>
      </c>
      <c r="ADD8" s="20">
        <v>35961</v>
      </c>
      <c r="ADE8" s="20">
        <v>2057504</v>
      </c>
      <c r="ADF8" s="20">
        <v>777819</v>
      </c>
      <c r="ADG8" s="20">
        <v>0</v>
      </c>
      <c r="ADH8" s="20">
        <v>2006</v>
      </c>
      <c r="ADI8" s="20">
        <v>13278</v>
      </c>
      <c r="ADJ8" s="20">
        <v>60430</v>
      </c>
      <c r="ADK8" s="20">
        <v>84147.5</v>
      </c>
      <c r="ADL8" s="20">
        <v>30039.52</v>
      </c>
      <c r="ADM8" s="20">
        <v>164178</v>
      </c>
      <c r="ADN8" s="20">
        <v>85946082.670000002</v>
      </c>
      <c r="ADO8" s="20">
        <v>24982</v>
      </c>
      <c r="ADP8" s="20">
        <v>125178.25</v>
      </c>
      <c r="ADQ8" s="20">
        <v>1639094</v>
      </c>
      <c r="ADR8" s="20">
        <v>53849</v>
      </c>
      <c r="ADS8" s="20">
        <v>7878</v>
      </c>
      <c r="ADT8" s="20">
        <v>3018</v>
      </c>
      <c r="ADU8" s="20">
        <v>7162</v>
      </c>
      <c r="ADV8" s="20">
        <v>9840611.9800000004</v>
      </c>
      <c r="ADW8" s="20">
        <v>2001541</v>
      </c>
      <c r="ADX8" s="20">
        <v>1668725</v>
      </c>
      <c r="ADY8" s="20">
        <v>420853</v>
      </c>
      <c r="ADZ8" s="20">
        <v>1060532.75</v>
      </c>
      <c r="AEA8" s="20">
        <v>594999</v>
      </c>
      <c r="AEB8" s="20">
        <v>486786</v>
      </c>
      <c r="AEC8" s="20">
        <v>195055</v>
      </c>
      <c r="AED8" s="20">
        <v>216845.03</v>
      </c>
      <c r="AEE8" s="20">
        <v>71433.86</v>
      </c>
      <c r="AEF8" s="20">
        <v>24662.5</v>
      </c>
      <c r="AEG8" s="20">
        <v>746934</v>
      </c>
      <c r="AEH8" s="20">
        <v>332813</v>
      </c>
      <c r="AEI8" s="20">
        <v>66441</v>
      </c>
      <c r="AEJ8" s="20">
        <v>28613</v>
      </c>
      <c r="AEK8" s="20">
        <v>493282</v>
      </c>
      <c r="AEL8" s="20">
        <v>308262</v>
      </c>
      <c r="AEM8" s="20">
        <v>677668</v>
      </c>
      <c r="AEN8" s="20">
        <v>147667.5</v>
      </c>
      <c r="AEO8" s="20">
        <v>269358.40000000002</v>
      </c>
      <c r="AEP8" s="20">
        <v>12900786.9</v>
      </c>
      <c r="AEQ8" s="20">
        <v>211045</v>
      </c>
      <c r="AER8" s="20">
        <v>28764</v>
      </c>
      <c r="AES8" s="20">
        <v>0</v>
      </c>
      <c r="AET8" s="20">
        <v>3947.5</v>
      </c>
      <c r="AEU8" s="20">
        <v>55915</v>
      </c>
      <c r="AEV8" s="20">
        <v>0</v>
      </c>
      <c r="AEW8" s="20">
        <v>57714.020000000004</v>
      </c>
      <c r="AEX8" s="20">
        <v>15002</v>
      </c>
      <c r="AEY8" s="20">
        <v>10916</v>
      </c>
      <c r="AEZ8" s="20">
        <v>6109392.54</v>
      </c>
      <c r="AFA8" s="20">
        <v>3261489.8200000003</v>
      </c>
      <c r="AFB8" s="20">
        <v>258215</v>
      </c>
      <c r="AFC8" s="20">
        <v>292493</v>
      </c>
      <c r="AFD8" s="20">
        <v>481730.76</v>
      </c>
      <c r="AFE8" s="20">
        <v>680826.1</v>
      </c>
      <c r="AFF8" s="20">
        <v>109493</v>
      </c>
      <c r="AFG8" s="20">
        <v>40223.11</v>
      </c>
      <c r="AFH8" s="20">
        <v>375966.75</v>
      </c>
      <c r="AFI8" s="20">
        <v>83465.25</v>
      </c>
      <c r="AFJ8" s="20">
        <v>53624</v>
      </c>
      <c r="AFK8" s="20">
        <v>115245</v>
      </c>
      <c r="AFL8" s="20">
        <v>154331</v>
      </c>
      <c r="AFM8" s="20">
        <v>5478559</v>
      </c>
      <c r="AFN8" s="20">
        <v>235622</v>
      </c>
      <c r="AFO8" s="20">
        <v>282765</v>
      </c>
      <c r="AFP8" s="20">
        <v>34194</v>
      </c>
      <c r="AFQ8" s="20">
        <v>91424</v>
      </c>
      <c r="AFR8" s="20">
        <v>72161</v>
      </c>
      <c r="AFS8" s="20">
        <v>35793</v>
      </c>
      <c r="AFT8" s="20">
        <v>242169</v>
      </c>
      <c r="AFU8" s="20">
        <v>196510.75</v>
      </c>
      <c r="AFV8" s="20">
        <v>96911</v>
      </c>
      <c r="AFW8" s="20">
        <v>499085</v>
      </c>
      <c r="AFX8" s="20">
        <v>35077</v>
      </c>
      <c r="AFY8" s="20">
        <v>22177018.979999997</v>
      </c>
      <c r="AFZ8" s="20">
        <v>27240</v>
      </c>
      <c r="AGA8" s="20">
        <v>5402</v>
      </c>
      <c r="AGB8" s="20">
        <v>37327.72</v>
      </c>
      <c r="AGC8" s="20">
        <v>202658.65</v>
      </c>
      <c r="AGD8" s="20">
        <v>35988</v>
      </c>
      <c r="AGE8" s="20">
        <v>0</v>
      </c>
      <c r="AGF8" s="20">
        <v>0</v>
      </c>
      <c r="AGG8" s="20">
        <v>77441.75</v>
      </c>
      <c r="AGH8" s="20">
        <v>41473</v>
      </c>
      <c r="AGI8" s="20">
        <v>3009</v>
      </c>
      <c r="AGJ8" s="20">
        <v>13096193.869999999</v>
      </c>
      <c r="AGK8" s="20">
        <v>966261</v>
      </c>
      <c r="AGL8" s="20">
        <v>128298.95</v>
      </c>
      <c r="AGM8" s="20">
        <v>118267</v>
      </c>
      <c r="AGN8" s="20">
        <v>255355</v>
      </c>
      <c r="AGO8" s="20">
        <v>142703</v>
      </c>
      <c r="AGP8" s="20">
        <v>12104</v>
      </c>
      <c r="AGQ8" s="20">
        <v>52373</v>
      </c>
      <c r="AGR8" s="20">
        <v>30437029.039999999</v>
      </c>
      <c r="AGS8" s="20">
        <v>5048413.67</v>
      </c>
      <c r="AGT8" s="20">
        <v>8715.5</v>
      </c>
      <c r="AGU8" s="20">
        <v>121231</v>
      </c>
      <c r="AGV8" s="20">
        <v>237559</v>
      </c>
      <c r="AGW8" s="20">
        <v>698473.48</v>
      </c>
      <c r="AGX8" s="20">
        <v>0</v>
      </c>
      <c r="AGY8" s="20">
        <v>23478</v>
      </c>
      <c r="AGZ8" s="20">
        <v>36672</v>
      </c>
      <c r="AHA8" s="20">
        <v>79141</v>
      </c>
      <c r="AHB8" s="20">
        <v>29307</v>
      </c>
      <c r="AHC8" s="20">
        <v>121642</v>
      </c>
      <c r="AHD8" s="20">
        <v>112189</v>
      </c>
      <c r="AHE8" s="20">
        <v>22357</v>
      </c>
      <c r="AHF8" s="20">
        <v>178027</v>
      </c>
      <c r="AHG8" s="20">
        <v>78551.740000000005</v>
      </c>
      <c r="AHH8" s="20">
        <v>19901</v>
      </c>
      <c r="AHI8" s="20">
        <v>1886537.83</v>
      </c>
      <c r="AHJ8" s="20">
        <v>11218</v>
      </c>
      <c r="AHK8" s="20">
        <v>46256.25</v>
      </c>
      <c r="AHL8" s="20">
        <v>31680</v>
      </c>
      <c r="AHM8" s="20">
        <v>59005</v>
      </c>
      <c r="AHN8" s="20">
        <v>8454</v>
      </c>
      <c r="AHO8" s="20">
        <v>0</v>
      </c>
      <c r="AHP8" s="20">
        <v>994179074.52999997</v>
      </c>
      <c r="AHQ8" s="20"/>
      <c r="AHR8" s="14" t="b">
        <f t="shared" si="0"/>
        <v>1</v>
      </c>
      <c r="AHS8" s="29" t="s">
        <v>976</v>
      </c>
      <c r="AHT8" t="s">
        <v>977</v>
      </c>
    </row>
    <row r="9" spans="1:904" x14ac:dyDescent="0.4">
      <c r="A9" s="11">
        <v>4</v>
      </c>
      <c r="B9" s="11" t="s">
        <v>1027</v>
      </c>
      <c r="C9" s="6" t="s">
        <v>978</v>
      </c>
      <c r="D9" s="20">
        <v>64574770.769999996</v>
      </c>
      <c r="E9" s="20">
        <v>1601810.69</v>
      </c>
      <c r="F9" s="20">
        <v>5044681.05</v>
      </c>
      <c r="G9" s="20">
        <v>776171.28999999992</v>
      </c>
      <c r="H9" s="20">
        <v>3904978.3299999996</v>
      </c>
      <c r="I9" s="20">
        <v>1182517.9200000002</v>
      </c>
      <c r="J9" s="20">
        <v>2340861.6</v>
      </c>
      <c r="K9" s="20">
        <v>989306.38</v>
      </c>
      <c r="L9" s="20">
        <v>1881384.03</v>
      </c>
      <c r="M9" s="20">
        <v>1282772.1299999999</v>
      </c>
      <c r="N9" s="20">
        <v>547297.01</v>
      </c>
      <c r="O9" s="20">
        <v>1195540.8500000001</v>
      </c>
      <c r="P9" s="20">
        <v>117860.79000000001</v>
      </c>
      <c r="Q9" s="20">
        <v>869649.68</v>
      </c>
      <c r="R9" s="20">
        <v>547609.15</v>
      </c>
      <c r="S9" s="20">
        <v>3500624.19</v>
      </c>
      <c r="T9" s="20">
        <v>5457055.6399999997</v>
      </c>
      <c r="U9" s="20">
        <v>517389.6</v>
      </c>
      <c r="V9" s="20">
        <v>36173319.269999996</v>
      </c>
      <c r="W9" s="20">
        <v>7474730.1100000003</v>
      </c>
      <c r="X9" s="20">
        <v>881920.92</v>
      </c>
      <c r="Y9" s="20">
        <v>658976.23</v>
      </c>
      <c r="Z9" s="20">
        <v>1005030.2799999999</v>
      </c>
      <c r="AA9" s="20">
        <v>957029.07000000007</v>
      </c>
      <c r="AB9" s="20">
        <v>677016.89000000013</v>
      </c>
      <c r="AC9" s="20">
        <v>7402999.7699999996</v>
      </c>
      <c r="AD9" s="20">
        <v>662129.58999999985</v>
      </c>
      <c r="AE9" s="20">
        <v>956550.79999999993</v>
      </c>
      <c r="AF9" s="20">
        <v>10470621.710000001</v>
      </c>
      <c r="AG9" s="20">
        <v>458207.15</v>
      </c>
      <c r="AH9" s="20">
        <v>2375187.8199999998</v>
      </c>
      <c r="AI9" s="20">
        <v>1304799.5699999998</v>
      </c>
      <c r="AJ9" s="20">
        <v>622889.53</v>
      </c>
      <c r="AK9" s="20">
        <v>953823.41</v>
      </c>
      <c r="AL9" s="20">
        <v>345538.53</v>
      </c>
      <c r="AM9" s="20">
        <v>1180581.7400000002</v>
      </c>
      <c r="AN9" s="20">
        <v>229398.3</v>
      </c>
      <c r="AO9" s="20">
        <v>373605.4</v>
      </c>
      <c r="AP9" s="20">
        <v>401721.3</v>
      </c>
      <c r="AQ9" s="20">
        <v>546957.46</v>
      </c>
      <c r="AR9" s="20">
        <v>168451.59</v>
      </c>
      <c r="AS9" s="20">
        <v>199531.51</v>
      </c>
      <c r="AT9" s="20">
        <v>34085857.359999999</v>
      </c>
      <c r="AU9" s="20">
        <v>636721.06999999995</v>
      </c>
      <c r="AV9" s="20">
        <v>791222.51</v>
      </c>
      <c r="AW9" s="20">
        <v>1443216.95</v>
      </c>
      <c r="AX9" s="20">
        <v>1964936.71</v>
      </c>
      <c r="AY9" s="20">
        <v>1901910.38</v>
      </c>
      <c r="AZ9" s="20">
        <v>658949.84000000008</v>
      </c>
      <c r="BA9" s="20">
        <v>810206.73</v>
      </c>
      <c r="BB9" s="20">
        <v>525822.04</v>
      </c>
      <c r="BC9" s="20">
        <v>606812.25</v>
      </c>
      <c r="BD9" s="20">
        <v>294843</v>
      </c>
      <c r="BE9" s="20">
        <v>537382.9</v>
      </c>
      <c r="BF9" s="20">
        <v>8863424.75</v>
      </c>
      <c r="BG9" s="20">
        <v>71508.34</v>
      </c>
      <c r="BH9" s="20">
        <v>1017259</v>
      </c>
      <c r="BI9" s="20">
        <v>24491002.469999999</v>
      </c>
      <c r="BJ9" s="20">
        <v>12757657.93</v>
      </c>
      <c r="BK9" s="20">
        <v>996308.07</v>
      </c>
      <c r="BL9" s="20">
        <v>1248060.8599999999</v>
      </c>
      <c r="BM9" s="20">
        <v>1308407.46</v>
      </c>
      <c r="BN9" s="20">
        <v>1331091.3799999999</v>
      </c>
      <c r="BO9" s="20">
        <v>1244624.0000000002</v>
      </c>
      <c r="BP9" s="20">
        <v>12810.88</v>
      </c>
      <c r="BQ9" s="20">
        <v>50499</v>
      </c>
      <c r="BR9" s="20">
        <v>29142836.710000001</v>
      </c>
      <c r="BS9" s="20">
        <v>2156676.5100000002</v>
      </c>
      <c r="BT9" s="20">
        <v>872244.33000000007</v>
      </c>
      <c r="BU9" s="20">
        <v>1415111.93</v>
      </c>
      <c r="BV9" s="20">
        <v>901514.67999999993</v>
      </c>
      <c r="BW9" s="20">
        <v>832822.45000000007</v>
      </c>
      <c r="BX9" s="20">
        <v>1114743.43</v>
      </c>
      <c r="BY9" s="20">
        <v>877473.25</v>
      </c>
      <c r="BZ9" s="20">
        <v>7517995.3800000008</v>
      </c>
      <c r="CA9" s="20">
        <v>1079821.3400000001</v>
      </c>
      <c r="CB9" s="20">
        <v>761101.2</v>
      </c>
      <c r="CC9" s="20">
        <v>2626481.59</v>
      </c>
      <c r="CD9" s="20">
        <v>975166.88</v>
      </c>
      <c r="CE9" s="20">
        <v>197259.36000000002</v>
      </c>
      <c r="CF9" s="20">
        <v>257082.92</v>
      </c>
      <c r="CG9" s="20">
        <v>59188610.180000007</v>
      </c>
      <c r="CH9" s="20">
        <v>511752.5</v>
      </c>
      <c r="CI9" s="20">
        <v>3178357.17</v>
      </c>
      <c r="CJ9" s="20">
        <v>554660.72</v>
      </c>
      <c r="CK9" s="20">
        <v>948406.8</v>
      </c>
      <c r="CL9" s="20">
        <v>933508</v>
      </c>
      <c r="CM9" s="20">
        <v>827830.01</v>
      </c>
      <c r="CN9" s="20">
        <v>2140015.21</v>
      </c>
      <c r="CO9" s="20">
        <v>608851.41</v>
      </c>
      <c r="CP9" s="20">
        <v>828880.25</v>
      </c>
      <c r="CQ9" s="20">
        <v>435887.41000000003</v>
      </c>
      <c r="CR9" s="20">
        <v>833243.69</v>
      </c>
      <c r="CS9" s="20">
        <v>845820.52</v>
      </c>
      <c r="CT9" s="20">
        <v>21365934.960000001</v>
      </c>
      <c r="CU9" s="20">
        <v>458530.01</v>
      </c>
      <c r="CV9" s="20">
        <v>1015000.3899999999</v>
      </c>
      <c r="CW9" s="20">
        <v>2235797.4300000002</v>
      </c>
      <c r="CX9" s="20">
        <v>603433.06999999995</v>
      </c>
      <c r="CY9" s="20">
        <v>1918347.29</v>
      </c>
      <c r="CZ9" s="20">
        <v>673861.12000000011</v>
      </c>
      <c r="DA9" s="20">
        <v>433097</v>
      </c>
      <c r="DB9" s="20">
        <v>17458739.890000001</v>
      </c>
      <c r="DC9" s="20">
        <v>19581291.600000001</v>
      </c>
      <c r="DD9" s="20">
        <v>1480773.28</v>
      </c>
      <c r="DE9" s="20">
        <v>1257645.57</v>
      </c>
      <c r="DF9" s="20">
        <v>2134566.81</v>
      </c>
      <c r="DG9" s="20">
        <v>951302.78999999992</v>
      </c>
      <c r="DH9" s="20">
        <v>939552.43</v>
      </c>
      <c r="DI9" s="20">
        <v>694848.75999999989</v>
      </c>
      <c r="DJ9" s="20">
        <v>338791</v>
      </c>
      <c r="DK9" s="20">
        <v>51732466.979999997</v>
      </c>
      <c r="DL9" s="20">
        <v>982754.55</v>
      </c>
      <c r="DM9" s="20">
        <v>1005006.7700000001</v>
      </c>
      <c r="DN9" s="20">
        <v>2765866.45</v>
      </c>
      <c r="DO9" s="20">
        <v>1934882.82</v>
      </c>
      <c r="DP9" s="20">
        <v>1231620.8899999999</v>
      </c>
      <c r="DQ9" s="20">
        <v>1927953.17</v>
      </c>
      <c r="DR9" s="20">
        <v>641658.27</v>
      </c>
      <c r="DS9" s="20">
        <v>1825170.24</v>
      </c>
      <c r="DT9" s="20">
        <v>16580435.98</v>
      </c>
      <c r="DU9" s="20">
        <v>720079.21</v>
      </c>
      <c r="DV9" s="20">
        <v>5651715.4299999997</v>
      </c>
      <c r="DW9" s="20">
        <v>3281528.0900000003</v>
      </c>
      <c r="DX9" s="20">
        <v>928963.85</v>
      </c>
      <c r="DY9" s="20">
        <v>1785060.83</v>
      </c>
      <c r="DZ9" s="20">
        <v>750201.64</v>
      </c>
      <c r="EA9" s="20">
        <v>210982.99</v>
      </c>
      <c r="EB9" s="20">
        <v>777671.90999999992</v>
      </c>
      <c r="EC9" s="20">
        <v>434667.32999999996</v>
      </c>
      <c r="ED9" s="20">
        <v>3723342.8899999997</v>
      </c>
      <c r="EE9" s="20">
        <v>12490923.310000001</v>
      </c>
      <c r="EF9" s="20">
        <v>10270609.919999998</v>
      </c>
      <c r="EG9" s="20">
        <v>795729.72</v>
      </c>
      <c r="EH9" s="20">
        <v>1896464.4700000002</v>
      </c>
      <c r="EI9" s="20">
        <v>1059469.49</v>
      </c>
      <c r="EJ9" s="20">
        <v>1415071.02</v>
      </c>
      <c r="EK9" s="20">
        <v>3638112.45</v>
      </c>
      <c r="EL9" s="20">
        <v>606653.68000000005</v>
      </c>
      <c r="EM9" s="20">
        <v>1235289.02</v>
      </c>
      <c r="EN9" s="20">
        <v>41832904.690000005</v>
      </c>
      <c r="EO9" s="20">
        <v>1387970.8099999998</v>
      </c>
      <c r="EP9" s="20">
        <v>902610.42999999993</v>
      </c>
      <c r="EQ9" s="20">
        <v>1218764.29</v>
      </c>
      <c r="ER9" s="20">
        <v>409568.4</v>
      </c>
      <c r="ES9" s="20">
        <v>448490.73000000004</v>
      </c>
      <c r="ET9" s="20">
        <v>1511284.78</v>
      </c>
      <c r="EU9" s="20">
        <v>3755768.0500000003</v>
      </c>
      <c r="EV9" s="20">
        <v>718582.87999999989</v>
      </c>
      <c r="EW9" s="20">
        <v>19888517.699999999</v>
      </c>
      <c r="EX9" s="20">
        <v>370159.46</v>
      </c>
      <c r="EY9" s="20">
        <v>886801.33999999985</v>
      </c>
      <c r="EZ9" s="20">
        <v>776789.14</v>
      </c>
      <c r="FA9" s="20">
        <v>2166804.56</v>
      </c>
      <c r="FB9" s="20">
        <v>2673918.7999999998</v>
      </c>
      <c r="FC9" s="20">
        <v>1642148.6099999999</v>
      </c>
      <c r="FD9" s="20">
        <v>1409471.65</v>
      </c>
      <c r="FE9" s="20">
        <v>750434.18</v>
      </c>
      <c r="FF9" s="20">
        <v>681069.92</v>
      </c>
      <c r="FG9" s="20">
        <v>1437925.67</v>
      </c>
      <c r="FH9" s="20">
        <v>298779.77</v>
      </c>
      <c r="FI9" s="20">
        <v>13939157.280000001</v>
      </c>
      <c r="FJ9" s="20">
        <v>645006.17999999993</v>
      </c>
      <c r="FK9" s="20">
        <v>1054361.6099999999</v>
      </c>
      <c r="FL9" s="20">
        <v>507853.15000000008</v>
      </c>
      <c r="FM9" s="20">
        <v>1447818.35</v>
      </c>
      <c r="FN9" s="20">
        <v>768980.69</v>
      </c>
      <c r="FO9" s="20">
        <v>241191.75</v>
      </c>
      <c r="FP9" s="20">
        <v>95469</v>
      </c>
      <c r="FQ9" s="20">
        <v>41157535.830000006</v>
      </c>
      <c r="FR9" s="20">
        <v>1074816.8699999999</v>
      </c>
      <c r="FS9" s="20">
        <v>2645212.59</v>
      </c>
      <c r="FT9" s="20">
        <v>954674.69000000006</v>
      </c>
      <c r="FU9" s="20">
        <v>1309906.07</v>
      </c>
      <c r="FV9" s="20">
        <v>1114028.0900000001</v>
      </c>
      <c r="FW9" s="20">
        <v>1999908.98</v>
      </c>
      <c r="FX9" s="20">
        <v>1094829.1499999999</v>
      </c>
      <c r="FY9" s="20">
        <v>635122.97000000009</v>
      </c>
      <c r="FZ9" s="20">
        <v>2104593.87</v>
      </c>
      <c r="GA9" s="20">
        <v>2316091.64</v>
      </c>
      <c r="GB9" s="20">
        <v>844893.58</v>
      </c>
      <c r="GC9" s="20">
        <v>211948.95</v>
      </c>
      <c r="GD9" s="20">
        <v>66879.5</v>
      </c>
      <c r="GE9" s="20">
        <v>26145516.75</v>
      </c>
      <c r="GF9" s="20">
        <v>450571.26</v>
      </c>
      <c r="GG9" s="20">
        <v>511883.22000000003</v>
      </c>
      <c r="GH9" s="20">
        <v>4998147.46</v>
      </c>
      <c r="GI9" s="20">
        <v>1038616.72</v>
      </c>
      <c r="GJ9" s="20">
        <v>744536.77</v>
      </c>
      <c r="GK9" s="20">
        <v>873902.4800000001</v>
      </c>
      <c r="GL9" s="20">
        <v>5115737.6999999993</v>
      </c>
      <c r="GM9" s="20">
        <v>343879.31</v>
      </c>
      <c r="GN9" s="20">
        <v>318550.15999999997</v>
      </c>
      <c r="GO9" s="20">
        <v>102932</v>
      </c>
      <c r="GP9" s="20">
        <v>233401.75</v>
      </c>
      <c r="GQ9" s="20">
        <v>14177904.470000003</v>
      </c>
      <c r="GR9" s="20">
        <v>5017733.0199999986</v>
      </c>
      <c r="GS9" s="20">
        <v>886643.28</v>
      </c>
      <c r="GT9" s="20">
        <v>2909989.17</v>
      </c>
      <c r="GU9" s="20">
        <v>388370.8</v>
      </c>
      <c r="GV9" s="20">
        <v>1311920.1500000004</v>
      </c>
      <c r="GW9" s="20">
        <v>1292620.5899999999</v>
      </c>
      <c r="GX9" s="20">
        <v>161617.34000000003</v>
      </c>
      <c r="GY9" s="20">
        <v>13640219.34</v>
      </c>
      <c r="GZ9" s="20">
        <v>1574067.53</v>
      </c>
      <c r="HA9" s="20">
        <v>1630291.25</v>
      </c>
      <c r="HB9" s="20">
        <v>802688.21999999986</v>
      </c>
      <c r="HC9" s="20">
        <v>40718076.43</v>
      </c>
      <c r="HD9" s="20">
        <v>3505106.0199999996</v>
      </c>
      <c r="HE9" s="20">
        <v>5046101.07</v>
      </c>
      <c r="HF9" s="20">
        <v>1179136.21</v>
      </c>
      <c r="HG9" s="20">
        <v>1833062.2200000002</v>
      </c>
      <c r="HH9" s="20">
        <v>2982632.14</v>
      </c>
      <c r="HI9" s="20">
        <v>343146.51</v>
      </c>
      <c r="HJ9" s="20">
        <v>9290202.3300000001</v>
      </c>
      <c r="HK9" s="20">
        <v>323962.56000000006</v>
      </c>
      <c r="HL9" s="20">
        <v>186223.43</v>
      </c>
      <c r="HM9" s="20">
        <v>222773.13</v>
      </c>
      <c r="HN9" s="20">
        <v>519627.61</v>
      </c>
      <c r="HO9" s="20">
        <v>675156.51</v>
      </c>
      <c r="HP9" s="20">
        <v>401388.46</v>
      </c>
      <c r="HQ9" s="20">
        <v>129633</v>
      </c>
      <c r="HR9" s="20">
        <v>24486066.150000002</v>
      </c>
      <c r="HS9" s="20">
        <v>5628104.1699999999</v>
      </c>
      <c r="HT9" s="20">
        <v>1020758.8</v>
      </c>
      <c r="HU9" s="20">
        <v>759953.96</v>
      </c>
      <c r="HV9" s="20">
        <v>1551154.7300000002</v>
      </c>
      <c r="HW9" s="20">
        <v>607670.96000000008</v>
      </c>
      <c r="HX9" s="20">
        <v>748133.65</v>
      </c>
      <c r="HY9" s="20">
        <v>545846.34</v>
      </c>
      <c r="HZ9" s="20">
        <v>1157837.9400000002</v>
      </c>
      <c r="IA9" s="20">
        <v>856566.51</v>
      </c>
      <c r="IB9" s="20">
        <v>519711</v>
      </c>
      <c r="IC9" s="20">
        <v>535029.79</v>
      </c>
      <c r="ID9" s="20">
        <v>242867.95</v>
      </c>
      <c r="IE9" s="20">
        <v>1149952.27</v>
      </c>
      <c r="IF9" s="20">
        <v>641781.32000000007</v>
      </c>
      <c r="IG9" s="20">
        <v>530906.37</v>
      </c>
      <c r="IH9" s="20">
        <v>17290128.640000001</v>
      </c>
      <c r="II9" s="20">
        <v>9577325.7300000004</v>
      </c>
      <c r="IJ9" s="20">
        <v>694829.61</v>
      </c>
      <c r="IK9" s="20">
        <v>1319830.5999999999</v>
      </c>
      <c r="IL9" s="20">
        <v>2684080.7400000002</v>
      </c>
      <c r="IM9" s="20">
        <v>878515.11</v>
      </c>
      <c r="IN9" s="20">
        <v>264131.07999999996</v>
      </c>
      <c r="IO9" s="20">
        <v>536093.40999999992</v>
      </c>
      <c r="IP9" s="20">
        <v>373034.31</v>
      </c>
      <c r="IQ9" s="20">
        <v>215384.41</v>
      </c>
      <c r="IR9" s="20">
        <v>543952.31999999995</v>
      </c>
      <c r="IS9" s="20">
        <v>35571202.039999999</v>
      </c>
      <c r="IT9" s="20">
        <v>10319481</v>
      </c>
      <c r="IU9" s="20">
        <v>1984297.8599999999</v>
      </c>
      <c r="IV9" s="20">
        <v>1450560</v>
      </c>
      <c r="IW9" s="20">
        <v>492460.07</v>
      </c>
      <c r="IX9" s="20">
        <v>292863.11</v>
      </c>
      <c r="IY9" s="20">
        <v>886382.36</v>
      </c>
      <c r="IZ9" s="20">
        <v>263787.16000000003</v>
      </c>
      <c r="JA9" s="20">
        <v>688006.60000000009</v>
      </c>
      <c r="JB9" s="20">
        <v>1251882.75</v>
      </c>
      <c r="JC9" s="20">
        <v>536786</v>
      </c>
      <c r="JD9" s="20">
        <v>315335.13</v>
      </c>
      <c r="JE9" s="20">
        <v>13492831.91</v>
      </c>
      <c r="JF9" s="20">
        <v>3528954.51</v>
      </c>
      <c r="JG9" s="20">
        <v>654259.68999999994</v>
      </c>
      <c r="JH9" s="20">
        <v>317527.02999999997</v>
      </c>
      <c r="JI9" s="20">
        <v>408946</v>
      </c>
      <c r="JJ9" s="20">
        <v>625384.37000000011</v>
      </c>
      <c r="JK9" s="20">
        <v>19662925.57</v>
      </c>
      <c r="JL9" s="20">
        <v>568357.07000000007</v>
      </c>
      <c r="JM9" s="20">
        <v>2378765.2899999996</v>
      </c>
      <c r="JN9" s="20">
        <v>2713450.9699999997</v>
      </c>
      <c r="JO9" s="20">
        <v>1967170.31</v>
      </c>
      <c r="JP9" s="20">
        <v>3437713.8900000006</v>
      </c>
      <c r="JQ9" s="20">
        <v>766804.21</v>
      </c>
      <c r="JR9" s="20">
        <v>30981610.699999999</v>
      </c>
      <c r="JS9" s="20">
        <v>8157070.8699999992</v>
      </c>
      <c r="JT9" s="20">
        <v>930804.03</v>
      </c>
      <c r="JU9" s="20">
        <v>259697</v>
      </c>
      <c r="JV9" s="20">
        <v>1273997.8900000001</v>
      </c>
      <c r="JW9" s="20">
        <v>202285.54</v>
      </c>
      <c r="JX9" s="20">
        <v>6520522.9000000004</v>
      </c>
      <c r="JY9" s="20">
        <v>653992.06000000006</v>
      </c>
      <c r="JZ9" s="20">
        <v>195266.81</v>
      </c>
      <c r="KA9" s="20">
        <v>2115557.7299999995</v>
      </c>
      <c r="KB9" s="20">
        <v>705688.6</v>
      </c>
      <c r="KC9" s="20">
        <v>1269579.8099999998</v>
      </c>
      <c r="KD9" s="20">
        <v>471306.48</v>
      </c>
      <c r="KE9" s="20">
        <v>173777.54</v>
      </c>
      <c r="KF9" s="20">
        <v>702133.68</v>
      </c>
      <c r="KG9" s="20">
        <v>36318015.280000009</v>
      </c>
      <c r="KH9" s="20">
        <v>2741427.26</v>
      </c>
      <c r="KI9" s="20">
        <v>540661.40999999992</v>
      </c>
      <c r="KJ9" s="20">
        <v>1801086.8800000001</v>
      </c>
      <c r="KK9" s="20">
        <v>2112483.5</v>
      </c>
      <c r="KL9" s="20">
        <v>847477.83</v>
      </c>
      <c r="KM9" s="20">
        <v>2157405.6399999997</v>
      </c>
      <c r="KN9" s="20">
        <v>485134.58</v>
      </c>
      <c r="KO9" s="20">
        <v>1181628.06</v>
      </c>
      <c r="KP9" s="20">
        <v>10474708.58</v>
      </c>
      <c r="KQ9" s="20">
        <v>766334.19</v>
      </c>
      <c r="KR9" s="20">
        <v>1066488.2899999998</v>
      </c>
      <c r="KS9" s="20">
        <v>3505432.5200000005</v>
      </c>
      <c r="KT9" s="20">
        <v>545291.86</v>
      </c>
      <c r="KU9" s="20">
        <v>1963084.0499999998</v>
      </c>
      <c r="KV9" s="20">
        <v>19433502.310000002</v>
      </c>
      <c r="KW9" s="20">
        <v>1857639.28</v>
      </c>
      <c r="KX9" s="20">
        <v>18270937.289999999</v>
      </c>
      <c r="KY9" s="20">
        <v>800178.94</v>
      </c>
      <c r="KZ9" s="20">
        <v>288018.84999999998</v>
      </c>
      <c r="LA9" s="20">
        <v>3335611.07</v>
      </c>
      <c r="LB9" s="20">
        <v>4538159.34</v>
      </c>
      <c r="LC9" s="20">
        <v>2511908.5700000003</v>
      </c>
      <c r="LD9" s="20">
        <v>572150</v>
      </c>
      <c r="LE9" s="20">
        <v>699276.89</v>
      </c>
      <c r="LF9" s="20">
        <v>68663431.529999986</v>
      </c>
      <c r="LG9" s="20">
        <v>4225848.3199999994</v>
      </c>
      <c r="LH9" s="20">
        <v>7396269.6599999992</v>
      </c>
      <c r="LI9" s="20">
        <v>7051613.6899999995</v>
      </c>
      <c r="LJ9" s="20">
        <v>1262169.5</v>
      </c>
      <c r="LK9" s="20">
        <v>846929.6</v>
      </c>
      <c r="LL9" s="20">
        <v>468237.83</v>
      </c>
      <c r="LM9" s="20">
        <v>793484.35999999987</v>
      </c>
      <c r="LN9" s="20">
        <v>1015141.4900000001</v>
      </c>
      <c r="LO9" s="20">
        <v>1161778.49</v>
      </c>
      <c r="LP9" s="20">
        <v>110222.19</v>
      </c>
      <c r="LQ9" s="20">
        <v>10608562.169999998</v>
      </c>
      <c r="LR9" s="20">
        <v>1658840.0299999998</v>
      </c>
      <c r="LS9" s="20">
        <v>918369.5</v>
      </c>
      <c r="LT9" s="20">
        <v>39470156.399999999</v>
      </c>
      <c r="LU9" s="20">
        <v>11335783.359999999</v>
      </c>
      <c r="LV9" s="20">
        <v>41495616.289999999</v>
      </c>
      <c r="LW9" s="20">
        <v>10190969.549999999</v>
      </c>
      <c r="LX9" s="20">
        <v>4462758.9799999995</v>
      </c>
      <c r="LY9" s="20">
        <v>1775842.76</v>
      </c>
      <c r="LZ9" s="20">
        <v>4311891.3900000006</v>
      </c>
      <c r="MA9" s="20">
        <v>3963402.6999999997</v>
      </c>
      <c r="MB9" s="20">
        <v>3692816.72</v>
      </c>
      <c r="MC9" s="20">
        <v>6722544.0200000005</v>
      </c>
      <c r="MD9" s="20">
        <v>3928121.41</v>
      </c>
      <c r="ME9" s="20">
        <v>1229593.1499999999</v>
      </c>
      <c r="MF9" s="20">
        <v>38595999.019999996</v>
      </c>
      <c r="MG9" s="20">
        <v>1295651.8600000001</v>
      </c>
      <c r="MH9" s="20">
        <v>1089369.4500000002</v>
      </c>
      <c r="MI9" s="20">
        <v>282748.51</v>
      </c>
      <c r="MJ9" s="20">
        <v>621129</v>
      </c>
      <c r="MK9" s="20">
        <v>721723.78</v>
      </c>
      <c r="ML9" s="20">
        <v>510803.99000000005</v>
      </c>
      <c r="MM9" s="20">
        <v>1039029.6799999999</v>
      </c>
      <c r="MN9" s="20">
        <v>742773.21</v>
      </c>
      <c r="MO9" s="20">
        <v>443781.08999999997</v>
      </c>
      <c r="MP9" s="20">
        <v>813245.1</v>
      </c>
      <c r="MQ9" s="20">
        <v>536905.43999999994</v>
      </c>
      <c r="MR9" s="20">
        <v>20725697.580000002</v>
      </c>
      <c r="MS9" s="20">
        <v>199151.82</v>
      </c>
      <c r="MT9" s="20">
        <v>2551447.9400000004</v>
      </c>
      <c r="MU9" s="20">
        <v>1325721.3399999999</v>
      </c>
      <c r="MV9" s="20">
        <v>1054217.72</v>
      </c>
      <c r="MW9" s="20">
        <v>4412036.3500000006</v>
      </c>
      <c r="MX9" s="20">
        <v>1952238.45</v>
      </c>
      <c r="MY9" s="20">
        <v>1408200.8599999999</v>
      </c>
      <c r="MZ9" s="20">
        <v>990400.45000000007</v>
      </c>
      <c r="NA9" s="20">
        <v>165321.72</v>
      </c>
      <c r="NB9" s="20">
        <v>219124.75</v>
      </c>
      <c r="NC9" s="20">
        <v>40258734.409999996</v>
      </c>
      <c r="ND9" s="20">
        <v>1653523.59</v>
      </c>
      <c r="NE9" s="20">
        <v>296149.52999999997</v>
      </c>
      <c r="NF9" s="20">
        <v>3383749.9699999997</v>
      </c>
      <c r="NG9" s="20">
        <v>240515.58000000002</v>
      </c>
      <c r="NH9" s="20">
        <v>1007733.97</v>
      </c>
      <c r="NI9" s="20">
        <v>4926970.8299999991</v>
      </c>
      <c r="NJ9" s="20">
        <v>822015.02</v>
      </c>
      <c r="NK9" s="20">
        <v>261393.06</v>
      </c>
      <c r="NL9" s="20">
        <v>240835.05</v>
      </c>
      <c r="NM9" s="20">
        <v>643051.20000000007</v>
      </c>
      <c r="NN9" s="20">
        <v>53439.350000000006</v>
      </c>
      <c r="NO9" s="20">
        <v>7890342.2599999998</v>
      </c>
      <c r="NP9" s="20">
        <v>713746.47000000009</v>
      </c>
      <c r="NQ9" s="20">
        <v>432856.01999999996</v>
      </c>
      <c r="NR9" s="20">
        <v>556955.88</v>
      </c>
      <c r="NS9" s="20">
        <v>1124789.6300000001</v>
      </c>
      <c r="NT9" s="20">
        <v>23935</v>
      </c>
      <c r="NU9" s="20">
        <v>73718.12</v>
      </c>
      <c r="NV9" s="20">
        <v>15287510.369999999</v>
      </c>
      <c r="NW9" s="20">
        <v>2344240.9500000002</v>
      </c>
      <c r="NX9" s="20">
        <v>601379</v>
      </c>
      <c r="NY9" s="20">
        <v>339763.88</v>
      </c>
      <c r="NZ9" s="20">
        <v>577403.62999999989</v>
      </c>
      <c r="OA9" s="20">
        <v>266913.26999999996</v>
      </c>
      <c r="OB9" s="20">
        <v>316685.70999999996</v>
      </c>
      <c r="OC9" s="20">
        <v>15559879.669999998</v>
      </c>
      <c r="OD9" s="20">
        <v>1103176.1099999999</v>
      </c>
      <c r="OE9" s="20">
        <v>459872.06999999995</v>
      </c>
      <c r="OF9" s="20">
        <v>4287297.29</v>
      </c>
      <c r="OG9" s="20">
        <v>1857370.34</v>
      </c>
      <c r="OH9" s="20">
        <v>735679.72000000009</v>
      </c>
      <c r="OI9" s="20">
        <v>480132.75</v>
      </c>
      <c r="OJ9" s="20">
        <v>370906</v>
      </c>
      <c r="OK9" s="20">
        <v>153236</v>
      </c>
      <c r="OL9" s="20">
        <v>13933332.119999997</v>
      </c>
      <c r="OM9" s="20">
        <v>2000622</v>
      </c>
      <c r="ON9" s="20">
        <v>11880034.73</v>
      </c>
      <c r="OO9" s="20">
        <v>953228.56</v>
      </c>
      <c r="OP9" s="20">
        <v>387329.91</v>
      </c>
      <c r="OQ9" s="20">
        <v>49090.27</v>
      </c>
      <c r="OR9" s="20">
        <v>14041401.830000002</v>
      </c>
      <c r="OS9" s="20">
        <v>419517.75</v>
      </c>
      <c r="OT9" s="20">
        <v>390555.29</v>
      </c>
      <c r="OU9" s="20">
        <v>836602.2300000001</v>
      </c>
      <c r="OV9" s="20">
        <v>1488360.94</v>
      </c>
      <c r="OW9" s="20">
        <v>4419658.7</v>
      </c>
      <c r="OX9" s="20">
        <v>516348.57</v>
      </c>
      <c r="OY9" s="20">
        <v>371199.7</v>
      </c>
      <c r="OZ9" s="20">
        <v>157160.60999999999</v>
      </c>
      <c r="PA9" s="20">
        <v>30109456.379999995</v>
      </c>
      <c r="PB9" s="20">
        <v>998573.6399999999</v>
      </c>
      <c r="PC9" s="20">
        <v>9852466.6400000006</v>
      </c>
      <c r="PD9" s="20">
        <v>573177.51000000013</v>
      </c>
      <c r="PE9" s="20">
        <v>3274961.8499999996</v>
      </c>
      <c r="PF9" s="20">
        <v>5678015.7200000007</v>
      </c>
      <c r="PG9" s="20">
        <v>1136166.55</v>
      </c>
      <c r="PH9" s="20">
        <v>586687.52</v>
      </c>
      <c r="PI9" s="20">
        <v>3662984.75</v>
      </c>
      <c r="PJ9" s="20">
        <v>3048157.26</v>
      </c>
      <c r="PK9" s="20">
        <v>3440332.9700000007</v>
      </c>
      <c r="PL9" s="20">
        <v>4367807.37</v>
      </c>
      <c r="PM9" s="20">
        <v>740957</v>
      </c>
      <c r="PN9" s="20">
        <v>8411549.4900000002</v>
      </c>
      <c r="PO9" s="20">
        <v>785253.59000000008</v>
      </c>
      <c r="PP9" s="20">
        <v>481677.5</v>
      </c>
      <c r="PQ9" s="20">
        <v>165357.75</v>
      </c>
      <c r="PR9" s="20">
        <v>499144.9</v>
      </c>
      <c r="PS9" s="20">
        <v>58980091.160000011</v>
      </c>
      <c r="PT9" s="20">
        <v>891325</v>
      </c>
      <c r="PU9" s="20">
        <v>946575.12000000011</v>
      </c>
      <c r="PV9" s="20">
        <v>1506773.7000000002</v>
      </c>
      <c r="PW9" s="20">
        <v>14742294.950000001</v>
      </c>
      <c r="PX9" s="20">
        <v>456939.82</v>
      </c>
      <c r="PY9" s="20">
        <v>2397094.8100000005</v>
      </c>
      <c r="PZ9" s="20">
        <v>602221</v>
      </c>
      <c r="QA9" s="20">
        <v>3746628.1700000004</v>
      </c>
      <c r="QB9" s="20">
        <v>453289.6</v>
      </c>
      <c r="QC9" s="20">
        <v>9975801.2200000007</v>
      </c>
      <c r="QD9" s="20">
        <v>673997.79</v>
      </c>
      <c r="QE9" s="20">
        <v>2165216.08</v>
      </c>
      <c r="QF9" s="20">
        <v>1300683.4300000002</v>
      </c>
      <c r="QG9" s="20">
        <v>1690609.0099999998</v>
      </c>
      <c r="QH9" s="20">
        <v>2984346.4099999997</v>
      </c>
      <c r="QI9" s="20">
        <v>1627548.0999999999</v>
      </c>
      <c r="QJ9" s="20">
        <v>453277.8</v>
      </c>
      <c r="QK9" s="20">
        <v>576486.85</v>
      </c>
      <c r="QL9" s="20">
        <v>4612041.46</v>
      </c>
      <c r="QM9" s="20">
        <v>4808002.95</v>
      </c>
      <c r="QN9" s="20">
        <v>687606.86</v>
      </c>
      <c r="QO9" s="20">
        <v>211478.8</v>
      </c>
      <c r="QP9" s="20">
        <v>157926</v>
      </c>
      <c r="QQ9" s="20">
        <v>315777.5</v>
      </c>
      <c r="QR9" s="20">
        <v>99645.05</v>
      </c>
      <c r="QS9" s="20">
        <v>39617257.670000002</v>
      </c>
      <c r="QT9" s="20">
        <v>787966.65</v>
      </c>
      <c r="QU9" s="20">
        <v>5965217.0800000001</v>
      </c>
      <c r="QV9" s="20">
        <v>1453268.6400000001</v>
      </c>
      <c r="QW9" s="20">
        <v>1200468.49</v>
      </c>
      <c r="QX9" s="20">
        <v>9113402.370000001</v>
      </c>
      <c r="QY9" s="20">
        <v>1156580.23</v>
      </c>
      <c r="QZ9" s="20">
        <v>2585782.9300000002</v>
      </c>
      <c r="RA9" s="20">
        <v>5149628.83</v>
      </c>
      <c r="RB9" s="20">
        <v>948432.5</v>
      </c>
      <c r="RC9" s="20">
        <v>831544.24000000011</v>
      </c>
      <c r="RD9" s="20">
        <v>299421.25</v>
      </c>
      <c r="RE9" s="20">
        <v>230674.35</v>
      </c>
      <c r="RF9" s="20">
        <v>63418311.939999998</v>
      </c>
      <c r="RG9" s="20">
        <v>8162571.5000000009</v>
      </c>
      <c r="RH9" s="20">
        <v>4638634.75</v>
      </c>
      <c r="RI9" s="20">
        <v>2612500.6100000003</v>
      </c>
      <c r="RJ9" s="20">
        <v>1382057.05</v>
      </c>
      <c r="RK9" s="20">
        <v>1719245.62</v>
      </c>
      <c r="RL9" s="20">
        <v>4042461.0299999993</v>
      </c>
      <c r="RM9" s="20">
        <v>1405474.3500000003</v>
      </c>
      <c r="RN9" s="20">
        <v>2431789.5100000002</v>
      </c>
      <c r="RO9" s="20">
        <v>3694356.4200000004</v>
      </c>
      <c r="RP9" s="20">
        <v>3975341.09</v>
      </c>
      <c r="RQ9" s="20">
        <v>690825.18</v>
      </c>
      <c r="RR9" s="20">
        <v>664733.53</v>
      </c>
      <c r="RS9" s="20">
        <v>1386122.83</v>
      </c>
      <c r="RT9" s="20">
        <v>543652.57999999996</v>
      </c>
      <c r="RU9" s="20">
        <v>1038234.5900000001</v>
      </c>
      <c r="RV9" s="20">
        <v>979405.02</v>
      </c>
      <c r="RW9" s="20">
        <v>465631.54</v>
      </c>
      <c r="RX9" s="20">
        <v>342711</v>
      </c>
      <c r="RY9" s="20">
        <v>468745.05</v>
      </c>
      <c r="RZ9" s="20">
        <v>10484374.76</v>
      </c>
      <c r="SA9" s="20">
        <v>1876185.39</v>
      </c>
      <c r="SB9" s="20">
        <v>782169.44</v>
      </c>
      <c r="SC9" s="20">
        <v>811860.70999999985</v>
      </c>
      <c r="SD9" s="20">
        <v>268985.39</v>
      </c>
      <c r="SE9" s="20">
        <v>1836341.3099999998</v>
      </c>
      <c r="SF9" s="20">
        <v>423045.37</v>
      </c>
      <c r="SG9" s="20">
        <v>3192907.0500000003</v>
      </c>
      <c r="SH9" s="20">
        <v>687473.45000000007</v>
      </c>
      <c r="SI9" s="20">
        <v>550123.72000000009</v>
      </c>
      <c r="SJ9" s="20">
        <v>2998216.9099999997</v>
      </c>
      <c r="SK9" s="20">
        <v>199412.25000000003</v>
      </c>
      <c r="SL9" s="20">
        <v>9542815.8500000015</v>
      </c>
      <c r="SM9" s="20">
        <v>1077435.8399999999</v>
      </c>
      <c r="SN9" s="20">
        <v>1169024.92</v>
      </c>
      <c r="SO9" s="20">
        <v>2018586.72</v>
      </c>
      <c r="SP9" s="20">
        <v>691106.55</v>
      </c>
      <c r="SQ9" s="20">
        <v>1316568.93</v>
      </c>
      <c r="SR9" s="20">
        <v>764533.42</v>
      </c>
      <c r="SS9" s="20">
        <v>407508.66000000003</v>
      </c>
      <c r="ST9" s="20">
        <v>25040392.360000003</v>
      </c>
      <c r="SU9" s="20">
        <v>574095.77</v>
      </c>
      <c r="SV9" s="20">
        <v>1241205.8899999999</v>
      </c>
      <c r="SW9" s="20">
        <v>625858.17000000004</v>
      </c>
      <c r="SX9" s="20">
        <v>661543.3899999999</v>
      </c>
      <c r="SY9" s="20">
        <v>903547.72999999986</v>
      </c>
      <c r="SZ9" s="20">
        <v>920005.87</v>
      </c>
      <c r="TA9" s="20">
        <v>4409352.2300000004</v>
      </c>
      <c r="TB9" s="20">
        <v>729467.94000000006</v>
      </c>
      <c r="TC9" s="20">
        <v>969270.61999999988</v>
      </c>
      <c r="TD9" s="20">
        <v>738559.46</v>
      </c>
      <c r="TE9" s="20">
        <v>1528674.74</v>
      </c>
      <c r="TF9" s="20">
        <v>682549.41999999993</v>
      </c>
      <c r="TG9" s="20">
        <v>707101.29999999993</v>
      </c>
      <c r="TH9" s="20">
        <v>54058120.030000001</v>
      </c>
      <c r="TI9" s="20">
        <v>675282</v>
      </c>
      <c r="TJ9" s="20">
        <v>1152667.45</v>
      </c>
      <c r="TK9" s="20">
        <v>2433402.29</v>
      </c>
      <c r="TL9" s="20">
        <v>2488298.91</v>
      </c>
      <c r="TM9" s="20">
        <v>1139368.33</v>
      </c>
      <c r="TN9" s="20">
        <v>620615.93000000005</v>
      </c>
      <c r="TO9" s="20">
        <v>9161922.9300000016</v>
      </c>
      <c r="TP9" s="20">
        <v>1218288.96</v>
      </c>
      <c r="TQ9" s="20">
        <v>3080980.15</v>
      </c>
      <c r="TR9" s="20">
        <v>2916222.8899999997</v>
      </c>
      <c r="TS9" s="20">
        <v>761685.15</v>
      </c>
      <c r="TT9" s="20">
        <v>481488.78</v>
      </c>
      <c r="TU9" s="20">
        <v>1044984.49</v>
      </c>
      <c r="TV9" s="20">
        <v>664823.90999999992</v>
      </c>
      <c r="TW9" s="20">
        <v>612925.26</v>
      </c>
      <c r="TX9" s="20">
        <v>12303316.699999999</v>
      </c>
      <c r="TY9" s="20">
        <v>490918.66</v>
      </c>
      <c r="TZ9" s="20">
        <v>23419950.439999998</v>
      </c>
      <c r="UA9" s="20">
        <v>2333790.1999999997</v>
      </c>
      <c r="UB9" s="20">
        <v>661186.4</v>
      </c>
      <c r="UC9" s="20">
        <v>1059262.3699999999</v>
      </c>
      <c r="UD9" s="20">
        <v>14365466.520000001</v>
      </c>
      <c r="UE9" s="20">
        <v>311995.44</v>
      </c>
      <c r="UF9" s="20">
        <v>335852.59000000008</v>
      </c>
      <c r="UG9" s="20">
        <v>484129.66000000003</v>
      </c>
      <c r="UH9" s="20">
        <v>561200.64000000001</v>
      </c>
      <c r="UI9" s="20">
        <v>14524043.979999999</v>
      </c>
      <c r="UJ9" s="20">
        <v>1127411.22</v>
      </c>
      <c r="UK9" s="20">
        <v>969534.93</v>
      </c>
      <c r="UL9" s="20">
        <v>1746376.9700000002</v>
      </c>
      <c r="UM9" s="20">
        <v>947031.43</v>
      </c>
      <c r="UN9" s="20">
        <v>1063697.81</v>
      </c>
      <c r="UO9" s="20">
        <v>65800919.480000004</v>
      </c>
      <c r="UP9" s="20">
        <v>1361643.75</v>
      </c>
      <c r="UQ9" s="20">
        <v>1207810.52</v>
      </c>
      <c r="UR9" s="20">
        <v>8019710.7700000005</v>
      </c>
      <c r="US9" s="20">
        <v>498571.41</v>
      </c>
      <c r="UT9" s="20">
        <v>582720.41999999993</v>
      </c>
      <c r="UU9" s="20">
        <v>2738045.3800000004</v>
      </c>
      <c r="UV9" s="20">
        <v>605348.78</v>
      </c>
      <c r="UW9" s="20">
        <v>559751.79</v>
      </c>
      <c r="UX9" s="20">
        <v>1009981.49</v>
      </c>
      <c r="UY9" s="20">
        <v>1219587.72</v>
      </c>
      <c r="UZ9" s="20">
        <v>4528835.0000000009</v>
      </c>
      <c r="VA9" s="20">
        <v>965567.54</v>
      </c>
      <c r="VB9" s="20">
        <v>2858395.65</v>
      </c>
      <c r="VC9" s="20">
        <v>644012.95000000007</v>
      </c>
      <c r="VD9" s="20">
        <v>297153.39</v>
      </c>
      <c r="VE9" s="20">
        <v>316389.86</v>
      </c>
      <c r="VF9" s="20">
        <v>503199.61</v>
      </c>
      <c r="VG9" s="20">
        <v>3386533.98</v>
      </c>
      <c r="VH9" s="20">
        <v>395754.19999999995</v>
      </c>
      <c r="VI9" s="20">
        <v>207311.42</v>
      </c>
      <c r="VJ9" s="20">
        <v>109323.96</v>
      </c>
      <c r="VK9" s="20">
        <v>30643733.48</v>
      </c>
      <c r="VL9" s="20">
        <v>1584386.46</v>
      </c>
      <c r="VM9" s="20">
        <v>1174301.1199999999</v>
      </c>
      <c r="VN9" s="20">
        <v>2401936.1800000002</v>
      </c>
      <c r="VO9" s="20">
        <v>3304052.19</v>
      </c>
      <c r="VP9" s="20">
        <v>4835220.3599999994</v>
      </c>
      <c r="VQ9" s="20">
        <v>1258481.2900000003</v>
      </c>
      <c r="VR9" s="20">
        <v>502706.04000000004</v>
      </c>
      <c r="VS9" s="20">
        <v>368006.12</v>
      </c>
      <c r="VT9" s="20">
        <v>8966978.7699999996</v>
      </c>
      <c r="VU9" s="20">
        <v>909303.7300000001</v>
      </c>
      <c r="VV9" s="20">
        <v>3668752.4399999995</v>
      </c>
      <c r="VW9" s="20">
        <v>1150355.72</v>
      </c>
      <c r="VX9" s="20">
        <v>352778.83</v>
      </c>
      <c r="VY9" s="20">
        <v>513623.39999999997</v>
      </c>
      <c r="VZ9" s="20">
        <v>146665631.44</v>
      </c>
      <c r="WA9" s="20">
        <v>2772161.1399999997</v>
      </c>
      <c r="WB9" s="20">
        <v>606082.60000000009</v>
      </c>
      <c r="WC9" s="20">
        <v>817956.96</v>
      </c>
      <c r="WD9" s="20">
        <v>592354.90999999992</v>
      </c>
      <c r="WE9" s="20">
        <v>923914.73</v>
      </c>
      <c r="WF9" s="20">
        <v>1691832.4</v>
      </c>
      <c r="WG9" s="20">
        <v>2732776.1999999993</v>
      </c>
      <c r="WH9" s="20">
        <v>1692798.52</v>
      </c>
      <c r="WI9" s="20">
        <v>2088750.9300000002</v>
      </c>
      <c r="WJ9" s="20">
        <v>995735.54</v>
      </c>
      <c r="WK9" s="20">
        <v>6742877.3799999999</v>
      </c>
      <c r="WL9" s="20">
        <v>2132478.0999999996</v>
      </c>
      <c r="WM9" s="20">
        <v>1763276.71</v>
      </c>
      <c r="WN9" s="20">
        <v>3565242.26</v>
      </c>
      <c r="WO9" s="20">
        <v>1189417.1399999997</v>
      </c>
      <c r="WP9" s="20">
        <v>2522870.1399999997</v>
      </c>
      <c r="WQ9" s="20">
        <v>1437551.53</v>
      </c>
      <c r="WR9" s="20">
        <v>545203.33000000007</v>
      </c>
      <c r="WS9" s="20">
        <v>1641132.79</v>
      </c>
      <c r="WT9" s="20">
        <v>4669725.9800000004</v>
      </c>
      <c r="WU9" s="20">
        <v>745053.55</v>
      </c>
      <c r="WV9" s="20">
        <v>597940.35</v>
      </c>
      <c r="WW9" s="20">
        <v>470588.72</v>
      </c>
      <c r="WX9" s="20">
        <v>513233.29000000004</v>
      </c>
      <c r="WY9" s="20">
        <v>497624.24</v>
      </c>
      <c r="WZ9" s="20">
        <v>819332.41</v>
      </c>
      <c r="XA9" s="20">
        <v>610169.67000000004</v>
      </c>
      <c r="XB9" s="20">
        <v>5253686.47</v>
      </c>
      <c r="XC9" s="20">
        <v>1000486.4400000001</v>
      </c>
      <c r="XD9" s="20">
        <v>401331.41000000003</v>
      </c>
      <c r="XE9" s="20">
        <v>328448.93</v>
      </c>
      <c r="XF9" s="20">
        <v>252929</v>
      </c>
      <c r="XG9" s="20">
        <v>47778720.379999995</v>
      </c>
      <c r="XH9" s="20">
        <v>1695100.0599999998</v>
      </c>
      <c r="XI9" s="20">
        <v>1340610.08</v>
      </c>
      <c r="XJ9" s="20">
        <v>19043641.599999998</v>
      </c>
      <c r="XK9" s="20">
        <v>1468879.7</v>
      </c>
      <c r="XL9" s="20">
        <v>1524021.4000000001</v>
      </c>
      <c r="XM9" s="20">
        <v>2732153.6599999997</v>
      </c>
      <c r="XN9" s="20">
        <v>1262157.31</v>
      </c>
      <c r="XO9" s="20">
        <v>2477795.1800000002</v>
      </c>
      <c r="XP9" s="20">
        <v>4483687</v>
      </c>
      <c r="XQ9" s="20">
        <v>2540636</v>
      </c>
      <c r="XR9" s="20">
        <v>884993.53</v>
      </c>
      <c r="XS9" s="20">
        <v>1266445.4799999997</v>
      </c>
      <c r="XT9" s="20">
        <v>961202.42999999982</v>
      </c>
      <c r="XU9" s="20">
        <v>820676.28999999992</v>
      </c>
      <c r="XV9" s="20">
        <v>824074.17</v>
      </c>
      <c r="XW9" s="20">
        <v>508492.68</v>
      </c>
      <c r="XX9" s="20">
        <v>785606.03</v>
      </c>
      <c r="XY9" s="20">
        <v>1537977.5399999998</v>
      </c>
      <c r="XZ9" s="20">
        <v>464568.22</v>
      </c>
      <c r="YA9" s="20">
        <v>677290.66</v>
      </c>
      <c r="YB9" s="20">
        <v>797040.42999999993</v>
      </c>
      <c r="YC9" s="20">
        <v>1127013.2799999998</v>
      </c>
      <c r="YD9" s="20">
        <v>47522613.890000001</v>
      </c>
      <c r="YE9" s="20">
        <v>1151732.8</v>
      </c>
      <c r="YF9" s="20">
        <v>3806953.24</v>
      </c>
      <c r="YG9" s="20">
        <v>671233.68</v>
      </c>
      <c r="YH9" s="20">
        <v>5351021.0600000005</v>
      </c>
      <c r="YI9" s="20">
        <v>761986.96</v>
      </c>
      <c r="YJ9" s="20">
        <v>2009923.95</v>
      </c>
      <c r="YK9" s="20">
        <v>649508.34000000008</v>
      </c>
      <c r="YL9" s="20">
        <v>5065486.68</v>
      </c>
      <c r="YM9" s="20">
        <v>2319431.42</v>
      </c>
      <c r="YN9" s="20">
        <v>1746836.26</v>
      </c>
      <c r="YO9" s="20">
        <v>1037423.9400000001</v>
      </c>
      <c r="YP9" s="20">
        <v>548206.78999999992</v>
      </c>
      <c r="YQ9" s="20">
        <v>501947.67000000004</v>
      </c>
      <c r="YR9" s="20">
        <v>207079.25</v>
      </c>
      <c r="YS9" s="20">
        <v>308974.87</v>
      </c>
      <c r="YT9" s="20">
        <v>401153.06999999995</v>
      </c>
      <c r="YU9" s="20">
        <v>16003745.17</v>
      </c>
      <c r="YV9" s="20">
        <v>827048.5</v>
      </c>
      <c r="YW9" s="20">
        <v>1660200.39</v>
      </c>
      <c r="YX9" s="20">
        <v>642901.05000000005</v>
      </c>
      <c r="YY9" s="20">
        <v>2144510.83</v>
      </c>
      <c r="YZ9" s="20">
        <v>381379.94</v>
      </c>
      <c r="ZA9" s="20">
        <v>1574474.0400000003</v>
      </c>
      <c r="ZB9" s="20">
        <v>17716361.25</v>
      </c>
      <c r="ZC9" s="20">
        <v>596295.75999999989</v>
      </c>
      <c r="ZD9" s="20">
        <v>2490157.4900000002</v>
      </c>
      <c r="ZE9" s="20">
        <v>1339378.2000000002</v>
      </c>
      <c r="ZF9" s="20">
        <v>599815.66</v>
      </c>
      <c r="ZG9" s="20">
        <v>914648.38</v>
      </c>
      <c r="ZH9" s="20">
        <v>797634.31999999983</v>
      </c>
      <c r="ZI9" s="20">
        <v>431292.62</v>
      </c>
      <c r="ZJ9" s="20">
        <v>5048767.9300000006</v>
      </c>
      <c r="ZK9" s="20">
        <v>54943552.68</v>
      </c>
      <c r="ZL9" s="20">
        <v>1079554</v>
      </c>
      <c r="ZM9" s="20">
        <v>4523620.26</v>
      </c>
      <c r="ZN9" s="20">
        <v>6730139.5499999998</v>
      </c>
      <c r="ZO9" s="20">
        <v>3637251.5900000003</v>
      </c>
      <c r="ZP9" s="20">
        <v>697439.32000000007</v>
      </c>
      <c r="ZQ9" s="20">
        <v>1147191.1499999999</v>
      </c>
      <c r="ZR9" s="20">
        <v>3391034.3200000003</v>
      </c>
      <c r="ZS9" s="20">
        <v>6092055.8499999987</v>
      </c>
      <c r="ZT9" s="20">
        <v>5154439.6499999994</v>
      </c>
      <c r="ZU9" s="20">
        <v>777436.24000000011</v>
      </c>
      <c r="ZV9" s="20">
        <v>743121.56</v>
      </c>
      <c r="ZW9" s="20">
        <v>778010.67999999993</v>
      </c>
      <c r="ZX9" s="20">
        <v>2986194</v>
      </c>
      <c r="ZY9" s="20">
        <v>728147.67000000016</v>
      </c>
      <c r="ZZ9" s="20">
        <v>489773.16</v>
      </c>
      <c r="AAA9" s="20">
        <v>527205.66</v>
      </c>
      <c r="AAB9" s="20">
        <v>644112.62</v>
      </c>
      <c r="AAC9" s="20">
        <v>630299.38000000012</v>
      </c>
      <c r="AAD9" s="20">
        <v>453735.98</v>
      </c>
      <c r="AAE9" s="20">
        <v>758127.91</v>
      </c>
      <c r="AAF9" s="20">
        <v>471029.93</v>
      </c>
      <c r="AAG9" s="20">
        <v>19120671.000000004</v>
      </c>
      <c r="AAH9" s="20">
        <v>327419.18</v>
      </c>
      <c r="AAI9" s="20">
        <v>2962509.24</v>
      </c>
      <c r="AAJ9" s="20">
        <v>1180785.9099999999</v>
      </c>
      <c r="AAK9" s="20">
        <v>700463.7699999999</v>
      </c>
      <c r="AAL9" s="20">
        <v>2391833.11</v>
      </c>
      <c r="AAM9" s="20">
        <v>867689.78</v>
      </c>
      <c r="AAN9" s="20">
        <v>105797558.52000001</v>
      </c>
      <c r="AAO9" s="20">
        <v>1359223.76</v>
      </c>
      <c r="AAP9" s="20">
        <v>434856.12</v>
      </c>
      <c r="AAQ9" s="20">
        <v>4182924.93</v>
      </c>
      <c r="AAR9" s="20">
        <v>3183302.4800000004</v>
      </c>
      <c r="AAS9" s="20">
        <v>990743.63</v>
      </c>
      <c r="AAT9" s="20">
        <v>1481835.53</v>
      </c>
      <c r="AAU9" s="20">
        <v>1842150.32</v>
      </c>
      <c r="AAV9" s="20">
        <v>4212307.84</v>
      </c>
      <c r="AAW9" s="20">
        <v>1008905.96</v>
      </c>
      <c r="AAX9" s="20">
        <v>1739498.13</v>
      </c>
      <c r="AAY9" s="20">
        <v>8136308.1299999999</v>
      </c>
      <c r="AAZ9" s="20">
        <v>5152360.76</v>
      </c>
      <c r="ABA9" s="20">
        <v>442630.94</v>
      </c>
      <c r="ABB9" s="20">
        <v>869381.38</v>
      </c>
      <c r="ABC9" s="20">
        <v>714362.07000000007</v>
      </c>
      <c r="ABD9" s="20">
        <v>570765.65000000014</v>
      </c>
      <c r="ABE9" s="20">
        <v>734880.83000000007</v>
      </c>
      <c r="ABF9" s="20">
        <v>557868.41999999993</v>
      </c>
      <c r="ABG9" s="20">
        <v>14009313.979999999</v>
      </c>
      <c r="ABH9" s="20">
        <v>10267228.720000001</v>
      </c>
      <c r="ABI9" s="20">
        <v>288322.89</v>
      </c>
      <c r="ABJ9" s="20">
        <v>504514.46</v>
      </c>
      <c r="ABK9" s="20">
        <v>170354.27</v>
      </c>
      <c r="ABL9" s="20">
        <v>445840.02</v>
      </c>
      <c r="ABM9" s="20">
        <v>255316.21</v>
      </c>
      <c r="ABN9" s="20">
        <v>14476752.789999999</v>
      </c>
      <c r="ABO9" s="20">
        <v>801481.62</v>
      </c>
      <c r="ABP9" s="20">
        <v>670008.95000000007</v>
      </c>
      <c r="ABQ9" s="20">
        <v>1078310.3899999999</v>
      </c>
      <c r="ABR9" s="20">
        <v>1142405.23</v>
      </c>
      <c r="ABS9" s="20">
        <v>1060754.7</v>
      </c>
      <c r="ABT9" s="20">
        <v>959905.62</v>
      </c>
      <c r="ABU9" s="20">
        <v>911093.01</v>
      </c>
      <c r="ABV9" s="20">
        <v>2974</v>
      </c>
      <c r="ABW9" s="20">
        <v>19713302.760000005</v>
      </c>
      <c r="ABX9" s="20">
        <v>269062.84999999998</v>
      </c>
      <c r="ABY9" s="20">
        <v>956894.87</v>
      </c>
      <c r="ABZ9" s="20">
        <v>513741.43</v>
      </c>
      <c r="ACA9" s="20">
        <v>344363.88</v>
      </c>
      <c r="ACB9" s="20">
        <v>2817002.4400000004</v>
      </c>
      <c r="ACC9" s="20">
        <v>488180</v>
      </c>
      <c r="ACD9" s="20">
        <v>614108.42000000004</v>
      </c>
      <c r="ACE9" s="20">
        <v>643761.10000000009</v>
      </c>
      <c r="ACF9" s="20">
        <v>1451649.57</v>
      </c>
      <c r="ACG9" s="20">
        <v>378950</v>
      </c>
      <c r="ACH9" s="20">
        <v>56083429.799999997</v>
      </c>
      <c r="ACI9" s="20">
        <v>621662.24</v>
      </c>
      <c r="ACJ9" s="20">
        <v>1356055.1099999999</v>
      </c>
      <c r="ACK9" s="20">
        <v>1657433.31</v>
      </c>
      <c r="ACL9" s="20">
        <v>823821.09</v>
      </c>
      <c r="ACM9" s="20">
        <v>1662174.2000000002</v>
      </c>
      <c r="ACN9" s="20">
        <v>1762389.43</v>
      </c>
      <c r="ACO9" s="20">
        <v>8242476.7199999997</v>
      </c>
      <c r="ACP9" s="20">
        <v>10976052.280000001</v>
      </c>
      <c r="ACQ9" s="20">
        <v>784375.94000000006</v>
      </c>
      <c r="ACR9" s="20">
        <v>1458786.9700000002</v>
      </c>
      <c r="ACS9" s="20">
        <v>3224686.69</v>
      </c>
      <c r="ACT9" s="20">
        <v>1386085</v>
      </c>
      <c r="ACU9" s="20">
        <v>8773822.3899999987</v>
      </c>
      <c r="ACV9" s="20">
        <v>965378.29999999993</v>
      </c>
      <c r="ACW9" s="20">
        <v>1700295.9000000001</v>
      </c>
      <c r="ACX9" s="20">
        <v>625822.43999999994</v>
      </c>
      <c r="ACY9" s="20">
        <v>537168.84</v>
      </c>
      <c r="ACZ9" s="20">
        <v>687039.14999999991</v>
      </c>
      <c r="ADA9" s="20">
        <v>319942.04000000004</v>
      </c>
      <c r="ADB9" s="20">
        <v>329598.25</v>
      </c>
      <c r="ADC9" s="20">
        <v>340324.5</v>
      </c>
      <c r="ADD9" s="20">
        <v>463729</v>
      </c>
      <c r="ADE9" s="20">
        <v>9351251.7199999988</v>
      </c>
      <c r="ADF9" s="20">
        <v>7079834.419999999</v>
      </c>
      <c r="ADG9" s="20">
        <v>225450.67</v>
      </c>
      <c r="ADH9" s="20">
        <v>233788.97</v>
      </c>
      <c r="ADI9" s="20">
        <v>725680.77</v>
      </c>
      <c r="ADJ9" s="20">
        <v>597178.67000000004</v>
      </c>
      <c r="ADK9" s="20">
        <v>614536.34</v>
      </c>
      <c r="ADL9" s="20">
        <v>746388.06</v>
      </c>
      <c r="ADM9" s="20">
        <v>344977.99</v>
      </c>
      <c r="ADN9" s="20">
        <v>37923473.009999998</v>
      </c>
      <c r="ADO9" s="20">
        <v>1154214.04</v>
      </c>
      <c r="ADP9" s="20">
        <v>892905.49</v>
      </c>
      <c r="ADQ9" s="20">
        <v>7176550.5600000005</v>
      </c>
      <c r="ADR9" s="20">
        <v>145366.34</v>
      </c>
      <c r="ADS9" s="20">
        <v>354167</v>
      </c>
      <c r="ADT9" s="20">
        <v>527677.2300000001</v>
      </c>
      <c r="ADU9" s="20">
        <v>280199.94</v>
      </c>
      <c r="ADV9" s="20">
        <v>42239385.090000004</v>
      </c>
      <c r="ADW9" s="20">
        <v>2354239.1599999997</v>
      </c>
      <c r="ADX9" s="20">
        <v>2827260.92</v>
      </c>
      <c r="ADY9" s="20">
        <v>496619.1</v>
      </c>
      <c r="ADZ9" s="20">
        <v>478180.23</v>
      </c>
      <c r="AEA9" s="20">
        <v>1266485.8600000001</v>
      </c>
      <c r="AEB9" s="20">
        <v>585157.26</v>
      </c>
      <c r="AEC9" s="20">
        <v>557653.36</v>
      </c>
      <c r="AED9" s="20">
        <v>966135</v>
      </c>
      <c r="AEE9" s="20">
        <v>730691.29999999993</v>
      </c>
      <c r="AEF9" s="20">
        <v>863033</v>
      </c>
      <c r="AEG9" s="20">
        <v>2316793.23</v>
      </c>
      <c r="AEH9" s="20">
        <v>850563.17</v>
      </c>
      <c r="AEI9" s="20">
        <v>605784.47</v>
      </c>
      <c r="AEJ9" s="20">
        <v>723897.47</v>
      </c>
      <c r="AEK9" s="20">
        <v>1221720.98</v>
      </c>
      <c r="AEL9" s="20">
        <v>616969.11</v>
      </c>
      <c r="AEM9" s="20">
        <v>4657940.97</v>
      </c>
      <c r="AEN9" s="20">
        <v>250396.73</v>
      </c>
      <c r="AEO9" s="20">
        <v>1012343.89</v>
      </c>
      <c r="AEP9" s="20">
        <v>37590823.56000001</v>
      </c>
      <c r="AEQ9" s="20">
        <v>2016589.0000000002</v>
      </c>
      <c r="AER9" s="20">
        <v>1739782.77</v>
      </c>
      <c r="AES9" s="20">
        <v>1133271.0000000002</v>
      </c>
      <c r="AET9" s="20">
        <v>809165.13</v>
      </c>
      <c r="AEU9" s="20">
        <v>4669961.5200000005</v>
      </c>
      <c r="AEV9" s="20">
        <v>612709.23</v>
      </c>
      <c r="AEW9" s="20">
        <v>1451723.76</v>
      </c>
      <c r="AEX9" s="20">
        <v>923897.9</v>
      </c>
      <c r="AEY9" s="20">
        <v>322604.19</v>
      </c>
      <c r="AEZ9" s="20">
        <v>16190611.479999999</v>
      </c>
      <c r="AFA9" s="20">
        <v>9166017.5899999999</v>
      </c>
      <c r="AFB9" s="20">
        <v>1550368.3599999999</v>
      </c>
      <c r="AFC9" s="20">
        <v>759681.46</v>
      </c>
      <c r="AFD9" s="20">
        <v>976486.36</v>
      </c>
      <c r="AFE9" s="20">
        <v>561944.31999999995</v>
      </c>
      <c r="AFF9" s="20">
        <v>527514.78</v>
      </c>
      <c r="AFG9" s="20">
        <v>590799.77000000014</v>
      </c>
      <c r="AFH9" s="20">
        <v>452538.35</v>
      </c>
      <c r="AFI9" s="20">
        <v>691137.73</v>
      </c>
      <c r="AFJ9" s="20">
        <v>298047.48</v>
      </c>
      <c r="AFK9" s="20">
        <v>378654.21</v>
      </c>
      <c r="AFL9" s="20">
        <v>624328.55000000005</v>
      </c>
      <c r="AFM9" s="20">
        <v>16708581.359999999</v>
      </c>
      <c r="AFN9" s="20">
        <v>1225030.1000000001</v>
      </c>
      <c r="AFO9" s="20">
        <v>621093.22</v>
      </c>
      <c r="AFP9" s="20">
        <v>596691.69999999995</v>
      </c>
      <c r="AFQ9" s="20">
        <v>641102.99000000011</v>
      </c>
      <c r="AFR9" s="20">
        <v>517030.72</v>
      </c>
      <c r="AFS9" s="20">
        <v>347594.29000000004</v>
      </c>
      <c r="AFT9" s="20">
        <v>742795.34</v>
      </c>
      <c r="AFU9" s="20">
        <v>592371.98</v>
      </c>
      <c r="AFV9" s="20">
        <v>368520.62</v>
      </c>
      <c r="AFW9" s="20">
        <v>1882379.1199999996</v>
      </c>
      <c r="AFX9" s="20">
        <v>280541.94</v>
      </c>
      <c r="AFY9" s="20">
        <v>50372652.569999993</v>
      </c>
      <c r="AFZ9" s="20">
        <v>942997.51000000013</v>
      </c>
      <c r="AGA9" s="20">
        <v>1492560.26</v>
      </c>
      <c r="AGB9" s="20">
        <v>1138240.74</v>
      </c>
      <c r="AGC9" s="20">
        <v>5416315.0300000003</v>
      </c>
      <c r="AGD9" s="20">
        <v>1237728.83</v>
      </c>
      <c r="AGE9" s="20">
        <v>742314.13</v>
      </c>
      <c r="AGF9" s="20">
        <v>731567.49</v>
      </c>
      <c r="AGG9" s="20">
        <v>1004143.27</v>
      </c>
      <c r="AGH9" s="20">
        <v>1008535.32</v>
      </c>
      <c r="AGI9" s="20">
        <v>641665.49000000011</v>
      </c>
      <c r="AGJ9" s="20">
        <v>28440982.969999999</v>
      </c>
      <c r="AGK9" s="20">
        <v>3084403.87</v>
      </c>
      <c r="AGL9" s="20">
        <v>1780811.1</v>
      </c>
      <c r="AGM9" s="20">
        <v>1176816.1200000001</v>
      </c>
      <c r="AGN9" s="20">
        <v>1166081.33</v>
      </c>
      <c r="AGO9" s="20">
        <v>2206075.5</v>
      </c>
      <c r="AGP9" s="20">
        <v>53460.509999999995</v>
      </c>
      <c r="AGQ9" s="20">
        <v>370972.16000000003</v>
      </c>
      <c r="AGR9" s="20">
        <v>39203714.29999999</v>
      </c>
      <c r="AGS9" s="20">
        <v>26700822.069999997</v>
      </c>
      <c r="AGT9" s="20">
        <v>958653.97</v>
      </c>
      <c r="AGU9" s="20">
        <v>1365206.09</v>
      </c>
      <c r="AGV9" s="20">
        <v>2526646.6999999997</v>
      </c>
      <c r="AGW9" s="20">
        <v>1257189.22</v>
      </c>
      <c r="AGX9" s="20">
        <v>674479.43</v>
      </c>
      <c r="AGY9" s="20">
        <v>3032270.71</v>
      </c>
      <c r="AGZ9" s="20">
        <v>399676.95999999996</v>
      </c>
      <c r="AHA9" s="20">
        <v>1085859.4999999998</v>
      </c>
      <c r="AHB9" s="20">
        <v>1269608.44</v>
      </c>
      <c r="AHC9" s="20">
        <v>715861.34</v>
      </c>
      <c r="AHD9" s="20">
        <v>855004.7699999999</v>
      </c>
      <c r="AHE9" s="20">
        <v>441872.94</v>
      </c>
      <c r="AHF9" s="20">
        <v>616642.46</v>
      </c>
      <c r="AHG9" s="20">
        <v>870835.79</v>
      </c>
      <c r="AHH9" s="20">
        <v>427326.52</v>
      </c>
      <c r="AHI9" s="20">
        <v>13981357.000000002</v>
      </c>
      <c r="AHJ9" s="20">
        <v>1603730.17</v>
      </c>
      <c r="AHK9" s="20">
        <v>752799.09000000008</v>
      </c>
      <c r="AHL9" s="20">
        <v>1302265.49</v>
      </c>
      <c r="AHM9" s="20">
        <v>1762113.85</v>
      </c>
      <c r="AHN9" s="20">
        <v>703303.76999999979</v>
      </c>
      <c r="AHO9" s="20">
        <v>672815.46000000008</v>
      </c>
      <c r="AHP9" s="20">
        <v>3835708057.819994</v>
      </c>
      <c r="AHQ9" s="20"/>
      <c r="AHR9" s="14" t="b">
        <f t="shared" si="0"/>
        <v>1</v>
      </c>
      <c r="AHS9" s="29" t="s">
        <v>1027</v>
      </c>
      <c r="AHT9" t="s">
        <v>978</v>
      </c>
    </row>
    <row r="10" spans="1:904" x14ac:dyDescent="0.4">
      <c r="A10" s="11">
        <v>5</v>
      </c>
      <c r="B10" s="11" t="s">
        <v>979</v>
      </c>
      <c r="C10" s="6" t="s">
        <v>980</v>
      </c>
      <c r="D10" s="20">
        <v>457913041</v>
      </c>
      <c r="E10" s="20">
        <v>9608018.120000001</v>
      </c>
      <c r="F10" s="20">
        <v>30984117.98</v>
      </c>
      <c r="G10" s="20">
        <v>4206295.88</v>
      </c>
      <c r="H10" s="20">
        <v>29587285.760000002</v>
      </c>
      <c r="I10" s="20">
        <v>6735221.4800000014</v>
      </c>
      <c r="J10" s="20">
        <v>13335218.68</v>
      </c>
      <c r="K10" s="20">
        <v>4231512.6499999994</v>
      </c>
      <c r="L10" s="20">
        <v>9254796.6300000008</v>
      </c>
      <c r="M10" s="20">
        <v>6802940.6100000003</v>
      </c>
      <c r="N10" s="20">
        <v>3043477.6</v>
      </c>
      <c r="O10" s="20">
        <v>6767770.2400000002</v>
      </c>
      <c r="P10" s="20">
        <v>1190742.4400000002</v>
      </c>
      <c r="Q10" s="20">
        <v>6179717.9699999997</v>
      </c>
      <c r="R10" s="20">
        <v>3400951.73</v>
      </c>
      <c r="S10" s="20">
        <v>15382932.639999999</v>
      </c>
      <c r="T10" s="20">
        <v>22760769.539999999</v>
      </c>
      <c r="U10" s="20">
        <v>2264951.9</v>
      </c>
      <c r="V10" s="20">
        <v>349479445.12</v>
      </c>
      <c r="W10" s="20">
        <v>46003481.32</v>
      </c>
      <c r="X10" s="20">
        <v>4297548.45</v>
      </c>
      <c r="Y10" s="20">
        <v>4779801.1400000006</v>
      </c>
      <c r="Z10" s="20">
        <v>7105075.1000000006</v>
      </c>
      <c r="AA10" s="20">
        <v>4765490.93</v>
      </c>
      <c r="AB10" s="20">
        <v>2570066.1999999997</v>
      </c>
      <c r="AC10" s="20">
        <v>41927338.420000002</v>
      </c>
      <c r="AD10" s="20">
        <v>4501549.08</v>
      </c>
      <c r="AE10" s="20">
        <v>5910640.6400000006</v>
      </c>
      <c r="AF10" s="20">
        <v>54640808.809999995</v>
      </c>
      <c r="AG10" s="20">
        <v>4551092.04</v>
      </c>
      <c r="AH10" s="20">
        <v>25287125.23</v>
      </c>
      <c r="AI10" s="20">
        <v>10082379.879999999</v>
      </c>
      <c r="AJ10" s="20">
        <v>4001742.7700000005</v>
      </c>
      <c r="AK10" s="20">
        <v>4270375.3099999996</v>
      </c>
      <c r="AL10" s="20">
        <v>1975920.96</v>
      </c>
      <c r="AM10" s="20">
        <v>10010157.850000001</v>
      </c>
      <c r="AN10" s="20">
        <v>1310446.8799999999</v>
      </c>
      <c r="AO10" s="20">
        <v>3098388.68</v>
      </c>
      <c r="AP10" s="20">
        <v>1904252.96</v>
      </c>
      <c r="AQ10" s="20">
        <v>2782177.06</v>
      </c>
      <c r="AR10" s="20">
        <v>1173583.99</v>
      </c>
      <c r="AS10" s="20">
        <v>989251.96</v>
      </c>
      <c r="AT10" s="20">
        <v>235341329.74000001</v>
      </c>
      <c r="AU10" s="20">
        <v>2611066.6399999997</v>
      </c>
      <c r="AV10" s="20">
        <v>2973177.03</v>
      </c>
      <c r="AW10" s="20">
        <v>7203417.5499999998</v>
      </c>
      <c r="AX10" s="20">
        <v>15655529.700000001</v>
      </c>
      <c r="AY10" s="20">
        <v>12640590.759999998</v>
      </c>
      <c r="AZ10" s="20">
        <v>4470327.8400000008</v>
      </c>
      <c r="BA10" s="20">
        <v>8585824.8699999992</v>
      </c>
      <c r="BB10" s="20">
        <v>3096196.5199999996</v>
      </c>
      <c r="BC10" s="20">
        <v>2257695.92</v>
      </c>
      <c r="BD10" s="20">
        <v>1302068.25</v>
      </c>
      <c r="BE10" s="20">
        <v>1263883.8400000001</v>
      </c>
      <c r="BF10" s="20">
        <v>50730203.390000001</v>
      </c>
      <c r="BG10" s="20">
        <v>560525.11</v>
      </c>
      <c r="BH10" s="20">
        <v>3323484.5</v>
      </c>
      <c r="BI10" s="20">
        <v>200561453.43999997</v>
      </c>
      <c r="BJ10" s="20">
        <v>86044619.260000005</v>
      </c>
      <c r="BK10" s="20">
        <v>7109522.8799999999</v>
      </c>
      <c r="BL10" s="20">
        <v>7279933.2500000009</v>
      </c>
      <c r="BM10" s="20">
        <v>10234895.980000002</v>
      </c>
      <c r="BN10" s="20">
        <v>6737837.790000001</v>
      </c>
      <c r="BO10" s="20">
        <v>7205537.75</v>
      </c>
      <c r="BP10" s="20">
        <v>136111.66</v>
      </c>
      <c r="BQ10" s="20">
        <v>253231</v>
      </c>
      <c r="BR10" s="20">
        <v>237585051.55000001</v>
      </c>
      <c r="BS10" s="20">
        <v>17012102.32</v>
      </c>
      <c r="BT10" s="20">
        <v>6704577.2400000002</v>
      </c>
      <c r="BU10" s="20">
        <v>13894861.449999999</v>
      </c>
      <c r="BV10" s="20">
        <v>6956031.29</v>
      </c>
      <c r="BW10" s="20">
        <v>4907430.76</v>
      </c>
      <c r="BX10" s="20">
        <v>6220952.9100000001</v>
      </c>
      <c r="BY10" s="20">
        <v>7706352.79</v>
      </c>
      <c r="BZ10" s="20">
        <v>59533957.860000007</v>
      </c>
      <c r="CA10" s="20">
        <v>5013703.13</v>
      </c>
      <c r="CB10" s="20">
        <v>8374313.9699999997</v>
      </c>
      <c r="CC10" s="20">
        <v>21468174.219999999</v>
      </c>
      <c r="CD10" s="20">
        <v>3935420.93</v>
      </c>
      <c r="CE10" s="20">
        <v>2214588.4500000002</v>
      </c>
      <c r="CF10" s="20">
        <v>1535062.96</v>
      </c>
      <c r="CG10" s="20">
        <v>473421212.39999998</v>
      </c>
      <c r="CH10" s="20">
        <v>2494134.6800000002</v>
      </c>
      <c r="CI10" s="20">
        <v>23151437.159999996</v>
      </c>
      <c r="CJ10" s="20">
        <v>3752594.07</v>
      </c>
      <c r="CK10" s="20">
        <v>6075009.2599999998</v>
      </c>
      <c r="CL10" s="20">
        <v>7398486</v>
      </c>
      <c r="CM10" s="20">
        <v>5045189.32</v>
      </c>
      <c r="CN10" s="20">
        <v>13305966.26</v>
      </c>
      <c r="CO10" s="20">
        <v>3258160.49</v>
      </c>
      <c r="CP10" s="20">
        <v>4191152.2700000005</v>
      </c>
      <c r="CQ10" s="20">
        <v>2258106.06</v>
      </c>
      <c r="CR10" s="20">
        <v>9156265.6600000001</v>
      </c>
      <c r="CS10" s="20">
        <v>3177716</v>
      </c>
      <c r="CT10" s="20">
        <v>151421040.56000003</v>
      </c>
      <c r="CU10" s="20">
        <v>2703898.5100000002</v>
      </c>
      <c r="CV10" s="20">
        <v>5833316.0099999998</v>
      </c>
      <c r="CW10" s="20">
        <v>11310257.539999999</v>
      </c>
      <c r="CX10" s="20">
        <v>2275843.0100000002</v>
      </c>
      <c r="CY10" s="20">
        <v>13127014.18</v>
      </c>
      <c r="CZ10" s="20">
        <v>3184706.18</v>
      </c>
      <c r="DA10" s="20">
        <v>2719963.51</v>
      </c>
      <c r="DB10" s="20">
        <v>114730123.28999999</v>
      </c>
      <c r="DC10" s="20">
        <v>124201064.03</v>
      </c>
      <c r="DD10" s="20">
        <v>11782743.020000001</v>
      </c>
      <c r="DE10" s="20">
        <v>6794917.5999999996</v>
      </c>
      <c r="DF10" s="20">
        <v>14285353.510000002</v>
      </c>
      <c r="DG10" s="20">
        <v>5599305.9300000006</v>
      </c>
      <c r="DH10" s="20">
        <v>3647397.4299999997</v>
      </c>
      <c r="DI10" s="20">
        <v>7033458.3199999994</v>
      </c>
      <c r="DJ10" s="20">
        <v>1532126.98</v>
      </c>
      <c r="DK10" s="20">
        <v>562843984.61000013</v>
      </c>
      <c r="DL10" s="20">
        <v>7644801.2999999989</v>
      </c>
      <c r="DM10" s="20">
        <v>5798787.2999999998</v>
      </c>
      <c r="DN10" s="20">
        <v>24045051.02</v>
      </c>
      <c r="DO10" s="20">
        <v>12616589.48</v>
      </c>
      <c r="DP10" s="20">
        <v>11979072.23</v>
      </c>
      <c r="DQ10" s="20">
        <v>18674097.789999999</v>
      </c>
      <c r="DR10" s="20">
        <v>4935447.3800000008</v>
      </c>
      <c r="DS10" s="20">
        <v>16100509.32</v>
      </c>
      <c r="DT10" s="20">
        <v>154060402.14000002</v>
      </c>
      <c r="DU10" s="20">
        <v>5690334.6099999994</v>
      </c>
      <c r="DV10" s="20">
        <v>51513955.499999993</v>
      </c>
      <c r="DW10" s="20">
        <v>28452477.729999997</v>
      </c>
      <c r="DX10" s="20">
        <v>4873356.95</v>
      </c>
      <c r="DY10" s="20">
        <v>14461639.300000001</v>
      </c>
      <c r="DZ10" s="20">
        <v>7870464.0800000001</v>
      </c>
      <c r="EA10" s="20">
        <v>1413527.7599999998</v>
      </c>
      <c r="EB10" s="20">
        <v>3802048.3899999997</v>
      </c>
      <c r="EC10" s="20">
        <v>3808230.3600000003</v>
      </c>
      <c r="ED10" s="20">
        <v>27779611.440000001</v>
      </c>
      <c r="EE10" s="20">
        <v>93621969.719999984</v>
      </c>
      <c r="EF10" s="20">
        <v>81237935.620000005</v>
      </c>
      <c r="EG10" s="20">
        <v>4855277.22</v>
      </c>
      <c r="EH10" s="20">
        <v>7501224.2800000003</v>
      </c>
      <c r="EI10" s="20">
        <v>8359604.1499999994</v>
      </c>
      <c r="EJ10" s="20">
        <v>9188129.5100000016</v>
      </c>
      <c r="EK10" s="20">
        <v>22604828.780000001</v>
      </c>
      <c r="EL10" s="20">
        <v>6012636.7199999997</v>
      </c>
      <c r="EM10" s="20">
        <v>8827550.4699999988</v>
      </c>
      <c r="EN10" s="20">
        <v>342165406.69</v>
      </c>
      <c r="EO10" s="20">
        <v>8330957.6799999997</v>
      </c>
      <c r="EP10" s="20">
        <v>4620961.05</v>
      </c>
      <c r="EQ10" s="20">
        <v>8856178.459999999</v>
      </c>
      <c r="ER10" s="20">
        <v>3561684.0700000003</v>
      </c>
      <c r="ES10" s="20">
        <v>3237122.3</v>
      </c>
      <c r="ET10" s="20">
        <v>8484583</v>
      </c>
      <c r="EU10" s="20">
        <v>20017867.289999999</v>
      </c>
      <c r="EV10" s="20">
        <v>4074664.22</v>
      </c>
      <c r="EW10" s="20">
        <v>116780300.23999999</v>
      </c>
      <c r="EX10" s="20">
        <v>2544617.4700000002</v>
      </c>
      <c r="EY10" s="20">
        <v>4575753.1500000004</v>
      </c>
      <c r="EZ10" s="20">
        <v>5760904.3500000006</v>
      </c>
      <c r="FA10" s="20">
        <v>9294805.7699999996</v>
      </c>
      <c r="FB10" s="20">
        <v>18145394.919999998</v>
      </c>
      <c r="FC10" s="20">
        <v>8779377.9000000004</v>
      </c>
      <c r="FD10" s="20">
        <v>6374036.3999999994</v>
      </c>
      <c r="FE10" s="20">
        <v>4634337.41</v>
      </c>
      <c r="FF10" s="20">
        <v>2786544.19</v>
      </c>
      <c r="FG10" s="20">
        <v>6079710.5200000005</v>
      </c>
      <c r="FH10" s="20">
        <v>1450340.59</v>
      </c>
      <c r="FI10" s="20">
        <v>113419029.55</v>
      </c>
      <c r="FJ10" s="20">
        <v>5124808.8499999996</v>
      </c>
      <c r="FK10" s="20">
        <v>6512379.0299999993</v>
      </c>
      <c r="FL10" s="20">
        <v>6001067.6900000004</v>
      </c>
      <c r="FM10" s="20">
        <v>12038356.369999999</v>
      </c>
      <c r="FN10" s="20">
        <v>5741096.0499999998</v>
      </c>
      <c r="FO10" s="20">
        <v>2383206.77</v>
      </c>
      <c r="FP10" s="20">
        <v>693043.24</v>
      </c>
      <c r="FQ10" s="20">
        <v>325916785.86999995</v>
      </c>
      <c r="FR10" s="20">
        <v>11218748.290000001</v>
      </c>
      <c r="FS10" s="20">
        <v>14140239.209999999</v>
      </c>
      <c r="FT10" s="20">
        <v>6947474.9199999999</v>
      </c>
      <c r="FU10" s="20">
        <v>10882097.23</v>
      </c>
      <c r="FV10" s="20">
        <v>8128906.71</v>
      </c>
      <c r="FW10" s="20">
        <v>17813144.410000004</v>
      </c>
      <c r="FX10" s="20">
        <v>9723890.8200000003</v>
      </c>
      <c r="FY10" s="20">
        <v>4829323.42</v>
      </c>
      <c r="FZ10" s="20">
        <v>11027947.379999999</v>
      </c>
      <c r="GA10" s="20">
        <v>14197917.189999999</v>
      </c>
      <c r="GB10" s="20">
        <v>6446044.2400000002</v>
      </c>
      <c r="GC10" s="20">
        <v>2109395.5699999998</v>
      </c>
      <c r="GD10" s="20">
        <v>997815</v>
      </c>
      <c r="GE10" s="20">
        <v>182041919.88</v>
      </c>
      <c r="GF10" s="20">
        <v>3753916.2100000004</v>
      </c>
      <c r="GG10" s="20">
        <v>3627695.4600000004</v>
      </c>
      <c r="GH10" s="20">
        <v>36523565.079999998</v>
      </c>
      <c r="GI10" s="20">
        <v>9326095.4600000009</v>
      </c>
      <c r="GJ10" s="20">
        <v>6902822.2300000004</v>
      </c>
      <c r="GK10" s="20">
        <v>7158212.54</v>
      </c>
      <c r="GL10" s="20">
        <v>30329388.939999998</v>
      </c>
      <c r="GM10" s="20">
        <v>2827970.2</v>
      </c>
      <c r="GN10" s="20">
        <v>1804023.45</v>
      </c>
      <c r="GO10" s="20">
        <v>789750.75</v>
      </c>
      <c r="GP10" s="20">
        <v>1251962.55</v>
      </c>
      <c r="GQ10" s="20">
        <v>122397112.05</v>
      </c>
      <c r="GR10" s="20">
        <v>38644062.25</v>
      </c>
      <c r="GS10" s="20">
        <v>7835540.2599999998</v>
      </c>
      <c r="GT10" s="20">
        <v>33638359.020000003</v>
      </c>
      <c r="GU10" s="20">
        <v>4881023.46</v>
      </c>
      <c r="GV10" s="20">
        <v>8059973.0499999998</v>
      </c>
      <c r="GW10" s="20">
        <v>8276330.3699999992</v>
      </c>
      <c r="GX10" s="20">
        <v>3425067.5700000003</v>
      </c>
      <c r="GY10" s="20">
        <v>111514594.14999999</v>
      </c>
      <c r="GZ10" s="20">
        <v>20107528.579999998</v>
      </c>
      <c r="HA10" s="20">
        <v>12924692.630000001</v>
      </c>
      <c r="HB10" s="20">
        <v>7799859.1700000009</v>
      </c>
      <c r="HC10" s="20">
        <v>351252470.26999998</v>
      </c>
      <c r="HD10" s="20">
        <v>19750351.600000001</v>
      </c>
      <c r="HE10" s="20">
        <v>15515329.810000001</v>
      </c>
      <c r="HF10" s="20">
        <v>10788969.73</v>
      </c>
      <c r="HG10" s="20">
        <v>9869688.6100000013</v>
      </c>
      <c r="HH10" s="20">
        <v>43101101.410000004</v>
      </c>
      <c r="HI10" s="20">
        <v>1735165.66</v>
      </c>
      <c r="HJ10" s="20">
        <v>61702182.739999995</v>
      </c>
      <c r="HK10" s="20">
        <v>3279722.7600000002</v>
      </c>
      <c r="HL10" s="20">
        <v>3572621.77</v>
      </c>
      <c r="HM10" s="20">
        <v>3177079.59</v>
      </c>
      <c r="HN10" s="20">
        <v>3445541.3800000004</v>
      </c>
      <c r="HO10" s="20">
        <v>4538979.3</v>
      </c>
      <c r="HP10" s="20">
        <v>4594600.4899999993</v>
      </c>
      <c r="HQ10" s="20">
        <v>1366603.04</v>
      </c>
      <c r="HR10" s="20">
        <v>204157565.69999999</v>
      </c>
      <c r="HS10" s="20">
        <v>33988209.959999993</v>
      </c>
      <c r="HT10" s="20">
        <v>6578627.1500000004</v>
      </c>
      <c r="HU10" s="20">
        <v>4881070.1500000004</v>
      </c>
      <c r="HV10" s="20">
        <v>5608103.5</v>
      </c>
      <c r="HW10" s="20">
        <v>4202809.6399999997</v>
      </c>
      <c r="HX10" s="20">
        <v>8055921.9000000004</v>
      </c>
      <c r="HY10" s="20">
        <v>7659769.7700000005</v>
      </c>
      <c r="HZ10" s="20">
        <v>5851796.9900000002</v>
      </c>
      <c r="IA10" s="20">
        <v>6682333.2700000005</v>
      </c>
      <c r="IB10" s="20">
        <v>4371061.4300000006</v>
      </c>
      <c r="IC10" s="20">
        <v>5053173.21</v>
      </c>
      <c r="ID10" s="20">
        <v>1725674.7300000002</v>
      </c>
      <c r="IE10" s="20">
        <v>8178597.5800000001</v>
      </c>
      <c r="IF10" s="20">
        <v>4229704.74</v>
      </c>
      <c r="IG10" s="20">
        <v>5333694.419999999</v>
      </c>
      <c r="IH10" s="20">
        <v>233536693.22999999</v>
      </c>
      <c r="II10" s="20">
        <v>62972459.669999994</v>
      </c>
      <c r="IJ10" s="20">
        <v>5396144.0199999996</v>
      </c>
      <c r="IK10" s="20">
        <v>13738099.969999999</v>
      </c>
      <c r="IL10" s="20">
        <v>23342458.589999996</v>
      </c>
      <c r="IM10" s="20">
        <v>10792079.029999999</v>
      </c>
      <c r="IN10" s="20">
        <v>3268403.4</v>
      </c>
      <c r="IO10" s="20">
        <v>2886744.8200000003</v>
      </c>
      <c r="IP10" s="20">
        <v>2118421.6</v>
      </c>
      <c r="IQ10" s="20">
        <v>2094000.7000000002</v>
      </c>
      <c r="IR10" s="20">
        <v>4336173.45</v>
      </c>
      <c r="IS10" s="20">
        <v>304175845.56</v>
      </c>
      <c r="IT10" s="20">
        <v>76013853</v>
      </c>
      <c r="IU10" s="20">
        <v>12220237.51</v>
      </c>
      <c r="IV10" s="20">
        <v>5052534</v>
      </c>
      <c r="IW10" s="20">
        <v>4918002.6999999993</v>
      </c>
      <c r="IX10" s="20">
        <v>3358210.52</v>
      </c>
      <c r="IY10" s="20">
        <v>6076978.4300000006</v>
      </c>
      <c r="IZ10" s="20">
        <v>1810457.47</v>
      </c>
      <c r="JA10" s="20">
        <v>7102183.54</v>
      </c>
      <c r="JB10" s="20">
        <v>16463742.33</v>
      </c>
      <c r="JC10" s="20">
        <v>5233284</v>
      </c>
      <c r="JD10" s="20">
        <v>3896550.21</v>
      </c>
      <c r="JE10" s="20">
        <v>143644119.12</v>
      </c>
      <c r="JF10" s="20">
        <v>41291808.020000003</v>
      </c>
      <c r="JG10" s="20">
        <v>5712994.3700000001</v>
      </c>
      <c r="JH10" s="20">
        <v>3709278.3000000003</v>
      </c>
      <c r="JI10" s="20">
        <v>6110780.75</v>
      </c>
      <c r="JJ10" s="20">
        <v>5182665.7100000009</v>
      </c>
      <c r="JK10" s="20">
        <v>115592062.51000001</v>
      </c>
      <c r="JL10" s="20">
        <v>7798061.0800000001</v>
      </c>
      <c r="JM10" s="20">
        <v>10593495.08</v>
      </c>
      <c r="JN10" s="20">
        <v>19283583.790000003</v>
      </c>
      <c r="JO10" s="20">
        <v>5802657.379999999</v>
      </c>
      <c r="JP10" s="20">
        <v>20951360.5</v>
      </c>
      <c r="JQ10" s="20">
        <v>4470863.8400000008</v>
      </c>
      <c r="JR10" s="20">
        <v>269014620.35000002</v>
      </c>
      <c r="JS10" s="20">
        <v>60341879.740000002</v>
      </c>
      <c r="JT10" s="20">
        <v>6694414.71</v>
      </c>
      <c r="JU10" s="20">
        <v>2490368.2199999997</v>
      </c>
      <c r="JV10" s="20">
        <v>11228984.779999999</v>
      </c>
      <c r="JW10" s="20">
        <v>2396172.61</v>
      </c>
      <c r="JX10" s="20">
        <v>43290054.229999997</v>
      </c>
      <c r="JY10" s="20">
        <v>8189655.7199999997</v>
      </c>
      <c r="JZ10" s="20">
        <v>3242672.93</v>
      </c>
      <c r="KA10" s="20">
        <v>15036009.83</v>
      </c>
      <c r="KB10" s="20">
        <v>3432540.5600000005</v>
      </c>
      <c r="KC10" s="20">
        <v>12025883.410000002</v>
      </c>
      <c r="KD10" s="20">
        <v>3475224.85</v>
      </c>
      <c r="KE10" s="20">
        <v>963901.85000000009</v>
      </c>
      <c r="KF10" s="20">
        <v>3517875.61</v>
      </c>
      <c r="KG10" s="20">
        <v>289373421.99999994</v>
      </c>
      <c r="KH10" s="20">
        <v>15882142.960000001</v>
      </c>
      <c r="KI10" s="20">
        <v>7125381.2999999998</v>
      </c>
      <c r="KJ10" s="20">
        <v>13735530.550000001</v>
      </c>
      <c r="KK10" s="20">
        <v>24121397.530000001</v>
      </c>
      <c r="KL10" s="20">
        <v>5235251.37</v>
      </c>
      <c r="KM10" s="20">
        <v>33379395.439999998</v>
      </c>
      <c r="KN10" s="20">
        <v>7219511.0299999993</v>
      </c>
      <c r="KO10" s="20">
        <v>8382146.1199999992</v>
      </c>
      <c r="KP10" s="20">
        <v>87469061.530000016</v>
      </c>
      <c r="KQ10" s="20">
        <v>6678539.6700000009</v>
      </c>
      <c r="KR10" s="20">
        <v>7216831.9299999997</v>
      </c>
      <c r="KS10" s="20">
        <v>22061728.039999995</v>
      </c>
      <c r="KT10" s="20">
        <v>4396519.96</v>
      </c>
      <c r="KU10" s="20">
        <v>12545089.600000001</v>
      </c>
      <c r="KV10" s="20">
        <v>163547856.64999998</v>
      </c>
      <c r="KW10" s="20">
        <v>12556961.08</v>
      </c>
      <c r="KX10" s="20">
        <v>198333219.51000002</v>
      </c>
      <c r="KY10" s="20">
        <v>7364673.7300000004</v>
      </c>
      <c r="KZ10" s="20">
        <v>3747999.09</v>
      </c>
      <c r="LA10" s="20">
        <v>18578886.599999998</v>
      </c>
      <c r="LB10" s="20">
        <v>29535342.25</v>
      </c>
      <c r="LC10" s="20">
        <v>22758125.02</v>
      </c>
      <c r="LD10" s="20">
        <v>5119360.46</v>
      </c>
      <c r="LE10" s="20">
        <v>4826426.92</v>
      </c>
      <c r="LF10" s="20">
        <v>579959255.32999992</v>
      </c>
      <c r="LG10" s="20">
        <v>47488046.150000006</v>
      </c>
      <c r="LH10" s="20">
        <v>62951614.729999997</v>
      </c>
      <c r="LI10" s="20">
        <v>82199238.589999989</v>
      </c>
      <c r="LJ10" s="20">
        <v>10480336</v>
      </c>
      <c r="LK10" s="20">
        <v>7600114.5</v>
      </c>
      <c r="LL10" s="20">
        <v>4850522.43</v>
      </c>
      <c r="LM10" s="20">
        <v>8417265.459999999</v>
      </c>
      <c r="LN10" s="20">
        <v>14026038.58</v>
      </c>
      <c r="LO10" s="20">
        <v>11144397.75</v>
      </c>
      <c r="LP10" s="20">
        <v>1607156.92</v>
      </c>
      <c r="LQ10" s="20">
        <v>89321366.660000011</v>
      </c>
      <c r="LR10" s="20">
        <v>18568424.07</v>
      </c>
      <c r="LS10" s="20">
        <v>8031968.1299999999</v>
      </c>
      <c r="LT10" s="20">
        <v>186062330.75</v>
      </c>
      <c r="LU10" s="20">
        <v>62287554.230000004</v>
      </c>
      <c r="LV10" s="20">
        <v>285622663.63999999</v>
      </c>
      <c r="LW10" s="20">
        <v>62028767.82</v>
      </c>
      <c r="LX10" s="20">
        <v>34059498.350000001</v>
      </c>
      <c r="LY10" s="20">
        <v>15880407.949999999</v>
      </c>
      <c r="LZ10" s="20">
        <v>22780427.300000001</v>
      </c>
      <c r="MA10" s="20">
        <v>25187884.899999999</v>
      </c>
      <c r="MB10" s="20">
        <v>28752469.579999998</v>
      </c>
      <c r="MC10" s="20">
        <v>46278380.390000001</v>
      </c>
      <c r="MD10" s="20">
        <v>33586024.850000001</v>
      </c>
      <c r="ME10" s="20">
        <v>6862239.7400000002</v>
      </c>
      <c r="MF10" s="20">
        <v>305486776.75</v>
      </c>
      <c r="MG10" s="20">
        <v>8424145.2199999988</v>
      </c>
      <c r="MH10" s="20">
        <v>5460645.2300000004</v>
      </c>
      <c r="MI10" s="20">
        <v>2670347.58</v>
      </c>
      <c r="MJ10" s="20">
        <v>3682814</v>
      </c>
      <c r="MK10" s="20">
        <v>6419866.0800000001</v>
      </c>
      <c r="ML10" s="20">
        <v>5629797.6800000006</v>
      </c>
      <c r="MM10" s="20">
        <v>7151504.5499999998</v>
      </c>
      <c r="MN10" s="20">
        <v>7073782.0300000003</v>
      </c>
      <c r="MO10" s="20">
        <v>2501548.69</v>
      </c>
      <c r="MP10" s="20">
        <v>5696499.2600000007</v>
      </c>
      <c r="MQ10" s="20">
        <v>4371909.580000001</v>
      </c>
      <c r="MR10" s="20">
        <v>138627528.04999998</v>
      </c>
      <c r="MS10" s="20">
        <v>2618596.96</v>
      </c>
      <c r="MT10" s="20">
        <v>10728743.800000001</v>
      </c>
      <c r="MU10" s="20">
        <v>5476717.4999999991</v>
      </c>
      <c r="MV10" s="20">
        <v>7764244.9800000014</v>
      </c>
      <c r="MW10" s="20">
        <v>21179211.989999998</v>
      </c>
      <c r="MX10" s="20">
        <v>25211115.349999998</v>
      </c>
      <c r="MY10" s="20">
        <v>7548964.1600000001</v>
      </c>
      <c r="MZ10" s="20">
        <v>6271562.6300000008</v>
      </c>
      <c r="NA10" s="20">
        <v>1472695.7399999998</v>
      </c>
      <c r="NB10" s="20">
        <v>1162543.29</v>
      </c>
      <c r="NC10" s="20">
        <v>341006052.69</v>
      </c>
      <c r="ND10" s="20">
        <v>14213028.920000002</v>
      </c>
      <c r="NE10" s="20">
        <v>1921907.82</v>
      </c>
      <c r="NF10" s="20">
        <v>27190935.520000003</v>
      </c>
      <c r="NG10" s="20">
        <v>3340931.7600000002</v>
      </c>
      <c r="NH10" s="20">
        <v>8305134.8099999996</v>
      </c>
      <c r="NI10" s="20">
        <v>42052711.439999998</v>
      </c>
      <c r="NJ10" s="20">
        <v>8508422.3900000006</v>
      </c>
      <c r="NK10" s="20">
        <v>827217.77</v>
      </c>
      <c r="NL10" s="20">
        <v>4664483.72</v>
      </c>
      <c r="NM10" s="20">
        <v>3738602.96</v>
      </c>
      <c r="NN10" s="20">
        <v>2625655.88</v>
      </c>
      <c r="NO10" s="20">
        <v>89994692.709999993</v>
      </c>
      <c r="NP10" s="20">
        <v>5394539.3799999999</v>
      </c>
      <c r="NQ10" s="20">
        <v>4114177.24</v>
      </c>
      <c r="NR10" s="20">
        <v>5072208.4799999986</v>
      </c>
      <c r="NS10" s="20">
        <v>10552520.07</v>
      </c>
      <c r="NT10" s="20">
        <v>546244.68999999994</v>
      </c>
      <c r="NU10" s="20">
        <v>1097599.76</v>
      </c>
      <c r="NV10" s="20">
        <v>174942306.05000001</v>
      </c>
      <c r="NW10" s="20">
        <v>24058481.98</v>
      </c>
      <c r="NX10" s="20">
        <v>3036813.46</v>
      </c>
      <c r="NY10" s="20">
        <v>2902420.16</v>
      </c>
      <c r="NZ10" s="20">
        <v>4088471.5</v>
      </c>
      <c r="OA10" s="20">
        <v>3272439.7600000002</v>
      </c>
      <c r="OB10" s="20">
        <v>3131496.1399999997</v>
      </c>
      <c r="OC10" s="20">
        <v>145357337.97</v>
      </c>
      <c r="OD10" s="20">
        <v>6213281.1399999997</v>
      </c>
      <c r="OE10" s="20">
        <v>2956483.29</v>
      </c>
      <c r="OF10" s="20">
        <v>25506823.349999998</v>
      </c>
      <c r="OG10" s="20">
        <v>9737656.3000000007</v>
      </c>
      <c r="OH10" s="20">
        <v>7046743.9100000001</v>
      </c>
      <c r="OI10" s="20">
        <v>6106274.54</v>
      </c>
      <c r="OJ10" s="20">
        <v>2128143.8600000003</v>
      </c>
      <c r="OK10" s="20">
        <v>787921</v>
      </c>
      <c r="OL10" s="20">
        <v>134591040.40000001</v>
      </c>
      <c r="OM10" s="20">
        <v>23850081.309999999</v>
      </c>
      <c r="ON10" s="20">
        <v>41178114.82</v>
      </c>
      <c r="OO10" s="20">
        <v>5109598.1199999992</v>
      </c>
      <c r="OP10" s="20">
        <v>4223629.53</v>
      </c>
      <c r="OQ10" s="20">
        <v>643007.44000000006</v>
      </c>
      <c r="OR10" s="20">
        <v>99307633.859999985</v>
      </c>
      <c r="OS10" s="20">
        <v>2984107.66</v>
      </c>
      <c r="OT10" s="20">
        <v>4287001.1400000006</v>
      </c>
      <c r="OU10" s="20">
        <v>5010784.0999999996</v>
      </c>
      <c r="OV10" s="20">
        <v>10935363.85</v>
      </c>
      <c r="OW10" s="20">
        <v>36743960.920000002</v>
      </c>
      <c r="OX10" s="20">
        <v>2771721.96</v>
      </c>
      <c r="OY10" s="20">
        <v>166547.04999999999</v>
      </c>
      <c r="OZ10" s="20">
        <v>1825704.5499999998</v>
      </c>
      <c r="PA10" s="20">
        <v>163972040.73999998</v>
      </c>
      <c r="PB10" s="20">
        <v>4033736.3699999996</v>
      </c>
      <c r="PC10" s="20">
        <v>40472726.020000003</v>
      </c>
      <c r="PD10" s="20">
        <v>4351507.7799999993</v>
      </c>
      <c r="PE10" s="20">
        <v>24333092.469999999</v>
      </c>
      <c r="PF10" s="20">
        <v>20519068.199999999</v>
      </c>
      <c r="PG10" s="20">
        <v>4683531.8899999997</v>
      </c>
      <c r="PH10" s="20">
        <v>3601040.4199999995</v>
      </c>
      <c r="PI10" s="20">
        <v>13738874.33</v>
      </c>
      <c r="PJ10" s="20">
        <v>6206546.9600000009</v>
      </c>
      <c r="PK10" s="20">
        <v>13556597.520000001</v>
      </c>
      <c r="PL10" s="20">
        <v>30457206.450000003</v>
      </c>
      <c r="PM10" s="20">
        <v>5240006</v>
      </c>
      <c r="PN10" s="20">
        <v>46414740.850000001</v>
      </c>
      <c r="PO10" s="20">
        <v>5218294.01</v>
      </c>
      <c r="PP10" s="20">
        <v>1872101.8</v>
      </c>
      <c r="PQ10" s="20">
        <v>1122568.33</v>
      </c>
      <c r="PR10" s="20">
        <v>1457738.9</v>
      </c>
      <c r="PS10" s="20">
        <v>417299799.22000003</v>
      </c>
      <c r="PT10" s="20">
        <v>5654210.0600000005</v>
      </c>
      <c r="PU10" s="20">
        <v>4413125.3899999997</v>
      </c>
      <c r="PV10" s="20">
        <v>10199300.310000001</v>
      </c>
      <c r="PW10" s="20">
        <v>74609278.019999996</v>
      </c>
      <c r="PX10" s="20">
        <v>4572691.51</v>
      </c>
      <c r="PY10" s="20">
        <v>19637696.010000002</v>
      </c>
      <c r="PZ10" s="20">
        <v>4230565.5599999996</v>
      </c>
      <c r="QA10" s="20">
        <v>29748154.429999996</v>
      </c>
      <c r="QB10" s="20">
        <v>3151326.3600000003</v>
      </c>
      <c r="QC10" s="20">
        <v>35497277.590000004</v>
      </c>
      <c r="QD10" s="20">
        <v>4883275.78</v>
      </c>
      <c r="QE10" s="20">
        <v>15493917.98</v>
      </c>
      <c r="QF10" s="20">
        <v>9764369.5299999993</v>
      </c>
      <c r="QG10" s="20">
        <v>9696444.709999999</v>
      </c>
      <c r="QH10" s="20">
        <v>19629124.979999997</v>
      </c>
      <c r="QI10" s="20">
        <v>9257599.4399999995</v>
      </c>
      <c r="QJ10" s="20">
        <v>4174114.73</v>
      </c>
      <c r="QK10" s="20">
        <v>2349117.2699999996</v>
      </c>
      <c r="QL10" s="20">
        <v>23353122.359999999</v>
      </c>
      <c r="QM10" s="20">
        <v>24306113.559999999</v>
      </c>
      <c r="QN10" s="20">
        <v>3489864.66</v>
      </c>
      <c r="QO10" s="20">
        <v>910073.75</v>
      </c>
      <c r="QP10" s="20">
        <v>1457213</v>
      </c>
      <c r="QQ10" s="20">
        <v>1729560.18</v>
      </c>
      <c r="QR10" s="20"/>
      <c r="QS10" s="20">
        <v>227334948.80999997</v>
      </c>
      <c r="QT10" s="20">
        <v>3845566.5600000005</v>
      </c>
      <c r="QU10" s="20">
        <v>35194021.810000002</v>
      </c>
      <c r="QV10" s="20">
        <v>8131316.8900000006</v>
      </c>
      <c r="QW10" s="20">
        <v>6895890.3999999994</v>
      </c>
      <c r="QX10" s="20">
        <v>34275002.340000004</v>
      </c>
      <c r="QY10" s="20">
        <v>5083850</v>
      </c>
      <c r="QZ10" s="20">
        <v>11902995.76</v>
      </c>
      <c r="RA10" s="20">
        <v>32126816.91</v>
      </c>
      <c r="RB10" s="20">
        <v>4618386.3100000005</v>
      </c>
      <c r="RC10" s="20">
        <v>3179174.4099999997</v>
      </c>
      <c r="RD10" s="20">
        <v>1842915</v>
      </c>
      <c r="RE10" s="20">
        <v>952262.19</v>
      </c>
      <c r="RF10" s="20">
        <v>360127301.52999997</v>
      </c>
      <c r="RG10" s="20">
        <v>26739254.370000001</v>
      </c>
      <c r="RH10" s="20">
        <v>19022536.66</v>
      </c>
      <c r="RI10" s="20">
        <v>12878544.360000001</v>
      </c>
      <c r="RJ10" s="20">
        <v>5626056.7299999995</v>
      </c>
      <c r="RK10" s="20">
        <v>18631358.970000003</v>
      </c>
      <c r="RL10" s="20">
        <v>23158285.770000003</v>
      </c>
      <c r="RM10" s="20">
        <v>3714800.1499999994</v>
      </c>
      <c r="RN10" s="20">
        <v>12309206.35</v>
      </c>
      <c r="RO10" s="20">
        <v>22177263.490000002</v>
      </c>
      <c r="RP10" s="20">
        <v>33160899.260000002</v>
      </c>
      <c r="RQ10" s="20">
        <v>5598793.1699999999</v>
      </c>
      <c r="RR10" s="20">
        <v>3942238.29</v>
      </c>
      <c r="RS10" s="20">
        <v>7212493.1400000006</v>
      </c>
      <c r="RT10" s="20">
        <v>4226611.05</v>
      </c>
      <c r="RU10" s="20">
        <v>7195703.0700000003</v>
      </c>
      <c r="RV10" s="20">
        <v>5637225.1800000006</v>
      </c>
      <c r="RW10" s="20">
        <v>2307913.02</v>
      </c>
      <c r="RX10" s="20">
        <v>2035595.0499999998</v>
      </c>
      <c r="RY10" s="20">
        <v>1980057.82</v>
      </c>
      <c r="RZ10" s="20">
        <v>97703204.359999999</v>
      </c>
      <c r="SA10" s="20">
        <v>10464857.709999999</v>
      </c>
      <c r="SB10" s="20">
        <v>5552098.5800000001</v>
      </c>
      <c r="SC10" s="20">
        <v>4790993.87</v>
      </c>
      <c r="SD10" s="20">
        <v>1895536.49</v>
      </c>
      <c r="SE10" s="20">
        <v>14962834.950000001</v>
      </c>
      <c r="SF10" s="20">
        <v>3539181.9</v>
      </c>
      <c r="SG10" s="20">
        <v>13147832.060000001</v>
      </c>
      <c r="SH10" s="20">
        <v>4054134.72</v>
      </c>
      <c r="SI10" s="20">
        <v>2865692.6500000004</v>
      </c>
      <c r="SJ10" s="20">
        <v>28877638.369999997</v>
      </c>
      <c r="SK10" s="20">
        <v>932450.99</v>
      </c>
      <c r="SL10" s="20">
        <v>52335113.579999991</v>
      </c>
      <c r="SM10" s="20">
        <v>5396789.5499999998</v>
      </c>
      <c r="SN10" s="20">
        <v>5462128.2699999996</v>
      </c>
      <c r="SO10" s="20">
        <v>17404699.809999999</v>
      </c>
      <c r="SP10" s="20">
        <v>5817378.6299999999</v>
      </c>
      <c r="SQ10" s="20">
        <v>6413025.1600000001</v>
      </c>
      <c r="SR10" s="20">
        <v>4740871</v>
      </c>
      <c r="SS10" s="20">
        <v>2472210.38</v>
      </c>
      <c r="ST10" s="20">
        <v>148620427.28000003</v>
      </c>
      <c r="SU10" s="20">
        <v>2331297.4700000002</v>
      </c>
      <c r="SV10" s="20">
        <v>7119919.29</v>
      </c>
      <c r="SW10" s="20">
        <v>3496906.5900000003</v>
      </c>
      <c r="SX10" s="20">
        <v>2360765.91</v>
      </c>
      <c r="SY10" s="20">
        <v>2776211.59</v>
      </c>
      <c r="SZ10" s="20">
        <v>6165561.6899999995</v>
      </c>
      <c r="TA10" s="20">
        <v>22789019.199999999</v>
      </c>
      <c r="TB10" s="20">
        <v>4543378.04</v>
      </c>
      <c r="TC10" s="20">
        <v>3497554.77</v>
      </c>
      <c r="TD10" s="20">
        <v>3258022.54</v>
      </c>
      <c r="TE10" s="20">
        <v>14255545.220000001</v>
      </c>
      <c r="TF10" s="20">
        <v>3813437.28</v>
      </c>
      <c r="TG10" s="20">
        <v>2758734.1399999997</v>
      </c>
      <c r="TH10" s="20">
        <v>303243151.56</v>
      </c>
      <c r="TI10" s="20">
        <v>3445554.5900000003</v>
      </c>
      <c r="TJ10" s="20">
        <v>3824355.13</v>
      </c>
      <c r="TK10" s="20">
        <v>15445953.539999999</v>
      </c>
      <c r="TL10" s="20">
        <v>14668083.170000002</v>
      </c>
      <c r="TM10" s="20">
        <v>8071675.3700000001</v>
      </c>
      <c r="TN10" s="20">
        <v>1937361.8299999998</v>
      </c>
      <c r="TO10" s="20">
        <v>33953431.969999999</v>
      </c>
      <c r="TP10" s="20">
        <v>5001817.78</v>
      </c>
      <c r="TQ10" s="20">
        <v>19526889.380000003</v>
      </c>
      <c r="TR10" s="20">
        <v>13409833.250000002</v>
      </c>
      <c r="TS10" s="20">
        <v>3185272.85</v>
      </c>
      <c r="TT10" s="20">
        <v>2508219.9200000004</v>
      </c>
      <c r="TU10" s="20">
        <v>8117717.3399999989</v>
      </c>
      <c r="TV10" s="20">
        <v>3454950.31</v>
      </c>
      <c r="TW10" s="20">
        <v>3084888.43</v>
      </c>
      <c r="TX10" s="20">
        <v>65915500.959999993</v>
      </c>
      <c r="TY10" s="20">
        <v>3662674.1</v>
      </c>
      <c r="TZ10" s="20">
        <v>161523157.52000001</v>
      </c>
      <c r="UA10" s="20">
        <v>15257545.280000001</v>
      </c>
      <c r="UB10" s="20">
        <v>4759094.92</v>
      </c>
      <c r="UC10" s="20">
        <v>3621264.21</v>
      </c>
      <c r="UD10" s="20">
        <v>78769286.050000012</v>
      </c>
      <c r="UE10" s="20">
        <v>1803630.78</v>
      </c>
      <c r="UF10" s="20">
        <v>1322584.1399999999</v>
      </c>
      <c r="UG10" s="20">
        <v>1930109.58</v>
      </c>
      <c r="UH10" s="20">
        <v>2490434.1199999996</v>
      </c>
      <c r="UI10" s="20">
        <v>83646515.609999999</v>
      </c>
      <c r="UJ10" s="20">
        <v>9543480.7799999993</v>
      </c>
      <c r="UK10" s="20">
        <v>7092565.0700000003</v>
      </c>
      <c r="UL10" s="20">
        <v>10639547.610000001</v>
      </c>
      <c r="UM10" s="20">
        <v>5076705.0599999996</v>
      </c>
      <c r="UN10" s="20">
        <v>4537116.13</v>
      </c>
      <c r="UO10" s="20">
        <v>538030242.19000006</v>
      </c>
      <c r="UP10" s="20">
        <v>5900805.79</v>
      </c>
      <c r="UQ10" s="20">
        <v>5575532.9299999988</v>
      </c>
      <c r="UR10" s="20">
        <v>56331277.729999997</v>
      </c>
      <c r="US10" s="20">
        <v>1657503.97</v>
      </c>
      <c r="UT10" s="20">
        <v>4041276.79</v>
      </c>
      <c r="UU10" s="20">
        <v>22135085.189999998</v>
      </c>
      <c r="UV10" s="20">
        <v>3227822.89</v>
      </c>
      <c r="UW10" s="20">
        <v>2941568.92</v>
      </c>
      <c r="UX10" s="20">
        <v>6709982.7299999995</v>
      </c>
      <c r="UY10" s="20">
        <v>6620916.4399999995</v>
      </c>
      <c r="UZ10" s="20">
        <v>17959361.189999998</v>
      </c>
      <c r="VA10" s="20">
        <v>4907489.9600000009</v>
      </c>
      <c r="VB10" s="20">
        <v>14640613.41</v>
      </c>
      <c r="VC10" s="20">
        <v>3343332.62</v>
      </c>
      <c r="VD10" s="20">
        <v>2970586.26</v>
      </c>
      <c r="VE10" s="20">
        <v>1815885.8</v>
      </c>
      <c r="VF10" s="20">
        <v>3053923.5</v>
      </c>
      <c r="VG10" s="20">
        <v>26645001.550000001</v>
      </c>
      <c r="VH10" s="20">
        <v>1565510.63</v>
      </c>
      <c r="VI10" s="20">
        <v>1452647.2100000002</v>
      </c>
      <c r="VJ10" s="20">
        <v>1207821.75</v>
      </c>
      <c r="VK10" s="20">
        <v>190902369.21000001</v>
      </c>
      <c r="VL10" s="20">
        <v>7811195.8300000001</v>
      </c>
      <c r="VM10" s="20">
        <v>8382790.7400000002</v>
      </c>
      <c r="VN10" s="20">
        <v>11063972.18</v>
      </c>
      <c r="VO10" s="20">
        <v>14223724.859999999</v>
      </c>
      <c r="VP10" s="20">
        <v>24745220.059999999</v>
      </c>
      <c r="VQ10" s="20">
        <v>7866371.8700000001</v>
      </c>
      <c r="VR10" s="20">
        <v>3361516.4899999998</v>
      </c>
      <c r="VS10" s="20">
        <v>3332423.62</v>
      </c>
      <c r="VT10" s="20">
        <v>46449131.600000001</v>
      </c>
      <c r="VU10" s="20">
        <v>5344643.1199999992</v>
      </c>
      <c r="VV10" s="20">
        <v>15319606</v>
      </c>
      <c r="VW10" s="20">
        <v>5815460.7200000007</v>
      </c>
      <c r="VX10" s="20">
        <v>3201661.7199999997</v>
      </c>
      <c r="VY10" s="20">
        <v>3181185.2800000003</v>
      </c>
      <c r="VZ10" s="20">
        <v>1043245319.0500001</v>
      </c>
      <c r="WA10" s="20">
        <v>13656337.59</v>
      </c>
      <c r="WB10" s="20">
        <v>5063239.96</v>
      </c>
      <c r="WC10" s="20">
        <v>4500496.08</v>
      </c>
      <c r="WD10" s="20">
        <v>3726002.55</v>
      </c>
      <c r="WE10" s="20">
        <v>6538287.1300000008</v>
      </c>
      <c r="WF10" s="20">
        <v>10780676.75</v>
      </c>
      <c r="WG10" s="20">
        <v>12206634.51</v>
      </c>
      <c r="WH10" s="20">
        <v>9294014.4800000023</v>
      </c>
      <c r="WI10" s="20">
        <v>10386537.84</v>
      </c>
      <c r="WJ10" s="20">
        <v>7640363.5099999998</v>
      </c>
      <c r="WK10" s="20">
        <v>27876942.890000001</v>
      </c>
      <c r="WL10" s="20">
        <v>8831765.9100000001</v>
      </c>
      <c r="WM10" s="20">
        <v>13654917.5</v>
      </c>
      <c r="WN10" s="20">
        <v>23808467.100000005</v>
      </c>
      <c r="WO10" s="20">
        <v>8024837.0100000007</v>
      </c>
      <c r="WP10" s="20">
        <v>11799346.23</v>
      </c>
      <c r="WQ10" s="20">
        <v>11797157.84</v>
      </c>
      <c r="WR10" s="20">
        <v>5202175.3100000005</v>
      </c>
      <c r="WS10" s="20">
        <v>13801152.25</v>
      </c>
      <c r="WT10" s="20">
        <v>43728990.089999996</v>
      </c>
      <c r="WU10" s="20">
        <v>3409588.53</v>
      </c>
      <c r="WV10" s="20">
        <v>3305031.3600000003</v>
      </c>
      <c r="WW10" s="20">
        <v>3945447.0300000003</v>
      </c>
      <c r="WX10" s="20">
        <v>3162613</v>
      </c>
      <c r="WY10" s="20">
        <v>1788225.43</v>
      </c>
      <c r="WZ10" s="20">
        <v>3357349.98</v>
      </c>
      <c r="XA10" s="20">
        <v>3223412.87</v>
      </c>
      <c r="XB10" s="20">
        <v>41147029.340000004</v>
      </c>
      <c r="XC10" s="20">
        <v>4274580.3500000006</v>
      </c>
      <c r="XD10" s="20">
        <v>2092928.04</v>
      </c>
      <c r="XE10" s="20">
        <v>1759789.07</v>
      </c>
      <c r="XF10" s="20">
        <v>1386133.5</v>
      </c>
      <c r="XG10" s="20">
        <v>298775357.84999996</v>
      </c>
      <c r="XH10" s="20">
        <v>6437809.9800000004</v>
      </c>
      <c r="XI10" s="20">
        <v>6347576.2599999988</v>
      </c>
      <c r="XJ10" s="20">
        <v>104923426.38</v>
      </c>
      <c r="XK10" s="20">
        <v>9045339.9900000002</v>
      </c>
      <c r="XL10" s="20">
        <v>9036738.379999999</v>
      </c>
      <c r="XM10" s="20">
        <v>22000537.170000002</v>
      </c>
      <c r="XN10" s="20">
        <v>9057197.2100000009</v>
      </c>
      <c r="XO10" s="20">
        <v>11104798.470000001</v>
      </c>
      <c r="XP10" s="20">
        <v>23772875.740000002</v>
      </c>
      <c r="XQ10" s="20">
        <v>13314097.41</v>
      </c>
      <c r="XR10" s="20">
        <v>4427254.5100000007</v>
      </c>
      <c r="XS10" s="20">
        <v>7570758.5999999996</v>
      </c>
      <c r="XT10" s="20">
        <v>6016299.2799999993</v>
      </c>
      <c r="XU10" s="20">
        <v>3172737.67</v>
      </c>
      <c r="XV10" s="20">
        <v>2948766.6999999997</v>
      </c>
      <c r="XW10" s="20">
        <v>3092675.76</v>
      </c>
      <c r="XX10" s="20">
        <v>3271777.88</v>
      </c>
      <c r="XY10" s="20">
        <v>6309973.3500000006</v>
      </c>
      <c r="XZ10" s="20">
        <v>3172269.26</v>
      </c>
      <c r="YA10" s="20">
        <v>5206666.75</v>
      </c>
      <c r="YB10" s="20">
        <v>3005309.1699999995</v>
      </c>
      <c r="YC10" s="20">
        <v>3590572.7700000005</v>
      </c>
      <c r="YD10" s="20">
        <v>415258611.86000001</v>
      </c>
      <c r="YE10" s="20">
        <v>7520917.9199999999</v>
      </c>
      <c r="YF10" s="20">
        <v>27232365.000000004</v>
      </c>
      <c r="YG10" s="20">
        <v>4753911.4399999995</v>
      </c>
      <c r="YH10" s="20">
        <v>46341238.980000004</v>
      </c>
      <c r="YI10" s="20">
        <v>5854928.1299999999</v>
      </c>
      <c r="YJ10" s="20">
        <v>17034991.489999998</v>
      </c>
      <c r="YK10" s="20">
        <v>5092784.3899999997</v>
      </c>
      <c r="YL10" s="20">
        <v>30489818.580000002</v>
      </c>
      <c r="YM10" s="20">
        <v>22174336.759999998</v>
      </c>
      <c r="YN10" s="20">
        <v>11698923.580000002</v>
      </c>
      <c r="YO10" s="20">
        <v>5252410.1499999994</v>
      </c>
      <c r="YP10" s="20">
        <v>3627893.83</v>
      </c>
      <c r="YQ10" s="20">
        <v>3969943.24</v>
      </c>
      <c r="YR10" s="20">
        <v>1509957.8100000003</v>
      </c>
      <c r="YS10" s="20">
        <v>2275910</v>
      </c>
      <c r="YT10" s="20">
        <v>1789806.86</v>
      </c>
      <c r="YU10" s="20">
        <v>100039851.26000001</v>
      </c>
      <c r="YV10" s="20">
        <v>7636559.4299999997</v>
      </c>
      <c r="YW10" s="20">
        <v>9015146.1600000001</v>
      </c>
      <c r="YX10" s="20">
        <v>2823288.2199999997</v>
      </c>
      <c r="YY10" s="20">
        <v>14977469.240000002</v>
      </c>
      <c r="YZ10" s="20">
        <v>2879427.5499999993</v>
      </c>
      <c r="ZA10" s="20">
        <v>12286548.470000001</v>
      </c>
      <c r="ZB10" s="20">
        <v>106773411.35000001</v>
      </c>
      <c r="ZC10" s="20">
        <v>4977202.42</v>
      </c>
      <c r="ZD10" s="20">
        <v>10068646.219999999</v>
      </c>
      <c r="ZE10" s="20">
        <v>13495121.749999998</v>
      </c>
      <c r="ZF10" s="20">
        <v>3643982.6799999997</v>
      </c>
      <c r="ZG10" s="20">
        <v>5308257.18</v>
      </c>
      <c r="ZH10" s="20">
        <v>3369976.2300000004</v>
      </c>
      <c r="ZI10" s="20">
        <v>2651433.6999999997</v>
      </c>
      <c r="ZJ10" s="20">
        <v>30122275.52</v>
      </c>
      <c r="ZK10" s="20">
        <v>338583297.00999999</v>
      </c>
      <c r="ZL10" s="20">
        <v>5361927.0799999991</v>
      </c>
      <c r="ZM10" s="20">
        <v>17688159.670000002</v>
      </c>
      <c r="ZN10" s="20">
        <v>40454921.269999996</v>
      </c>
      <c r="ZO10" s="20">
        <v>17600967.939999998</v>
      </c>
      <c r="ZP10" s="20">
        <v>3733437.67</v>
      </c>
      <c r="ZQ10" s="20">
        <v>6626101.5899999999</v>
      </c>
      <c r="ZR10" s="20">
        <v>13348955.539999999</v>
      </c>
      <c r="ZS10" s="20">
        <v>24766446.970000003</v>
      </c>
      <c r="ZT10" s="20">
        <v>17865608.270000003</v>
      </c>
      <c r="ZU10" s="20">
        <v>3695687.29</v>
      </c>
      <c r="ZV10" s="20">
        <v>3136878.7999999993</v>
      </c>
      <c r="ZW10" s="20">
        <v>4528538.04</v>
      </c>
      <c r="ZX10" s="20">
        <v>10801627.380000001</v>
      </c>
      <c r="ZY10" s="20">
        <v>3784144.46</v>
      </c>
      <c r="ZZ10" s="20">
        <v>2703933.5</v>
      </c>
      <c r="AAA10" s="20">
        <v>3111847.9899999998</v>
      </c>
      <c r="AAB10" s="20">
        <v>3676513.3899999997</v>
      </c>
      <c r="AAC10" s="20">
        <v>3689595.18</v>
      </c>
      <c r="AAD10" s="20">
        <v>3378474.81</v>
      </c>
      <c r="AAE10" s="20">
        <v>2092889.5999999999</v>
      </c>
      <c r="AAF10" s="20">
        <v>1756436.25</v>
      </c>
      <c r="AAG10" s="20">
        <v>122968133.84999999</v>
      </c>
      <c r="AAH10" s="20">
        <v>4026628.67</v>
      </c>
      <c r="AAI10" s="20">
        <v>9947789.2600000016</v>
      </c>
      <c r="AAJ10" s="20">
        <v>8003892.1499999994</v>
      </c>
      <c r="AAK10" s="20">
        <v>4627302.5500000007</v>
      </c>
      <c r="AAL10" s="20">
        <v>16899538.609999999</v>
      </c>
      <c r="AAM10" s="20">
        <v>4370243</v>
      </c>
      <c r="AAN10" s="20">
        <v>874979787.66999996</v>
      </c>
      <c r="AAO10" s="20">
        <v>6911695.5299999993</v>
      </c>
      <c r="AAP10" s="20">
        <v>3178290.71</v>
      </c>
      <c r="AAQ10" s="20">
        <v>24890900.210000001</v>
      </c>
      <c r="AAR10" s="20">
        <v>23386261.02</v>
      </c>
      <c r="AAS10" s="20">
        <v>5574881.9100000001</v>
      </c>
      <c r="AAT10" s="20">
        <v>5434731.2800000012</v>
      </c>
      <c r="AAU10" s="20">
        <v>10240727.280000001</v>
      </c>
      <c r="AAV10" s="20">
        <v>21278593.580000002</v>
      </c>
      <c r="AAW10" s="20">
        <v>5166096.8599999994</v>
      </c>
      <c r="AAX10" s="20">
        <v>10161643.450000001</v>
      </c>
      <c r="AAY10" s="20">
        <v>65496258.479999997</v>
      </c>
      <c r="AAZ10" s="20">
        <v>18192986.789999999</v>
      </c>
      <c r="ABA10" s="20">
        <v>2734979.1999999997</v>
      </c>
      <c r="ABB10" s="20">
        <v>4726011.9000000004</v>
      </c>
      <c r="ABC10" s="20">
        <v>4051387.8</v>
      </c>
      <c r="ABD10" s="20">
        <v>2706314.95</v>
      </c>
      <c r="ABE10" s="20">
        <v>3872879.16</v>
      </c>
      <c r="ABF10" s="20">
        <v>2603425.2299999995</v>
      </c>
      <c r="ABG10" s="20">
        <v>63838699.289999999</v>
      </c>
      <c r="ABH10" s="20">
        <v>83734937.850000009</v>
      </c>
      <c r="ABI10" s="20">
        <v>2640591.15</v>
      </c>
      <c r="ABJ10" s="20">
        <v>2977331.1700000004</v>
      </c>
      <c r="ABK10" s="20">
        <v>1027350.6299999999</v>
      </c>
      <c r="ABL10" s="20">
        <v>2019090.1900000002</v>
      </c>
      <c r="ABM10" s="20">
        <v>2075343.14</v>
      </c>
      <c r="ABN10" s="20">
        <v>98953443.88000001</v>
      </c>
      <c r="ABO10" s="20">
        <v>5856195.6500000004</v>
      </c>
      <c r="ABP10" s="20">
        <v>2709776.26</v>
      </c>
      <c r="ABQ10" s="20">
        <v>5798782.2100000009</v>
      </c>
      <c r="ABR10" s="20">
        <v>6681739.6100000003</v>
      </c>
      <c r="ABS10" s="20">
        <v>4020018.69</v>
      </c>
      <c r="ABT10" s="20">
        <v>3596340.2199999997</v>
      </c>
      <c r="ABU10" s="20">
        <v>6301359.29</v>
      </c>
      <c r="ABV10" s="20">
        <v>133053.28</v>
      </c>
      <c r="ABW10" s="20">
        <v>211124140.64000002</v>
      </c>
      <c r="ABX10" s="20">
        <v>2514243.5499999998</v>
      </c>
      <c r="ABY10" s="20">
        <v>10708305.930000002</v>
      </c>
      <c r="ABZ10" s="20">
        <v>4993206.41</v>
      </c>
      <c r="ACA10" s="20">
        <v>2623615.19</v>
      </c>
      <c r="ACB10" s="20">
        <v>24144193.600000001</v>
      </c>
      <c r="ACC10" s="20">
        <v>5347198.1099999994</v>
      </c>
      <c r="ACD10" s="20">
        <v>6208791.7400000002</v>
      </c>
      <c r="ACE10" s="20">
        <v>4382166.37</v>
      </c>
      <c r="ACF10" s="20">
        <v>11912919.039999999</v>
      </c>
      <c r="ACG10" s="20">
        <v>2655148.16</v>
      </c>
      <c r="ACH10" s="20">
        <v>438429922.31999993</v>
      </c>
      <c r="ACI10" s="20">
        <v>5243392.6399999997</v>
      </c>
      <c r="ACJ10" s="20">
        <v>13644055.57</v>
      </c>
      <c r="ACK10" s="20">
        <v>15560059.98</v>
      </c>
      <c r="ACL10" s="20">
        <v>4421862.34</v>
      </c>
      <c r="ACM10" s="20">
        <v>14260562.370000001</v>
      </c>
      <c r="ACN10" s="20">
        <v>14553786.100000001</v>
      </c>
      <c r="ACO10" s="20">
        <v>67897197.459999993</v>
      </c>
      <c r="ACP10" s="20">
        <v>82875531.730000004</v>
      </c>
      <c r="ACQ10" s="20">
        <v>8871122.1999999993</v>
      </c>
      <c r="ACR10" s="20">
        <v>8355099.4800000004</v>
      </c>
      <c r="ACS10" s="20">
        <v>17569639.219999999</v>
      </c>
      <c r="ACT10" s="20">
        <v>12359923.5</v>
      </c>
      <c r="ACU10" s="20">
        <v>48960844.240000002</v>
      </c>
      <c r="ACV10" s="20">
        <v>6317354.919999999</v>
      </c>
      <c r="ACW10" s="20">
        <v>11446966</v>
      </c>
      <c r="ACX10" s="20">
        <v>3211932.46</v>
      </c>
      <c r="ACY10" s="20">
        <v>3827403.59</v>
      </c>
      <c r="ACZ10" s="20">
        <v>4773701.3400000008</v>
      </c>
      <c r="ADA10" s="20">
        <v>3937987.54</v>
      </c>
      <c r="ADB10" s="20">
        <v>3016316</v>
      </c>
      <c r="ADC10" s="20">
        <v>1610625.4</v>
      </c>
      <c r="ADD10" s="20">
        <v>3460188.5</v>
      </c>
      <c r="ADE10" s="20">
        <v>76734562.560000017</v>
      </c>
      <c r="ADF10" s="20">
        <v>46727656.500000007</v>
      </c>
      <c r="ADG10" s="20">
        <v>1185533.98</v>
      </c>
      <c r="ADH10" s="20">
        <v>2649103.8899999997</v>
      </c>
      <c r="ADI10" s="20">
        <v>6553132.8199999994</v>
      </c>
      <c r="ADJ10" s="20">
        <v>2584391.0699999998</v>
      </c>
      <c r="ADK10" s="20">
        <v>3317449.3100000005</v>
      </c>
      <c r="ADL10" s="20">
        <v>4680442.51</v>
      </c>
      <c r="ADM10" s="20">
        <v>3512640.8</v>
      </c>
      <c r="ADN10" s="20">
        <v>243049962.23999998</v>
      </c>
      <c r="ADO10" s="20">
        <v>6224794.4299999997</v>
      </c>
      <c r="ADP10" s="20">
        <v>6411616.2400000002</v>
      </c>
      <c r="ADQ10" s="20">
        <v>67071991.009999998</v>
      </c>
      <c r="ADR10" s="20">
        <v>1474169.24</v>
      </c>
      <c r="ADS10" s="20">
        <v>2524988</v>
      </c>
      <c r="ADT10" s="20">
        <v>4602626.5600000005</v>
      </c>
      <c r="ADU10" s="20">
        <v>1219622.6499999999</v>
      </c>
      <c r="ADV10" s="20">
        <v>478754142.39999998</v>
      </c>
      <c r="ADW10" s="20">
        <v>24757975.090000004</v>
      </c>
      <c r="ADX10" s="20">
        <v>27235021.440000001</v>
      </c>
      <c r="ADY10" s="20">
        <v>3741041.39</v>
      </c>
      <c r="ADZ10" s="20">
        <v>3022003.0900000003</v>
      </c>
      <c r="AEA10" s="20">
        <v>16744716.700000001</v>
      </c>
      <c r="AEB10" s="20">
        <v>5446830.2300000004</v>
      </c>
      <c r="AEC10" s="20">
        <v>5326490.6500000013</v>
      </c>
      <c r="AED10" s="20">
        <v>5883412.7999999998</v>
      </c>
      <c r="AEE10" s="20">
        <v>3945956.9299999997</v>
      </c>
      <c r="AEF10" s="20">
        <v>5798142.5099999998</v>
      </c>
      <c r="AEG10" s="20">
        <v>13215135.300000001</v>
      </c>
      <c r="AEH10" s="20">
        <v>5459379.29</v>
      </c>
      <c r="AEI10" s="20">
        <v>4350497.28</v>
      </c>
      <c r="AEJ10" s="20">
        <v>6274449.9900000002</v>
      </c>
      <c r="AEK10" s="20">
        <v>10488184.82</v>
      </c>
      <c r="AEL10" s="20">
        <v>3504976.6</v>
      </c>
      <c r="AEM10" s="20">
        <v>17305619.5</v>
      </c>
      <c r="AEN10" s="20">
        <v>2691972.68</v>
      </c>
      <c r="AEO10" s="20">
        <v>8558595.8800000008</v>
      </c>
      <c r="AEP10" s="20">
        <v>285175412.52999997</v>
      </c>
      <c r="AEQ10" s="20">
        <v>13609105.309999999</v>
      </c>
      <c r="AER10" s="20">
        <v>15051848.08</v>
      </c>
      <c r="AES10" s="20">
        <v>7237959.2000000002</v>
      </c>
      <c r="AET10" s="20">
        <v>5250719.7700000005</v>
      </c>
      <c r="AEU10" s="20">
        <v>30076269.839999996</v>
      </c>
      <c r="AEV10" s="20">
        <v>4701067.17</v>
      </c>
      <c r="AEW10" s="20">
        <v>11575192.640000002</v>
      </c>
      <c r="AEX10" s="20">
        <v>7929501.4900000002</v>
      </c>
      <c r="AEY10" s="20">
        <v>2638688.21</v>
      </c>
      <c r="AEZ10" s="20">
        <v>147187607.94999999</v>
      </c>
      <c r="AFA10" s="20">
        <v>68144588.640000001</v>
      </c>
      <c r="AFB10" s="20">
        <v>9472540.6799999997</v>
      </c>
      <c r="AFC10" s="20">
        <v>6279989.75</v>
      </c>
      <c r="AFD10" s="20">
        <v>11035768.390000001</v>
      </c>
      <c r="AFE10" s="20">
        <v>5671422.7700000005</v>
      </c>
      <c r="AFF10" s="20">
        <v>2952636.49</v>
      </c>
      <c r="AFG10" s="20">
        <v>6756566.4699999997</v>
      </c>
      <c r="AFH10" s="20">
        <v>4307051.46</v>
      </c>
      <c r="AFI10" s="20">
        <v>7319155.1600000001</v>
      </c>
      <c r="AFJ10" s="20">
        <v>2775212.57</v>
      </c>
      <c r="AFK10" s="20">
        <v>3621662.25</v>
      </c>
      <c r="AFL10" s="20">
        <v>5452753.1500000004</v>
      </c>
      <c r="AFM10" s="20">
        <v>172170832.16999999</v>
      </c>
      <c r="AFN10" s="20">
        <v>14418397.439999999</v>
      </c>
      <c r="AFO10" s="20">
        <v>5275945.07</v>
      </c>
      <c r="AFP10" s="20">
        <v>6345236.6500000004</v>
      </c>
      <c r="AFQ10" s="20">
        <v>4008434.12</v>
      </c>
      <c r="AFR10" s="20">
        <v>3816016.2</v>
      </c>
      <c r="AFS10" s="20">
        <v>3261497.63</v>
      </c>
      <c r="AFT10" s="20">
        <v>5731474.3200000003</v>
      </c>
      <c r="AFU10" s="20">
        <v>4667061.1899999995</v>
      </c>
      <c r="AFV10" s="20">
        <v>3870227.6399999997</v>
      </c>
      <c r="AFW10" s="20">
        <v>8955018.2300000004</v>
      </c>
      <c r="AFX10" s="20">
        <v>2717935.96</v>
      </c>
      <c r="AFY10" s="20">
        <v>322236750.29000002</v>
      </c>
      <c r="AFZ10" s="20">
        <v>4496940.74</v>
      </c>
      <c r="AGA10" s="20">
        <v>8571327.4199999981</v>
      </c>
      <c r="AGB10" s="20">
        <v>6988375.54</v>
      </c>
      <c r="AGC10" s="20">
        <v>39827346.299999997</v>
      </c>
      <c r="AGD10" s="20">
        <v>12040576.120000003</v>
      </c>
      <c r="AGE10" s="20">
        <v>7728974.3599999994</v>
      </c>
      <c r="AGF10" s="20">
        <v>4298851.55</v>
      </c>
      <c r="AGG10" s="20">
        <v>6013347.0800000001</v>
      </c>
      <c r="AGH10" s="20">
        <v>7668166.2599999998</v>
      </c>
      <c r="AGI10" s="20">
        <v>4723053.1899999995</v>
      </c>
      <c r="AGJ10" s="20">
        <v>258077908.08999997</v>
      </c>
      <c r="AGK10" s="20">
        <v>31226376.210000001</v>
      </c>
      <c r="AGL10" s="20">
        <v>9774190.8100000005</v>
      </c>
      <c r="AGM10" s="20">
        <v>6574055.3200000003</v>
      </c>
      <c r="AGN10" s="20">
        <v>10744665.119999999</v>
      </c>
      <c r="AGO10" s="20">
        <v>17999549.699999996</v>
      </c>
      <c r="AGP10" s="20">
        <v>1599392.31</v>
      </c>
      <c r="AGQ10" s="20">
        <v>4062079.5</v>
      </c>
      <c r="AGR10" s="20">
        <v>347804970.28000003</v>
      </c>
      <c r="AGS10" s="20">
        <v>285136645.70999998</v>
      </c>
      <c r="AGT10" s="20">
        <v>7946616.0199999996</v>
      </c>
      <c r="AGU10" s="20">
        <v>12389250.84</v>
      </c>
      <c r="AGV10" s="20">
        <v>31636209.34</v>
      </c>
      <c r="AGW10" s="20">
        <v>13314191.869999999</v>
      </c>
      <c r="AGX10" s="20">
        <v>8549999.3499999996</v>
      </c>
      <c r="AGY10" s="20">
        <v>20726398.879999999</v>
      </c>
      <c r="AGZ10" s="20">
        <v>4448809.84</v>
      </c>
      <c r="AHA10" s="20">
        <v>8583613.3100000005</v>
      </c>
      <c r="AHB10" s="20">
        <v>6473684.5800000001</v>
      </c>
      <c r="AHC10" s="20">
        <v>6634286.29</v>
      </c>
      <c r="AHD10" s="20">
        <v>9076805.1199999992</v>
      </c>
      <c r="AHE10" s="20">
        <v>2804932.3000000003</v>
      </c>
      <c r="AHF10" s="20">
        <v>4839693.57</v>
      </c>
      <c r="AHG10" s="20">
        <v>6687662.2999999998</v>
      </c>
      <c r="AHH10" s="20">
        <v>3530405.51</v>
      </c>
      <c r="AHI10" s="20">
        <v>86109111.74000001</v>
      </c>
      <c r="AHJ10" s="20">
        <v>10113993.140000001</v>
      </c>
      <c r="AHK10" s="20">
        <v>5568848.29</v>
      </c>
      <c r="AHL10" s="20">
        <v>7797346.7299999995</v>
      </c>
      <c r="AHM10" s="20">
        <v>14933831.68</v>
      </c>
      <c r="AHN10" s="20">
        <v>5185059.75</v>
      </c>
      <c r="AHO10" s="20">
        <v>2777104.27</v>
      </c>
      <c r="AHP10" s="20">
        <v>27991523398.529964</v>
      </c>
      <c r="AHQ10" s="20"/>
      <c r="AHR10" s="14" t="b">
        <f t="shared" si="0"/>
        <v>1</v>
      </c>
      <c r="AHS10" s="29" t="s">
        <v>979</v>
      </c>
      <c r="AHT10" t="s">
        <v>980</v>
      </c>
    </row>
    <row r="11" spans="1:904" x14ac:dyDescent="0.4">
      <c r="A11" s="11">
        <v>6</v>
      </c>
      <c r="B11" s="11" t="s">
        <v>981</v>
      </c>
      <c r="C11" s="6" t="s">
        <v>982</v>
      </c>
      <c r="D11" s="20">
        <v>159785478.55000001</v>
      </c>
      <c r="E11" s="20">
        <v>1583285.97</v>
      </c>
      <c r="F11" s="20">
        <v>5862227.0099999998</v>
      </c>
      <c r="G11" s="20">
        <v>903026.7</v>
      </c>
      <c r="H11" s="20">
        <v>4116188.2700000005</v>
      </c>
      <c r="I11" s="20">
        <v>2647862.8000000003</v>
      </c>
      <c r="J11" s="20">
        <v>4278984.21</v>
      </c>
      <c r="K11" s="20">
        <v>1579055.48</v>
      </c>
      <c r="L11" s="20">
        <v>2593716.06</v>
      </c>
      <c r="M11" s="20">
        <v>1317128.76</v>
      </c>
      <c r="N11" s="20">
        <v>1148387.79</v>
      </c>
      <c r="O11" s="20">
        <v>706205.43</v>
      </c>
      <c r="P11" s="20">
        <v>848836.46000000008</v>
      </c>
      <c r="Q11" s="20">
        <v>3411449.58</v>
      </c>
      <c r="R11" s="20">
        <v>812380.39999999991</v>
      </c>
      <c r="S11" s="20">
        <v>4508438.3600000003</v>
      </c>
      <c r="T11" s="20">
        <v>18402295.93</v>
      </c>
      <c r="U11" s="20">
        <v>641592.54</v>
      </c>
      <c r="V11" s="20">
        <v>144499050.23000002</v>
      </c>
      <c r="W11" s="20">
        <v>6010427.7199999997</v>
      </c>
      <c r="X11" s="20">
        <v>527067.33000000019</v>
      </c>
      <c r="Y11" s="20">
        <v>1158829.0899999996</v>
      </c>
      <c r="Z11" s="20">
        <v>2406440.79</v>
      </c>
      <c r="AA11" s="20">
        <v>4315271.79</v>
      </c>
      <c r="AB11" s="20">
        <v>128770.33999999997</v>
      </c>
      <c r="AC11" s="20">
        <v>7165950.4100000001</v>
      </c>
      <c r="AD11" s="20">
        <v>1941081.96</v>
      </c>
      <c r="AE11" s="20">
        <v>704119.84000000008</v>
      </c>
      <c r="AF11" s="20">
        <v>17623386.580000002</v>
      </c>
      <c r="AG11" s="20">
        <v>1032504.9500000002</v>
      </c>
      <c r="AH11" s="20">
        <v>2236278.2999999998</v>
      </c>
      <c r="AI11" s="20">
        <v>1072049.7300000002</v>
      </c>
      <c r="AJ11" s="20">
        <v>1672382</v>
      </c>
      <c r="AK11" s="20">
        <v>943898.85</v>
      </c>
      <c r="AL11" s="20">
        <v>451056.56</v>
      </c>
      <c r="AM11" s="20">
        <v>1518421.9899999998</v>
      </c>
      <c r="AN11" s="20">
        <v>261004.57</v>
      </c>
      <c r="AO11" s="20">
        <v>1249890.8500000001</v>
      </c>
      <c r="AP11" s="20">
        <v>634332.33000000007</v>
      </c>
      <c r="AQ11" s="20">
        <v>1221981.76</v>
      </c>
      <c r="AR11" s="20">
        <v>426541.9</v>
      </c>
      <c r="AS11" s="20">
        <v>331713.03999999992</v>
      </c>
      <c r="AT11" s="20">
        <v>28978409.710000008</v>
      </c>
      <c r="AU11" s="20">
        <v>568595.21000000008</v>
      </c>
      <c r="AV11" s="20">
        <v>510711.17000000004</v>
      </c>
      <c r="AW11" s="20">
        <v>1863868.64</v>
      </c>
      <c r="AX11" s="20">
        <v>1413922.2699999998</v>
      </c>
      <c r="AY11" s="20">
        <v>1860291.8700000003</v>
      </c>
      <c r="AZ11" s="20">
        <v>1083097.3400000001</v>
      </c>
      <c r="BA11" s="20">
        <v>1001300.9700000002</v>
      </c>
      <c r="BB11" s="20">
        <v>466472.03</v>
      </c>
      <c r="BC11" s="20">
        <v>717633.81</v>
      </c>
      <c r="BD11" s="20">
        <v>497541.25</v>
      </c>
      <c r="BE11" s="20">
        <v>399610.3899999999</v>
      </c>
      <c r="BF11" s="20">
        <v>9248063.6999999993</v>
      </c>
      <c r="BG11" s="20">
        <v>285011.57</v>
      </c>
      <c r="BH11" s="20">
        <v>884765.4</v>
      </c>
      <c r="BI11" s="20">
        <v>53357293.609999999</v>
      </c>
      <c r="BJ11" s="20">
        <v>22038767.300000001</v>
      </c>
      <c r="BK11" s="20">
        <v>752578.71000000008</v>
      </c>
      <c r="BL11" s="20">
        <v>455920.85</v>
      </c>
      <c r="BM11" s="20">
        <v>1060441.3600000001</v>
      </c>
      <c r="BN11" s="20">
        <v>822423.21</v>
      </c>
      <c r="BO11" s="20">
        <v>974589.33000000019</v>
      </c>
      <c r="BP11" s="20">
        <v>23536.720000000001</v>
      </c>
      <c r="BQ11" s="20">
        <v>2999</v>
      </c>
      <c r="BR11" s="20">
        <v>57230462.87999998</v>
      </c>
      <c r="BS11" s="20">
        <v>1268801.4100000001</v>
      </c>
      <c r="BT11" s="20">
        <v>1540074.86</v>
      </c>
      <c r="BU11" s="20">
        <v>1290751.8399999999</v>
      </c>
      <c r="BV11" s="20">
        <v>1051414.73</v>
      </c>
      <c r="BW11" s="20">
        <v>793106.67</v>
      </c>
      <c r="BX11" s="20">
        <v>469296.81999999983</v>
      </c>
      <c r="BY11" s="20">
        <v>950326.79999999993</v>
      </c>
      <c r="BZ11" s="20">
        <v>18159216.34</v>
      </c>
      <c r="CA11" s="20">
        <v>1247370.44</v>
      </c>
      <c r="CB11" s="20">
        <v>1820464.4199999997</v>
      </c>
      <c r="CC11" s="20">
        <v>4080510.6300000004</v>
      </c>
      <c r="CD11" s="20">
        <v>468899.49</v>
      </c>
      <c r="CE11" s="20">
        <v>453455.01000000013</v>
      </c>
      <c r="CF11" s="20">
        <v>423417.87</v>
      </c>
      <c r="CG11" s="20">
        <v>232828371</v>
      </c>
      <c r="CH11" s="20">
        <v>5171168.4899999984</v>
      </c>
      <c r="CI11" s="20">
        <v>6823123.3799999999</v>
      </c>
      <c r="CJ11" s="20">
        <v>750767.3</v>
      </c>
      <c r="CK11" s="20">
        <v>1327170.3</v>
      </c>
      <c r="CL11" s="20">
        <v>1647158.1400000004</v>
      </c>
      <c r="CM11" s="20">
        <v>890931.57</v>
      </c>
      <c r="CN11" s="20">
        <v>4198261.3599999994</v>
      </c>
      <c r="CO11" s="20">
        <v>444180.42999999988</v>
      </c>
      <c r="CP11" s="20">
        <v>2172954.0100000002</v>
      </c>
      <c r="CQ11" s="20">
        <v>1211376.74</v>
      </c>
      <c r="CR11" s="20">
        <v>3270145.1799999997</v>
      </c>
      <c r="CS11" s="20">
        <v>1123367.0999999999</v>
      </c>
      <c r="CT11" s="20">
        <v>73543679.030000046</v>
      </c>
      <c r="CU11" s="20">
        <v>2341791.1</v>
      </c>
      <c r="CV11" s="20">
        <v>1961591.9699999995</v>
      </c>
      <c r="CW11" s="20">
        <v>2998355.48</v>
      </c>
      <c r="CX11" s="20">
        <v>658303.99</v>
      </c>
      <c r="CY11" s="20">
        <v>3103453.03</v>
      </c>
      <c r="CZ11" s="20">
        <v>1230964.42</v>
      </c>
      <c r="DA11" s="20">
        <v>777376.32</v>
      </c>
      <c r="DB11" s="20">
        <v>38426921.689999998</v>
      </c>
      <c r="DC11" s="20">
        <v>44860708.719999991</v>
      </c>
      <c r="DD11" s="20">
        <v>1237305.29</v>
      </c>
      <c r="DE11" s="20">
        <v>1238255.0300000003</v>
      </c>
      <c r="DF11" s="20">
        <v>2460874.5799999996</v>
      </c>
      <c r="DG11" s="20">
        <v>1407325.5399999998</v>
      </c>
      <c r="DH11" s="20">
        <v>2144094.2000000002</v>
      </c>
      <c r="DI11" s="20">
        <v>2138197.59</v>
      </c>
      <c r="DJ11" s="20">
        <v>581824.98</v>
      </c>
      <c r="DK11" s="20">
        <v>244837863.56</v>
      </c>
      <c r="DL11" s="20">
        <v>1583970.9299999997</v>
      </c>
      <c r="DM11" s="20">
        <v>2505839.2899999996</v>
      </c>
      <c r="DN11" s="20">
        <v>2607704.4099999997</v>
      </c>
      <c r="DO11" s="20">
        <v>2427075.5399999996</v>
      </c>
      <c r="DP11" s="20">
        <v>2843831.12</v>
      </c>
      <c r="DQ11" s="20">
        <v>6228836.9000000004</v>
      </c>
      <c r="DR11" s="20">
        <v>1572772.6700000004</v>
      </c>
      <c r="DS11" s="20">
        <v>2368992.7400000002</v>
      </c>
      <c r="DT11" s="20">
        <v>109353788.25000003</v>
      </c>
      <c r="DU11" s="20">
        <v>1521006.0799999998</v>
      </c>
      <c r="DV11" s="20">
        <v>10620506.76</v>
      </c>
      <c r="DW11" s="20">
        <v>20395424.02</v>
      </c>
      <c r="DX11" s="20">
        <v>1532562.9900000007</v>
      </c>
      <c r="DY11" s="20">
        <v>4495479.05</v>
      </c>
      <c r="DZ11" s="20">
        <v>6088340.0600000005</v>
      </c>
      <c r="EA11" s="20">
        <v>450243.66999999993</v>
      </c>
      <c r="EB11" s="20">
        <v>1294795.3099999998</v>
      </c>
      <c r="EC11" s="20">
        <v>1665144.0599999998</v>
      </c>
      <c r="ED11" s="20">
        <v>4859955.88</v>
      </c>
      <c r="EE11" s="20">
        <v>35048424.420000002</v>
      </c>
      <c r="EF11" s="20">
        <v>28931095.239999998</v>
      </c>
      <c r="EG11" s="20">
        <v>1034272.0599999998</v>
      </c>
      <c r="EH11" s="20">
        <v>1374327.4200000004</v>
      </c>
      <c r="EI11" s="20">
        <v>680257.12</v>
      </c>
      <c r="EJ11" s="20">
        <v>1594210.7599999998</v>
      </c>
      <c r="EK11" s="20">
        <v>2930638.8000000007</v>
      </c>
      <c r="EL11" s="20">
        <v>755965.16999999993</v>
      </c>
      <c r="EM11" s="20">
        <v>697986.43</v>
      </c>
      <c r="EN11" s="20">
        <v>67847483.87999998</v>
      </c>
      <c r="EO11" s="20">
        <v>1202131.7200000002</v>
      </c>
      <c r="EP11" s="20">
        <v>2092660.1699999997</v>
      </c>
      <c r="EQ11" s="20">
        <v>1191743.0700000003</v>
      </c>
      <c r="ER11" s="20">
        <v>310286.10000000009</v>
      </c>
      <c r="ES11" s="20">
        <v>563981.9</v>
      </c>
      <c r="ET11" s="20">
        <v>1511083.4200000002</v>
      </c>
      <c r="EU11" s="20">
        <v>2343332.52</v>
      </c>
      <c r="EV11" s="20">
        <v>2338735.0699999998</v>
      </c>
      <c r="EW11" s="20">
        <v>69112276.669999987</v>
      </c>
      <c r="EX11" s="20">
        <v>1025762.1900000001</v>
      </c>
      <c r="EY11" s="20">
        <v>1313668.18</v>
      </c>
      <c r="EZ11" s="20">
        <v>3186826.6</v>
      </c>
      <c r="FA11" s="20">
        <v>2726711.98</v>
      </c>
      <c r="FB11" s="20">
        <v>5870657.5700000012</v>
      </c>
      <c r="FC11" s="20">
        <v>2717183.54</v>
      </c>
      <c r="FD11" s="20">
        <v>4154729.7399999998</v>
      </c>
      <c r="FE11" s="20">
        <v>1496168.6199999999</v>
      </c>
      <c r="FF11" s="20">
        <v>923220.22</v>
      </c>
      <c r="FG11" s="20">
        <v>1635508.33</v>
      </c>
      <c r="FH11" s="20">
        <v>945944.79</v>
      </c>
      <c r="FI11" s="20">
        <v>50740069.720000006</v>
      </c>
      <c r="FJ11" s="20">
        <v>1585083.42</v>
      </c>
      <c r="FK11" s="20">
        <v>1004328.2600000004</v>
      </c>
      <c r="FL11" s="20">
        <v>790206.17999999993</v>
      </c>
      <c r="FM11" s="20">
        <v>2224333.87</v>
      </c>
      <c r="FN11" s="20">
        <v>1603786.66</v>
      </c>
      <c r="FO11" s="20">
        <v>372030.87000000005</v>
      </c>
      <c r="FP11" s="20">
        <v>197101.5</v>
      </c>
      <c r="FQ11" s="20">
        <v>172114566.06999996</v>
      </c>
      <c r="FR11" s="20">
        <v>480500.83000000007</v>
      </c>
      <c r="FS11" s="20">
        <v>1529060.2700000003</v>
      </c>
      <c r="FT11" s="20">
        <v>1340778.96</v>
      </c>
      <c r="FU11" s="20">
        <v>1958926.1299999994</v>
      </c>
      <c r="FV11" s="20">
        <v>1977823.16</v>
      </c>
      <c r="FW11" s="20">
        <v>5785849.1699999999</v>
      </c>
      <c r="FX11" s="20">
        <v>2399763.38</v>
      </c>
      <c r="FY11" s="20">
        <v>678433.46000000008</v>
      </c>
      <c r="FZ11" s="20">
        <v>2168342</v>
      </c>
      <c r="GA11" s="20">
        <v>4827066.5</v>
      </c>
      <c r="GB11" s="20">
        <v>2249396.65</v>
      </c>
      <c r="GC11" s="20">
        <v>746130.93</v>
      </c>
      <c r="GD11" s="20">
        <v>274276</v>
      </c>
      <c r="GE11" s="20">
        <v>61751350.740000002</v>
      </c>
      <c r="GF11" s="20">
        <v>823091.78000000014</v>
      </c>
      <c r="GG11" s="20">
        <v>489763.67000000004</v>
      </c>
      <c r="GH11" s="20">
        <v>2988606.5199999991</v>
      </c>
      <c r="GI11" s="20">
        <v>1092568.3399999999</v>
      </c>
      <c r="GJ11" s="20">
        <v>995903.07999999973</v>
      </c>
      <c r="GK11" s="20">
        <v>647166.69000000018</v>
      </c>
      <c r="GL11" s="20">
        <v>3671035.4099999997</v>
      </c>
      <c r="GM11" s="20">
        <v>929893.59000000008</v>
      </c>
      <c r="GN11" s="20">
        <v>389824.62</v>
      </c>
      <c r="GO11" s="20">
        <v>242297.62</v>
      </c>
      <c r="GP11" s="20">
        <v>400875.41999999993</v>
      </c>
      <c r="GQ11" s="20">
        <v>25127016.059999999</v>
      </c>
      <c r="GR11" s="20">
        <v>3395290.0999999996</v>
      </c>
      <c r="GS11" s="20">
        <v>1028185.1799999999</v>
      </c>
      <c r="GT11" s="20">
        <v>2547704.8000000003</v>
      </c>
      <c r="GU11" s="20">
        <v>146310.68000000005</v>
      </c>
      <c r="GV11" s="20">
        <v>1569319.8900000001</v>
      </c>
      <c r="GW11" s="20">
        <v>1304144.2300000002</v>
      </c>
      <c r="GX11" s="20">
        <v>662272.61999999988</v>
      </c>
      <c r="GY11" s="20">
        <v>63547954.699999996</v>
      </c>
      <c r="GZ11" s="20">
        <v>1448630.6</v>
      </c>
      <c r="HA11" s="20">
        <v>5113076.96</v>
      </c>
      <c r="HB11" s="20">
        <v>2531481.9699999997</v>
      </c>
      <c r="HC11" s="20">
        <v>163334411.87</v>
      </c>
      <c r="HD11" s="20">
        <v>7985375.5</v>
      </c>
      <c r="HE11" s="20">
        <v>4454936.59</v>
      </c>
      <c r="HF11" s="20">
        <v>2924556.4</v>
      </c>
      <c r="HG11" s="20">
        <v>7405213.4400000004</v>
      </c>
      <c r="HH11" s="20">
        <v>4237455</v>
      </c>
      <c r="HI11" s="20">
        <v>970484.02</v>
      </c>
      <c r="HJ11" s="20">
        <v>147525510.71999997</v>
      </c>
      <c r="HK11" s="20">
        <v>647547.39</v>
      </c>
      <c r="HL11" s="20">
        <v>1144834.97</v>
      </c>
      <c r="HM11" s="20">
        <v>891622.5</v>
      </c>
      <c r="HN11" s="20">
        <v>734050.2</v>
      </c>
      <c r="HO11" s="20">
        <v>4648514.6499999994</v>
      </c>
      <c r="HP11" s="20">
        <v>1083153.55</v>
      </c>
      <c r="HQ11" s="20">
        <v>527086.76</v>
      </c>
      <c r="HR11" s="20">
        <v>136961829.31999999</v>
      </c>
      <c r="HS11" s="20">
        <v>42793583.950000003</v>
      </c>
      <c r="HT11" s="20">
        <v>5043600.93</v>
      </c>
      <c r="HU11" s="20">
        <v>2128603.6599999997</v>
      </c>
      <c r="HV11" s="20">
        <v>2068717.3699999999</v>
      </c>
      <c r="HW11" s="20">
        <v>945302.53</v>
      </c>
      <c r="HX11" s="20">
        <v>4376683.93</v>
      </c>
      <c r="HY11" s="20">
        <v>2262932.6900000004</v>
      </c>
      <c r="HZ11" s="20">
        <v>1589905.94</v>
      </c>
      <c r="IA11" s="20">
        <v>3399303.96</v>
      </c>
      <c r="IB11" s="20">
        <v>4115490.4899999998</v>
      </c>
      <c r="IC11" s="20">
        <v>1876748.7100000002</v>
      </c>
      <c r="ID11" s="20">
        <v>537175.12</v>
      </c>
      <c r="IE11" s="20">
        <v>3702601.7699999996</v>
      </c>
      <c r="IF11" s="20">
        <v>1614364.72</v>
      </c>
      <c r="IG11" s="20">
        <v>1353255.0599999998</v>
      </c>
      <c r="IH11" s="20">
        <v>140251623.92999998</v>
      </c>
      <c r="II11" s="20">
        <v>42317153.580000006</v>
      </c>
      <c r="IJ11" s="20">
        <v>4962297.3600000003</v>
      </c>
      <c r="IK11" s="20">
        <v>5070484.6899999995</v>
      </c>
      <c r="IL11" s="20">
        <v>20301998.199999999</v>
      </c>
      <c r="IM11" s="20">
        <v>1391866.41</v>
      </c>
      <c r="IN11" s="20">
        <v>3249659.94</v>
      </c>
      <c r="IO11" s="20">
        <v>2242549.7200000002</v>
      </c>
      <c r="IP11" s="20">
        <v>975959.0399999998</v>
      </c>
      <c r="IQ11" s="20">
        <v>1021611.25</v>
      </c>
      <c r="IR11" s="20">
        <v>3171213.9999999995</v>
      </c>
      <c r="IS11" s="20">
        <v>218301017.28</v>
      </c>
      <c r="IT11" s="20">
        <v>73460907.280000001</v>
      </c>
      <c r="IU11" s="20">
        <v>11668436.120000007</v>
      </c>
      <c r="IV11" s="20">
        <v>8208752.9500000002</v>
      </c>
      <c r="IW11" s="20">
        <v>8449312.1999999993</v>
      </c>
      <c r="IX11" s="20">
        <v>1863312</v>
      </c>
      <c r="IY11" s="20">
        <v>2403081.6200000006</v>
      </c>
      <c r="IZ11" s="20">
        <v>1100843.57</v>
      </c>
      <c r="JA11" s="20">
        <v>1066010.9300000002</v>
      </c>
      <c r="JB11" s="20">
        <v>3724356.78</v>
      </c>
      <c r="JC11" s="20">
        <v>4733475.21</v>
      </c>
      <c r="JD11" s="20">
        <v>3770647.87</v>
      </c>
      <c r="JE11" s="20">
        <v>64351534.230000004</v>
      </c>
      <c r="JF11" s="20">
        <v>6121196.9700000007</v>
      </c>
      <c r="JG11" s="20">
        <v>852870.50999999978</v>
      </c>
      <c r="JH11" s="20">
        <v>1810722.53</v>
      </c>
      <c r="JI11" s="20">
        <v>1664449.7899999998</v>
      </c>
      <c r="JJ11" s="20">
        <v>856286.74</v>
      </c>
      <c r="JK11" s="20">
        <v>78674346.809999987</v>
      </c>
      <c r="JL11" s="20">
        <v>1599368.48</v>
      </c>
      <c r="JM11" s="20">
        <v>4818437.25</v>
      </c>
      <c r="JN11" s="20">
        <v>3752175.21</v>
      </c>
      <c r="JO11" s="20">
        <v>1518025.01</v>
      </c>
      <c r="JP11" s="20">
        <v>6638370.9100000001</v>
      </c>
      <c r="JQ11" s="20">
        <v>1035603.35</v>
      </c>
      <c r="JR11" s="20">
        <v>125764704.70000002</v>
      </c>
      <c r="JS11" s="20">
        <v>88458834.030000001</v>
      </c>
      <c r="JT11" s="20">
        <v>2982063.55</v>
      </c>
      <c r="JU11" s="20">
        <v>933990.7</v>
      </c>
      <c r="JV11" s="20">
        <v>2023911.8800000001</v>
      </c>
      <c r="JW11" s="20">
        <v>489479.25</v>
      </c>
      <c r="JX11" s="20">
        <v>3733650.49</v>
      </c>
      <c r="JY11" s="20">
        <v>2557462.1</v>
      </c>
      <c r="JZ11" s="20">
        <v>937334.8</v>
      </c>
      <c r="KA11" s="20">
        <v>4064721.78</v>
      </c>
      <c r="KB11" s="20">
        <v>568381</v>
      </c>
      <c r="KC11" s="20">
        <v>1781660.3</v>
      </c>
      <c r="KD11" s="20">
        <v>780703.30999999994</v>
      </c>
      <c r="KE11" s="20">
        <v>44539.19</v>
      </c>
      <c r="KF11" s="20">
        <v>806446.77</v>
      </c>
      <c r="KG11" s="20">
        <v>199655812.62000003</v>
      </c>
      <c r="KH11" s="20">
        <v>12498370.93</v>
      </c>
      <c r="KI11" s="20">
        <v>8582201.9400000013</v>
      </c>
      <c r="KJ11" s="20">
        <v>7287828.96</v>
      </c>
      <c r="KK11" s="20">
        <v>13076150.539999999</v>
      </c>
      <c r="KL11" s="20">
        <v>8446319.9700000007</v>
      </c>
      <c r="KM11" s="20">
        <v>15993726.65</v>
      </c>
      <c r="KN11" s="20">
        <v>8045353.0099999998</v>
      </c>
      <c r="KO11" s="20">
        <v>3507914.4</v>
      </c>
      <c r="KP11" s="20">
        <v>52085999.630000003</v>
      </c>
      <c r="KQ11" s="20">
        <v>3606463.53</v>
      </c>
      <c r="KR11" s="20">
        <v>3889600.29</v>
      </c>
      <c r="KS11" s="20">
        <v>19015793.779999994</v>
      </c>
      <c r="KT11" s="20">
        <v>1324953.07</v>
      </c>
      <c r="KU11" s="20">
        <v>4315284.2100000009</v>
      </c>
      <c r="KV11" s="20">
        <v>135502992.28999999</v>
      </c>
      <c r="KW11" s="20">
        <v>6035501.25</v>
      </c>
      <c r="KX11" s="20">
        <v>95501853.510000005</v>
      </c>
      <c r="KY11" s="20">
        <v>6622682.5200000005</v>
      </c>
      <c r="KZ11" s="20">
        <v>1188522.33</v>
      </c>
      <c r="LA11" s="20">
        <v>13806527.820000002</v>
      </c>
      <c r="LB11" s="20">
        <v>9429025.7699999996</v>
      </c>
      <c r="LC11" s="20">
        <v>2186531.9500000007</v>
      </c>
      <c r="LD11" s="20">
        <v>2238950.4699999997</v>
      </c>
      <c r="LE11" s="20">
        <v>1852762.0999999996</v>
      </c>
      <c r="LF11" s="20">
        <v>235644751.97999999</v>
      </c>
      <c r="LG11" s="20">
        <v>14975147.890000001</v>
      </c>
      <c r="LH11" s="20">
        <v>67059166.829999991</v>
      </c>
      <c r="LI11" s="20">
        <v>46293704.110000007</v>
      </c>
      <c r="LJ11" s="20">
        <v>1911744.0699999998</v>
      </c>
      <c r="LK11" s="20">
        <v>1442624.0900000003</v>
      </c>
      <c r="LL11" s="20">
        <v>3103448.1500000004</v>
      </c>
      <c r="LM11" s="20">
        <v>4433252.24</v>
      </c>
      <c r="LN11" s="20">
        <v>1454069.6899999997</v>
      </c>
      <c r="LO11" s="20">
        <v>3866756.6799999997</v>
      </c>
      <c r="LP11" s="20">
        <v>313475.71000000002</v>
      </c>
      <c r="LQ11" s="20">
        <v>52746582.170000002</v>
      </c>
      <c r="LR11" s="20">
        <v>2286048.5500000007</v>
      </c>
      <c r="LS11" s="20">
        <v>948859.23</v>
      </c>
      <c r="LT11" s="20">
        <v>283376216.07999998</v>
      </c>
      <c r="LU11" s="20">
        <v>76940305.049999997</v>
      </c>
      <c r="LV11" s="20">
        <v>136859911.85000002</v>
      </c>
      <c r="LW11" s="20">
        <v>33715779.000000007</v>
      </c>
      <c r="LX11" s="20">
        <v>3269018.8399999994</v>
      </c>
      <c r="LY11" s="20">
        <v>6046360.2000000002</v>
      </c>
      <c r="LZ11" s="20">
        <v>3207142.84</v>
      </c>
      <c r="MA11" s="20">
        <v>4400003.42</v>
      </c>
      <c r="MB11" s="20">
        <v>3547741.2799999993</v>
      </c>
      <c r="MC11" s="20">
        <v>6941901.4900000002</v>
      </c>
      <c r="MD11" s="20">
        <v>18514019.429999996</v>
      </c>
      <c r="ME11" s="20">
        <v>2007072.98</v>
      </c>
      <c r="MF11" s="20">
        <v>130589719.64</v>
      </c>
      <c r="MG11" s="20">
        <v>1196435.8999999999</v>
      </c>
      <c r="MH11" s="20">
        <v>1243719.33</v>
      </c>
      <c r="MI11" s="20">
        <v>402972.85</v>
      </c>
      <c r="MJ11" s="20">
        <v>1082074.2799999998</v>
      </c>
      <c r="MK11" s="20">
        <v>1332285.94</v>
      </c>
      <c r="ML11" s="20">
        <v>1842358.98</v>
      </c>
      <c r="MM11" s="20">
        <v>998921.77</v>
      </c>
      <c r="MN11" s="20">
        <v>1875920.28</v>
      </c>
      <c r="MO11" s="20">
        <v>853661.32999999984</v>
      </c>
      <c r="MP11" s="20">
        <v>2401141.83</v>
      </c>
      <c r="MQ11" s="20">
        <v>693629.08000000019</v>
      </c>
      <c r="MR11" s="20">
        <v>173654571.61000001</v>
      </c>
      <c r="MS11" s="20">
        <v>716367.00999999989</v>
      </c>
      <c r="MT11" s="20">
        <v>4478920.51</v>
      </c>
      <c r="MU11" s="20">
        <v>8856513.5799999982</v>
      </c>
      <c r="MV11" s="20">
        <v>3347800.1299999994</v>
      </c>
      <c r="MW11" s="20">
        <v>10385436.200000001</v>
      </c>
      <c r="MX11" s="20">
        <v>13200233.0099</v>
      </c>
      <c r="MY11" s="20">
        <v>3992290.27</v>
      </c>
      <c r="MZ11" s="20">
        <v>9726264.129999999</v>
      </c>
      <c r="NA11" s="20">
        <v>781765.69000000006</v>
      </c>
      <c r="NB11" s="20">
        <v>874017.28000000003</v>
      </c>
      <c r="NC11" s="20">
        <v>260593473.09999999</v>
      </c>
      <c r="ND11" s="20">
        <v>33311014.949999999</v>
      </c>
      <c r="NE11" s="20">
        <v>8711534.8200000003</v>
      </c>
      <c r="NF11" s="20">
        <v>30304772.779999997</v>
      </c>
      <c r="NG11" s="20">
        <v>3960542.31</v>
      </c>
      <c r="NH11" s="20">
        <v>24091743.859999999</v>
      </c>
      <c r="NI11" s="20">
        <v>48641596.479999997</v>
      </c>
      <c r="NJ11" s="20">
        <v>17600248.879999999</v>
      </c>
      <c r="NK11" s="20">
        <v>493776.5</v>
      </c>
      <c r="NL11" s="20">
        <v>1056657.8700000001</v>
      </c>
      <c r="NM11" s="20">
        <v>7365270.1500000004</v>
      </c>
      <c r="NN11" s="20">
        <v>4323111.0999999996</v>
      </c>
      <c r="NO11" s="20">
        <v>31137613.240000002</v>
      </c>
      <c r="NP11" s="20">
        <v>993333.58</v>
      </c>
      <c r="NQ11" s="20">
        <v>1568609.3900000001</v>
      </c>
      <c r="NR11" s="20">
        <v>1199891.6299999999</v>
      </c>
      <c r="NS11" s="20">
        <v>1803462.6800000002</v>
      </c>
      <c r="NT11" s="20">
        <v>1677854.46</v>
      </c>
      <c r="NU11" s="20">
        <v>3640248.9899999998</v>
      </c>
      <c r="NV11" s="20">
        <v>156132766.618</v>
      </c>
      <c r="NW11" s="20">
        <v>73354870.290000007</v>
      </c>
      <c r="NX11" s="20">
        <v>7738188.7700000005</v>
      </c>
      <c r="NY11" s="20">
        <v>2925756.75</v>
      </c>
      <c r="NZ11" s="20">
        <v>3511219.7600000002</v>
      </c>
      <c r="OA11" s="20">
        <v>12777555.279999997</v>
      </c>
      <c r="OB11" s="20">
        <v>3307883.44</v>
      </c>
      <c r="OC11" s="20">
        <v>307608966.69999999</v>
      </c>
      <c r="OD11" s="20">
        <v>36563328.850000001</v>
      </c>
      <c r="OE11" s="20">
        <v>3535649.5999999996</v>
      </c>
      <c r="OF11" s="20">
        <v>18663251.859999999</v>
      </c>
      <c r="OG11" s="20">
        <v>5916065.4299999988</v>
      </c>
      <c r="OH11" s="20">
        <v>5336782.4000000004</v>
      </c>
      <c r="OI11" s="20">
        <v>16476227.570000002</v>
      </c>
      <c r="OJ11" s="20">
        <v>1771392.86</v>
      </c>
      <c r="OK11" s="20">
        <v>5037778.7700000005</v>
      </c>
      <c r="OL11" s="20">
        <v>59869500.139999993</v>
      </c>
      <c r="OM11" s="20">
        <v>22577660</v>
      </c>
      <c r="ON11" s="20">
        <v>29100922.859999999</v>
      </c>
      <c r="OO11" s="20">
        <v>1427975.8599999999</v>
      </c>
      <c r="OP11" s="20">
        <v>1014864.91</v>
      </c>
      <c r="OQ11" s="20">
        <v>196693.21000000002</v>
      </c>
      <c r="OR11" s="20">
        <v>102755532.25</v>
      </c>
      <c r="OS11" s="20">
        <v>1813984.6</v>
      </c>
      <c r="OT11" s="20">
        <v>1355992.66</v>
      </c>
      <c r="OU11" s="20">
        <v>2789068.1900000004</v>
      </c>
      <c r="OV11" s="20">
        <v>3869651.0299999993</v>
      </c>
      <c r="OW11" s="20">
        <v>6868155.5900000017</v>
      </c>
      <c r="OX11" s="20">
        <v>1493925.36</v>
      </c>
      <c r="OY11" s="20">
        <v>1338790.8</v>
      </c>
      <c r="OZ11" s="20">
        <v>1051429.57</v>
      </c>
      <c r="PA11" s="20">
        <v>50348519.800000004</v>
      </c>
      <c r="PB11" s="20">
        <v>1184635.8600000001</v>
      </c>
      <c r="PC11" s="20">
        <v>4709754.6700000009</v>
      </c>
      <c r="PD11" s="20">
        <v>585217.44000000018</v>
      </c>
      <c r="PE11" s="20">
        <v>5193876.79</v>
      </c>
      <c r="PF11" s="20">
        <v>4471131.99</v>
      </c>
      <c r="PG11" s="20">
        <v>953134.03999999969</v>
      </c>
      <c r="PH11" s="20">
        <v>1423649.4400000002</v>
      </c>
      <c r="PI11" s="20">
        <v>1475980.92</v>
      </c>
      <c r="PJ11" s="20">
        <v>2683983.5199999996</v>
      </c>
      <c r="PK11" s="20">
        <v>2075410.73</v>
      </c>
      <c r="PL11" s="20">
        <v>4508795.2699999996</v>
      </c>
      <c r="PM11" s="20">
        <v>1391487.25</v>
      </c>
      <c r="PN11" s="20">
        <v>4617210.8899999997</v>
      </c>
      <c r="PO11" s="20">
        <v>588889</v>
      </c>
      <c r="PP11" s="20">
        <v>398897.55</v>
      </c>
      <c r="PQ11" s="20">
        <v>481135.37</v>
      </c>
      <c r="PR11" s="20">
        <v>-156766.27000000002</v>
      </c>
      <c r="PS11" s="20">
        <v>299003534.73000002</v>
      </c>
      <c r="PT11" s="20">
        <v>5657264</v>
      </c>
      <c r="PU11" s="20">
        <v>2994645.43</v>
      </c>
      <c r="PV11" s="20">
        <v>2842847.7800000003</v>
      </c>
      <c r="PW11" s="20">
        <v>44417955.100000001</v>
      </c>
      <c r="PX11" s="20">
        <v>1238542.7899999996</v>
      </c>
      <c r="PY11" s="20">
        <v>15962824.680000002</v>
      </c>
      <c r="PZ11" s="20">
        <v>5745382.1100000003</v>
      </c>
      <c r="QA11" s="20">
        <v>12129876.149999999</v>
      </c>
      <c r="QB11" s="20">
        <v>793615.14</v>
      </c>
      <c r="QC11" s="20">
        <v>8670569.2899999991</v>
      </c>
      <c r="QD11" s="20">
        <v>1001668.6300000001</v>
      </c>
      <c r="QE11" s="20">
        <v>3499364.94</v>
      </c>
      <c r="QF11" s="20">
        <v>806733.51000000024</v>
      </c>
      <c r="QG11" s="20">
        <v>2803137.6</v>
      </c>
      <c r="QH11" s="20">
        <v>4151010.71</v>
      </c>
      <c r="QI11" s="20">
        <v>623396.97</v>
      </c>
      <c r="QJ11" s="20">
        <v>2477741.0300000003</v>
      </c>
      <c r="QK11" s="20">
        <v>437591.47000000003</v>
      </c>
      <c r="QL11" s="20">
        <v>4464233.16</v>
      </c>
      <c r="QM11" s="20">
        <v>15057574.420000002</v>
      </c>
      <c r="QN11" s="20">
        <v>2222066.61</v>
      </c>
      <c r="QO11" s="20">
        <v>392635.92</v>
      </c>
      <c r="QP11" s="20">
        <v>546512</v>
      </c>
      <c r="QQ11" s="20">
        <v>574113</v>
      </c>
      <c r="QR11" s="20">
        <v>310264.27</v>
      </c>
      <c r="QS11" s="20">
        <v>93711008.030000016</v>
      </c>
      <c r="QT11" s="20">
        <v>837594.13000000012</v>
      </c>
      <c r="QU11" s="20">
        <v>10952609.139999999</v>
      </c>
      <c r="QV11" s="20">
        <v>1963888.69</v>
      </c>
      <c r="QW11" s="20">
        <v>3069747.61</v>
      </c>
      <c r="QX11" s="20">
        <v>2947430.68</v>
      </c>
      <c r="QY11" s="20">
        <v>617766.85000000009</v>
      </c>
      <c r="QZ11" s="20">
        <v>3587932.4799999995</v>
      </c>
      <c r="RA11" s="20">
        <v>5783432.0899999999</v>
      </c>
      <c r="RB11" s="20">
        <v>969758</v>
      </c>
      <c r="RC11" s="20">
        <v>572425.68999999994</v>
      </c>
      <c r="RD11" s="20">
        <v>696514.8</v>
      </c>
      <c r="RE11" s="20">
        <v>415389.03</v>
      </c>
      <c r="RF11" s="20">
        <v>107220873.73999999</v>
      </c>
      <c r="RG11" s="20">
        <v>4362488.870000001</v>
      </c>
      <c r="RH11" s="20">
        <v>3319894.8</v>
      </c>
      <c r="RI11" s="20">
        <v>2736469.9099999997</v>
      </c>
      <c r="RJ11" s="20">
        <v>1762988.2399999998</v>
      </c>
      <c r="RK11" s="20">
        <v>3027772.13</v>
      </c>
      <c r="RL11" s="20">
        <v>6715938.879999998</v>
      </c>
      <c r="RM11" s="20">
        <v>1113212.99</v>
      </c>
      <c r="RN11" s="20">
        <v>1025892.2999999997</v>
      </c>
      <c r="RO11" s="20">
        <v>4158055.5799999996</v>
      </c>
      <c r="RP11" s="20">
        <v>6303382.7599999998</v>
      </c>
      <c r="RQ11" s="20">
        <v>1139616.82</v>
      </c>
      <c r="RR11" s="20">
        <v>649274.94000000006</v>
      </c>
      <c r="RS11" s="20">
        <v>2830155.5599999996</v>
      </c>
      <c r="RT11" s="20">
        <v>1441863.5</v>
      </c>
      <c r="RU11" s="20">
        <v>595076.11999999988</v>
      </c>
      <c r="RV11" s="20">
        <v>2312993.33</v>
      </c>
      <c r="RW11" s="20">
        <v>835434.81</v>
      </c>
      <c r="RX11" s="20">
        <v>377291.41999999993</v>
      </c>
      <c r="RY11" s="20">
        <v>211414.46000000002</v>
      </c>
      <c r="RZ11" s="20">
        <v>54056743.480000012</v>
      </c>
      <c r="SA11" s="20">
        <v>2267604.2599999998</v>
      </c>
      <c r="SB11" s="20">
        <v>445759.79999999993</v>
      </c>
      <c r="SC11" s="20">
        <v>912254.65000000014</v>
      </c>
      <c r="SD11" s="20">
        <v>677499.78</v>
      </c>
      <c r="SE11" s="20">
        <v>2711423.29</v>
      </c>
      <c r="SF11" s="20">
        <v>1257815.1900000002</v>
      </c>
      <c r="SG11" s="20">
        <v>1408564.4000000001</v>
      </c>
      <c r="SH11" s="20">
        <v>905618.59</v>
      </c>
      <c r="SI11" s="20">
        <v>980609.05000000028</v>
      </c>
      <c r="SJ11" s="20">
        <v>5963243.0899999999</v>
      </c>
      <c r="SK11" s="20">
        <v>336209.12000000005</v>
      </c>
      <c r="SL11" s="20">
        <v>22428858.390000001</v>
      </c>
      <c r="SM11" s="20">
        <v>1292629.22</v>
      </c>
      <c r="SN11" s="20">
        <v>1557630.8699999999</v>
      </c>
      <c r="SO11" s="20">
        <v>1731604.06</v>
      </c>
      <c r="SP11" s="20">
        <v>1182824.5799999998</v>
      </c>
      <c r="SQ11" s="20">
        <v>1468025.96</v>
      </c>
      <c r="SR11" s="20">
        <v>1040781.6799999999</v>
      </c>
      <c r="SS11" s="20">
        <v>431107.80999999994</v>
      </c>
      <c r="ST11" s="20">
        <v>77544367.539999992</v>
      </c>
      <c r="SU11" s="20">
        <v>782326.65000000014</v>
      </c>
      <c r="SV11" s="20">
        <v>1061943.94</v>
      </c>
      <c r="SW11" s="20">
        <v>1298780.01</v>
      </c>
      <c r="SX11" s="20">
        <v>541792.79</v>
      </c>
      <c r="SY11" s="20">
        <v>1130433.2</v>
      </c>
      <c r="SZ11" s="20">
        <v>908407.2300000001</v>
      </c>
      <c r="TA11" s="20">
        <v>3885615.17</v>
      </c>
      <c r="TB11" s="20">
        <v>1628546.5999999999</v>
      </c>
      <c r="TC11" s="20">
        <v>880330.52999999991</v>
      </c>
      <c r="TD11" s="20">
        <v>934292.69</v>
      </c>
      <c r="TE11" s="20">
        <v>3058958.79</v>
      </c>
      <c r="TF11" s="20">
        <v>1083169.7</v>
      </c>
      <c r="TG11" s="20">
        <v>818685.8899999999</v>
      </c>
      <c r="TH11" s="20">
        <v>103806327.99999997</v>
      </c>
      <c r="TI11" s="20">
        <v>693180.50000000012</v>
      </c>
      <c r="TJ11" s="20">
        <v>432472.97000000015</v>
      </c>
      <c r="TK11" s="20">
        <v>3019743.7499999995</v>
      </c>
      <c r="TL11" s="20">
        <v>3599307.45</v>
      </c>
      <c r="TM11" s="20">
        <v>998537.32000000007</v>
      </c>
      <c r="TN11" s="20">
        <v>213601.22000000003</v>
      </c>
      <c r="TO11" s="20">
        <v>8519784.6699999981</v>
      </c>
      <c r="TP11" s="20">
        <v>883288.67</v>
      </c>
      <c r="TQ11" s="20">
        <v>2665920.2199999997</v>
      </c>
      <c r="TR11" s="20">
        <v>2070994.0599999996</v>
      </c>
      <c r="TS11" s="20">
        <v>914182.01</v>
      </c>
      <c r="TT11" s="20">
        <v>454781.36</v>
      </c>
      <c r="TU11" s="20">
        <v>1321529.7599999998</v>
      </c>
      <c r="TV11" s="20">
        <v>752825.90999999992</v>
      </c>
      <c r="TW11" s="20">
        <v>951065.24000000011</v>
      </c>
      <c r="TX11" s="20">
        <v>26001823.910000004</v>
      </c>
      <c r="TY11" s="20">
        <v>881365.15000000014</v>
      </c>
      <c r="TZ11" s="20">
        <v>54298093.190000005</v>
      </c>
      <c r="UA11" s="20">
        <v>2512651.7899999996</v>
      </c>
      <c r="UB11" s="20">
        <v>985660.02</v>
      </c>
      <c r="UC11" s="20">
        <v>1144838.08</v>
      </c>
      <c r="UD11" s="20">
        <v>18858499.420000002</v>
      </c>
      <c r="UE11" s="20">
        <v>1071800.8999999999</v>
      </c>
      <c r="UF11" s="20">
        <v>487976.53</v>
      </c>
      <c r="UG11" s="20">
        <v>255033.72000000003</v>
      </c>
      <c r="UH11" s="20">
        <v>309877.53999999998</v>
      </c>
      <c r="UI11" s="20">
        <v>30293151.719999991</v>
      </c>
      <c r="UJ11" s="20">
        <v>3092625.78</v>
      </c>
      <c r="UK11" s="20">
        <v>3019766.55</v>
      </c>
      <c r="UL11" s="20">
        <v>3751095.4000000004</v>
      </c>
      <c r="UM11" s="20">
        <v>1961108.5300000003</v>
      </c>
      <c r="UN11" s="20">
        <v>1112870</v>
      </c>
      <c r="UO11" s="20">
        <v>170535003.41999999</v>
      </c>
      <c r="UP11" s="20">
        <v>2945404.7799999993</v>
      </c>
      <c r="UQ11" s="20">
        <v>1245306.5200000003</v>
      </c>
      <c r="UR11" s="20">
        <v>14990996.239999998</v>
      </c>
      <c r="US11" s="20">
        <v>452610.87</v>
      </c>
      <c r="UT11" s="20">
        <v>1058870.8700000001</v>
      </c>
      <c r="UU11" s="20">
        <v>3932997.1499999994</v>
      </c>
      <c r="UV11" s="20">
        <v>661184.92000000004</v>
      </c>
      <c r="UW11" s="20">
        <v>829331.8899999999</v>
      </c>
      <c r="UX11" s="20">
        <v>1063577.44</v>
      </c>
      <c r="UY11" s="20">
        <v>1294079.0499999998</v>
      </c>
      <c r="UZ11" s="20">
        <v>4781165.1599999992</v>
      </c>
      <c r="VA11" s="20">
        <v>1685275.7599999998</v>
      </c>
      <c r="VB11" s="20">
        <v>6448132.6400000006</v>
      </c>
      <c r="VC11" s="20">
        <v>269971.00000000006</v>
      </c>
      <c r="VD11" s="20">
        <v>786491</v>
      </c>
      <c r="VE11" s="20">
        <v>485239.32</v>
      </c>
      <c r="VF11" s="20">
        <v>787222.99000000011</v>
      </c>
      <c r="VG11" s="20">
        <v>5234974.5100000007</v>
      </c>
      <c r="VH11" s="20">
        <v>239395.27000000008</v>
      </c>
      <c r="VI11" s="20">
        <v>888863.43</v>
      </c>
      <c r="VJ11" s="20">
        <v>951812.87</v>
      </c>
      <c r="VK11" s="20">
        <v>58016590.000000015</v>
      </c>
      <c r="VL11" s="20">
        <v>1482070.11</v>
      </c>
      <c r="VM11" s="20">
        <v>2003539.2999999996</v>
      </c>
      <c r="VN11" s="20">
        <v>4282757.2</v>
      </c>
      <c r="VO11" s="20">
        <v>6355842.4299999997</v>
      </c>
      <c r="VP11" s="20">
        <v>6557891.6500000004</v>
      </c>
      <c r="VQ11" s="20">
        <v>3750613.2</v>
      </c>
      <c r="VR11" s="20">
        <v>2550600.75</v>
      </c>
      <c r="VS11" s="20">
        <v>1230467.45</v>
      </c>
      <c r="VT11" s="20">
        <v>15013597.529999999</v>
      </c>
      <c r="VU11" s="20">
        <v>1081771.0899999999</v>
      </c>
      <c r="VV11" s="20">
        <v>4015465.52</v>
      </c>
      <c r="VW11" s="20">
        <v>2538303.7399999998</v>
      </c>
      <c r="VX11" s="20">
        <v>903264.3899999999</v>
      </c>
      <c r="VY11" s="20">
        <v>1418280.29</v>
      </c>
      <c r="VZ11" s="20">
        <v>372352660.99000007</v>
      </c>
      <c r="WA11" s="20">
        <v>7103433.6099999985</v>
      </c>
      <c r="WB11" s="20">
        <v>2253210.15</v>
      </c>
      <c r="WC11" s="20">
        <v>2003303.2</v>
      </c>
      <c r="WD11" s="20">
        <v>850451.24000000011</v>
      </c>
      <c r="WE11" s="20">
        <v>3717029.45</v>
      </c>
      <c r="WF11" s="20">
        <v>15903508.190000001</v>
      </c>
      <c r="WG11" s="20">
        <v>6844492.9399999995</v>
      </c>
      <c r="WH11" s="20">
        <v>4566733.3899999997</v>
      </c>
      <c r="WI11" s="20">
        <v>7200788.1299999999</v>
      </c>
      <c r="WJ11" s="20">
        <v>1656645.7600000002</v>
      </c>
      <c r="WK11" s="20">
        <v>7047228.5499999998</v>
      </c>
      <c r="WL11" s="20">
        <v>2940719.5399999996</v>
      </c>
      <c r="WM11" s="20">
        <v>10213907.57</v>
      </c>
      <c r="WN11" s="20">
        <v>16918011.810000002</v>
      </c>
      <c r="WO11" s="20">
        <v>2771921.79</v>
      </c>
      <c r="WP11" s="20">
        <v>5067998.3600000003</v>
      </c>
      <c r="WQ11" s="20">
        <v>14943159.92</v>
      </c>
      <c r="WR11" s="20">
        <v>4319534.2100000009</v>
      </c>
      <c r="WS11" s="20">
        <v>9924518.2999999989</v>
      </c>
      <c r="WT11" s="20">
        <v>55057331.350000016</v>
      </c>
      <c r="WU11" s="20">
        <v>5118302.8</v>
      </c>
      <c r="WV11" s="20">
        <v>1231177.1499999999</v>
      </c>
      <c r="WW11" s="20">
        <v>1344494.1500000001</v>
      </c>
      <c r="WX11" s="20">
        <v>2356756.9899999998</v>
      </c>
      <c r="WY11" s="20">
        <v>862117</v>
      </c>
      <c r="WZ11" s="20">
        <v>788809.15</v>
      </c>
      <c r="XA11" s="20">
        <v>1449588.4200000002</v>
      </c>
      <c r="XB11" s="20">
        <v>47700677.670000009</v>
      </c>
      <c r="XC11" s="20">
        <v>1913680.17</v>
      </c>
      <c r="XD11" s="20">
        <v>245065.47</v>
      </c>
      <c r="XE11" s="20">
        <v>706493.15</v>
      </c>
      <c r="XF11" s="20">
        <v>661178.67999999993</v>
      </c>
      <c r="XG11" s="20">
        <v>120214872.94999999</v>
      </c>
      <c r="XH11" s="20">
        <v>1891940.95</v>
      </c>
      <c r="XI11" s="20">
        <v>1368231.87</v>
      </c>
      <c r="XJ11" s="20">
        <v>38756866.519999988</v>
      </c>
      <c r="XK11" s="20">
        <v>2264639.9900000002</v>
      </c>
      <c r="XL11" s="20">
        <v>1842461.08</v>
      </c>
      <c r="XM11" s="20">
        <v>3375727.5799999996</v>
      </c>
      <c r="XN11" s="20">
        <v>2158739.8199999998</v>
      </c>
      <c r="XO11" s="20">
        <v>2429687.09</v>
      </c>
      <c r="XP11" s="20">
        <v>3609746.62</v>
      </c>
      <c r="XQ11" s="20">
        <v>1848606.3200000005</v>
      </c>
      <c r="XR11" s="20">
        <v>994275.38000000012</v>
      </c>
      <c r="XS11" s="20">
        <v>453519.59</v>
      </c>
      <c r="XT11" s="20">
        <v>1712536.0799999998</v>
      </c>
      <c r="XU11" s="20">
        <v>774697.65</v>
      </c>
      <c r="XV11" s="20">
        <v>944218.87000000011</v>
      </c>
      <c r="XW11" s="20">
        <v>1022706.0899999999</v>
      </c>
      <c r="XX11" s="20">
        <v>1162612.8700000001</v>
      </c>
      <c r="XY11" s="20">
        <v>765795.40999999992</v>
      </c>
      <c r="XZ11" s="20">
        <v>977299.15</v>
      </c>
      <c r="YA11" s="20">
        <v>1057194.0299999998</v>
      </c>
      <c r="YB11" s="20">
        <v>723058.32</v>
      </c>
      <c r="YC11" s="20">
        <v>1816471.9400000002</v>
      </c>
      <c r="YD11" s="20">
        <v>24200438.070000019</v>
      </c>
      <c r="YE11" s="20">
        <v>1313318.6600000001</v>
      </c>
      <c r="YF11" s="20">
        <v>7087785.1200000001</v>
      </c>
      <c r="YG11" s="20">
        <v>1435479.9100000001</v>
      </c>
      <c r="YH11" s="20">
        <v>19855045.459999997</v>
      </c>
      <c r="YI11" s="20">
        <v>2064883.95</v>
      </c>
      <c r="YJ11" s="20">
        <v>6562035.0000000009</v>
      </c>
      <c r="YK11" s="20">
        <v>2000519.8299999998</v>
      </c>
      <c r="YL11" s="20">
        <v>7902830.4399999995</v>
      </c>
      <c r="YM11" s="20">
        <v>6000446.8099999996</v>
      </c>
      <c r="YN11" s="20">
        <v>3345190.46</v>
      </c>
      <c r="YO11" s="20">
        <v>1498340.3199999998</v>
      </c>
      <c r="YP11" s="20">
        <v>758356.61</v>
      </c>
      <c r="YQ11" s="20">
        <v>975370.97000000009</v>
      </c>
      <c r="YR11" s="20">
        <v>712764.84</v>
      </c>
      <c r="YS11" s="20">
        <v>213242.63</v>
      </c>
      <c r="YT11" s="20">
        <v>698719.49</v>
      </c>
      <c r="YU11" s="20">
        <v>37699360.220000006</v>
      </c>
      <c r="YV11" s="20">
        <v>1173301.8999999999</v>
      </c>
      <c r="YW11" s="20">
        <v>1336902.0299999998</v>
      </c>
      <c r="YX11" s="20">
        <v>1565321.41</v>
      </c>
      <c r="YY11" s="20">
        <v>2372424.9700000002</v>
      </c>
      <c r="YZ11" s="20">
        <v>1514694.26</v>
      </c>
      <c r="ZA11" s="20">
        <v>1170515.1499999999</v>
      </c>
      <c r="ZB11" s="20">
        <v>42444000.750000007</v>
      </c>
      <c r="ZC11" s="20">
        <v>3561065.3700000006</v>
      </c>
      <c r="ZD11" s="20">
        <v>1495319.0799999998</v>
      </c>
      <c r="ZE11" s="20">
        <v>1709754.3000000003</v>
      </c>
      <c r="ZF11" s="20">
        <v>632205.10000000009</v>
      </c>
      <c r="ZG11" s="20">
        <v>1140131.5</v>
      </c>
      <c r="ZH11" s="20">
        <v>479821.24000000005</v>
      </c>
      <c r="ZI11" s="20">
        <v>524763.18999999994</v>
      </c>
      <c r="ZJ11" s="20">
        <v>5906682.9199999999</v>
      </c>
      <c r="ZK11" s="20">
        <v>156392303.38</v>
      </c>
      <c r="ZL11" s="20">
        <v>1223178.8500000001</v>
      </c>
      <c r="ZM11" s="20">
        <v>3790964.04</v>
      </c>
      <c r="ZN11" s="20">
        <v>11492176.4</v>
      </c>
      <c r="ZO11" s="20">
        <v>5093751.5500000007</v>
      </c>
      <c r="ZP11" s="20">
        <v>1827211.88</v>
      </c>
      <c r="ZQ11" s="20">
        <v>2051038.4699999997</v>
      </c>
      <c r="ZR11" s="20">
        <v>4103847.1500000004</v>
      </c>
      <c r="ZS11" s="20">
        <v>6655819.7500000009</v>
      </c>
      <c r="ZT11" s="20">
        <v>7010424.1399999997</v>
      </c>
      <c r="ZU11" s="20">
        <v>818463.41</v>
      </c>
      <c r="ZV11" s="20">
        <v>1019573.5199999998</v>
      </c>
      <c r="ZW11" s="20">
        <v>1217989.78</v>
      </c>
      <c r="ZX11" s="20">
        <v>1528989.16</v>
      </c>
      <c r="ZY11" s="20">
        <v>1325381.25</v>
      </c>
      <c r="ZZ11" s="20">
        <v>1153074.9100000001</v>
      </c>
      <c r="AAA11" s="20">
        <v>961064.21000000031</v>
      </c>
      <c r="AAB11" s="20">
        <v>833916.62000000011</v>
      </c>
      <c r="AAC11" s="20">
        <v>1025835.53</v>
      </c>
      <c r="AAD11" s="20">
        <v>1384335.25</v>
      </c>
      <c r="AAE11" s="20">
        <v>1010741.0499999999</v>
      </c>
      <c r="AAF11" s="20">
        <v>631316.05000000005</v>
      </c>
      <c r="AAG11" s="20">
        <v>32689648.510000002</v>
      </c>
      <c r="AAH11" s="20">
        <v>504131.65</v>
      </c>
      <c r="AAI11" s="20">
        <v>1900981.24</v>
      </c>
      <c r="AAJ11" s="20">
        <v>1243799.01</v>
      </c>
      <c r="AAK11" s="20">
        <v>954126.22000000009</v>
      </c>
      <c r="AAL11" s="20">
        <v>1772948.9700000002</v>
      </c>
      <c r="AAM11" s="20">
        <v>652197.97</v>
      </c>
      <c r="AAN11" s="20">
        <v>232448471.81000003</v>
      </c>
      <c r="AAO11" s="20">
        <v>1042854.19</v>
      </c>
      <c r="AAP11" s="20">
        <v>1860605.25</v>
      </c>
      <c r="AAQ11" s="20">
        <v>2722084.03</v>
      </c>
      <c r="AAR11" s="20">
        <v>1634779.8299999998</v>
      </c>
      <c r="AAS11" s="20">
        <v>1052143.96</v>
      </c>
      <c r="AAT11" s="20">
        <v>2241948.5700000003</v>
      </c>
      <c r="AAU11" s="20">
        <v>2024816.2300000002</v>
      </c>
      <c r="AAV11" s="20">
        <v>3480503.100000001</v>
      </c>
      <c r="AAW11" s="20">
        <v>1145311.3900000004</v>
      </c>
      <c r="AAX11" s="20">
        <v>2276193.9</v>
      </c>
      <c r="AAY11" s="20">
        <v>13646712.010000007</v>
      </c>
      <c r="AAZ11" s="20">
        <v>5061368.71</v>
      </c>
      <c r="ABA11" s="20">
        <v>856454.24000000011</v>
      </c>
      <c r="ABB11" s="20">
        <v>1189483.6100000001</v>
      </c>
      <c r="ABC11" s="20">
        <v>2330047.38</v>
      </c>
      <c r="ABD11" s="20">
        <v>922914</v>
      </c>
      <c r="ABE11" s="20">
        <v>1237815.3099999998</v>
      </c>
      <c r="ABF11" s="20">
        <v>678112.53999999992</v>
      </c>
      <c r="ABG11" s="20">
        <v>13398700.939999998</v>
      </c>
      <c r="ABH11" s="20">
        <v>13326494.189999999</v>
      </c>
      <c r="ABI11" s="20">
        <v>640519</v>
      </c>
      <c r="ABJ11" s="20">
        <v>958837.42</v>
      </c>
      <c r="ABK11" s="20">
        <v>1174315.3600000001</v>
      </c>
      <c r="ABL11" s="20">
        <v>486654.26999999996</v>
      </c>
      <c r="ABM11" s="20">
        <v>573097.59000000008</v>
      </c>
      <c r="ABN11" s="20">
        <v>84774023.25</v>
      </c>
      <c r="ABO11" s="20">
        <v>3634443.6199999992</v>
      </c>
      <c r="ABP11" s="20">
        <v>2611993.6000000001</v>
      </c>
      <c r="ABQ11" s="20">
        <v>3685065.4499999997</v>
      </c>
      <c r="ABR11" s="20">
        <v>3982788.88</v>
      </c>
      <c r="ABS11" s="20">
        <v>3790324.9299999997</v>
      </c>
      <c r="ABT11" s="20">
        <v>1727648.45</v>
      </c>
      <c r="ABU11" s="20">
        <v>3802909.15</v>
      </c>
      <c r="ABV11" s="20">
        <v>2431473.2600000002</v>
      </c>
      <c r="ABW11" s="20">
        <v>45831406.680000015</v>
      </c>
      <c r="ABX11" s="20">
        <v>3505175.7699999996</v>
      </c>
      <c r="ABY11" s="20">
        <v>1927585.7599999993</v>
      </c>
      <c r="ABZ11" s="20">
        <v>1663374.0400000003</v>
      </c>
      <c r="ACA11" s="20">
        <v>1143550.1499999999</v>
      </c>
      <c r="ACB11" s="20">
        <v>4011274.580000001</v>
      </c>
      <c r="ACC11" s="20">
        <v>1337729.6900000002</v>
      </c>
      <c r="ACD11" s="20">
        <v>1146963.9000000001</v>
      </c>
      <c r="ACE11" s="20">
        <v>539659.5199999999</v>
      </c>
      <c r="ACF11" s="20">
        <v>1451845.3699999996</v>
      </c>
      <c r="ACG11" s="20">
        <v>611152.03</v>
      </c>
      <c r="ACH11" s="20">
        <v>113814127.62000002</v>
      </c>
      <c r="ACI11" s="20">
        <v>1462033.3499999999</v>
      </c>
      <c r="ACJ11" s="20">
        <v>2142908.7799999998</v>
      </c>
      <c r="ACK11" s="20">
        <v>2929160.3000000003</v>
      </c>
      <c r="ACL11" s="20">
        <v>389331.46</v>
      </c>
      <c r="ACM11" s="20">
        <v>666518.7300000001</v>
      </c>
      <c r="ACN11" s="20">
        <v>1848003.06</v>
      </c>
      <c r="ACO11" s="20">
        <v>14613701.15</v>
      </c>
      <c r="ACP11" s="20">
        <v>40007968.810000002</v>
      </c>
      <c r="ACQ11" s="20">
        <v>737130.23</v>
      </c>
      <c r="ACR11" s="20">
        <v>2716030.4799999995</v>
      </c>
      <c r="ACS11" s="20">
        <v>4514045</v>
      </c>
      <c r="ACT11" s="20">
        <v>2139352.9300000002</v>
      </c>
      <c r="ACU11" s="20">
        <v>8959561.4800000004</v>
      </c>
      <c r="ACV11" s="20">
        <v>2455685.7800000003</v>
      </c>
      <c r="ACW11" s="20">
        <v>2157388.0200000005</v>
      </c>
      <c r="ACX11" s="20">
        <v>708525.19</v>
      </c>
      <c r="ACY11" s="20">
        <v>1077207.7</v>
      </c>
      <c r="ACZ11" s="20">
        <v>552515.3899999999</v>
      </c>
      <c r="ADA11" s="20">
        <v>770050.82000000007</v>
      </c>
      <c r="ADB11" s="20">
        <v>973583.53</v>
      </c>
      <c r="ADC11" s="20">
        <v>7322</v>
      </c>
      <c r="ADD11" s="20">
        <v>2226368.2600000002</v>
      </c>
      <c r="ADE11" s="20">
        <v>23787778.950000003</v>
      </c>
      <c r="ADF11" s="20">
        <v>24944513.290000003</v>
      </c>
      <c r="ADG11" s="20">
        <v>851707.77999999991</v>
      </c>
      <c r="ADH11" s="20">
        <v>749878</v>
      </c>
      <c r="ADI11" s="20">
        <v>2196576.17</v>
      </c>
      <c r="ADJ11" s="20">
        <v>1181416</v>
      </c>
      <c r="ADK11" s="20">
        <v>1199166.55</v>
      </c>
      <c r="ADL11" s="20">
        <v>1191482.3</v>
      </c>
      <c r="ADM11" s="20">
        <v>2483461.0199999996</v>
      </c>
      <c r="ADN11" s="20">
        <v>322773886.69000006</v>
      </c>
      <c r="ADO11" s="20">
        <v>27585381.790000003</v>
      </c>
      <c r="ADP11" s="20">
        <v>12681911.299999999</v>
      </c>
      <c r="ADQ11" s="20">
        <v>45691573.289999992</v>
      </c>
      <c r="ADR11" s="20">
        <v>415751.23</v>
      </c>
      <c r="ADS11" s="20">
        <v>1023946.9</v>
      </c>
      <c r="ADT11" s="20">
        <v>1025910.86</v>
      </c>
      <c r="ADU11" s="20">
        <v>792552.92999999993</v>
      </c>
      <c r="ADV11" s="20">
        <v>147030754.59999999</v>
      </c>
      <c r="ADW11" s="20">
        <v>70731711.500000015</v>
      </c>
      <c r="ADX11" s="20">
        <v>14250404.25</v>
      </c>
      <c r="ADY11" s="20">
        <v>2283385.58</v>
      </c>
      <c r="ADZ11" s="20">
        <v>5052771.8699999992</v>
      </c>
      <c r="AEA11" s="20">
        <v>334098.06999999972</v>
      </c>
      <c r="AEB11" s="20">
        <v>1340548.1599999999</v>
      </c>
      <c r="AEC11" s="20">
        <v>2701643.12</v>
      </c>
      <c r="AED11" s="20">
        <v>2344103.54</v>
      </c>
      <c r="AEE11" s="20">
        <v>1492132.0399999993</v>
      </c>
      <c r="AEF11" s="20">
        <v>2848991.8</v>
      </c>
      <c r="AEG11" s="20">
        <v>3446548.33</v>
      </c>
      <c r="AEH11" s="20">
        <v>1725418.22</v>
      </c>
      <c r="AEI11" s="20">
        <v>1425425.34</v>
      </c>
      <c r="AEJ11" s="20">
        <v>2415075.3700000006</v>
      </c>
      <c r="AEK11" s="20">
        <v>6430094.0599999987</v>
      </c>
      <c r="AEL11" s="20">
        <v>1657009.2899999998</v>
      </c>
      <c r="AEM11" s="20">
        <v>5162523.49</v>
      </c>
      <c r="AEN11" s="20">
        <v>1397046.04</v>
      </c>
      <c r="AEO11" s="20">
        <v>7301697.8500000015</v>
      </c>
      <c r="AEP11" s="20">
        <v>84120952.99000001</v>
      </c>
      <c r="AEQ11" s="20">
        <v>5957224.9600000009</v>
      </c>
      <c r="AER11" s="20">
        <v>4088937.59</v>
      </c>
      <c r="AES11" s="20">
        <v>1704018.94</v>
      </c>
      <c r="AET11" s="20">
        <v>2812072.42</v>
      </c>
      <c r="AEU11" s="20">
        <v>8894472.1500000004</v>
      </c>
      <c r="AEV11" s="20">
        <v>1084114.22</v>
      </c>
      <c r="AEW11" s="20">
        <v>3022462.25</v>
      </c>
      <c r="AEX11" s="20">
        <v>1661074.2799999998</v>
      </c>
      <c r="AEY11" s="20">
        <v>735450.93</v>
      </c>
      <c r="AEZ11" s="20">
        <v>35730761.069999993</v>
      </c>
      <c r="AFA11" s="20">
        <v>17040790.32</v>
      </c>
      <c r="AFB11" s="20">
        <v>1698024.2700000003</v>
      </c>
      <c r="AFC11" s="20">
        <v>1212467.1299999999</v>
      </c>
      <c r="AFD11" s="20">
        <v>2111777.5199999996</v>
      </c>
      <c r="AFE11" s="20">
        <v>1757773.84</v>
      </c>
      <c r="AFF11" s="20">
        <v>525302.30999999994</v>
      </c>
      <c r="AFG11" s="20">
        <v>770213.53</v>
      </c>
      <c r="AFH11" s="20">
        <v>572935.14</v>
      </c>
      <c r="AFI11" s="20">
        <v>744076.30999999994</v>
      </c>
      <c r="AFJ11" s="20">
        <v>427650.48</v>
      </c>
      <c r="AFK11" s="20">
        <v>317356.96000000002</v>
      </c>
      <c r="AFL11" s="20">
        <v>672611.40999999992</v>
      </c>
      <c r="AFM11" s="20">
        <v>56346386.820000008</v>
      </c>
      <c r="AFN11" s="20">
        <v>1797749.8800000004</v>
      </c>
      <c r="AFO11" s="20">
        <v>2015769.98</v>
      </c>
      <c r="AFP11" s="20">
        <v>756188.55</v>
      </c>
      <c r="AFQ11" s="20">
        <v>607669.12</v>
      </c>
      <c r="AFR11" s="20">
        <v>409302.08999999997</v>
      </c>
      <c r="AFS11" s="20">
        <v>293111.77</v>
      </c>
      <c r="AFT11" s="20">
        <v>1906453.73</v>
      </c>
      <c r="AFU11" s="20">
        <v>1093791.2400000002</v>
      </c>
      <c r="AFV11" s="20">
        <v>618566.43999999994</v>
      </c>
      <c r="AFW11" s="20">
        <v>1405499.98</v>
      </c>
      <c r="AFX11" s="20">
        <v>387176.17999999993</v>
      </c>
      <c r="AFY11" s="20">
        <v>53314282.74000001</v>
      </c>
      <c r="AFZ11" s="20">
        <v>1249386.9799999997</v>
      </c>
      <c r="AGA11" s="20">
        <v>904677.12000000023</v>
      </c>
      <c r="AGB11" s="20">
        <v>903225.42</v>
      </c>
      <c r="AGC11" s="20">
        <v>6806618.3499999996</v>
      </c>
      <c r="AGD11" s="20">
        <v>1826282.74</v>
      </c>
      <c r="AGE11" s="20">
        <v>325763.52999999997</v>
      </c>
      <c r="AGF11" s="20">
        <v>2009678.05</v>
      </c>
      <c r="AGG11" s="20">
        <v>1088081.6299999999</v>
      </c>
      <c r="AGH11" s="20">
        <v>1327955.55</v>
      </c>
      <c r="AGI11" s="20">
        <v>1104765.0900000001</v>
      </c>
      <c r="AGJ11" s="20">
        <v>61684750.580000006</v>
      </c>
      <c r="AGK11" s="20">
        <v>8582529.929999996</v>
      </c>
      <c r="AGL11" s="20">
        <v>813714.76999999979</v>
      </c>
      <c r="AGM11" s="20">
        <v>388299.19</v>
      </c>
      <c r="AGN11" s="20">
        <v>1913932.3300000005</v>
      </c>
      <c r="AGO11" s="20">
        <v>771317.48</v>
      </c>
      <c r="AGP11" s="20">
        <v>318182.73</v>
      </c>
      <c r="AGQ11" s="20">
        <v>381686.11</v>
      </c>
      <c r="AGR11" s="20">
        <v>286322470.04000014</v>
      </c>
      <c r="AGS11" s="20">
        <v>142437897.63000003</v>
      </c>
      <c r="AGT11" s="20">
        <v>3197970.1900000004</v>
      </c>
      <c r="AGU11" s="20">
        <v>5604526.9500000011</v>
      </c>
      <c r="AGV11" s="20">
        <v>7463120.7000000002</v>
      </c>
      <c r="AGW11" s="20">
        <v>3161537.7200000007</v>
      </c>
      <c r="AGX11" s="20">
        <v>984931.69</v>
      </c>
      <c r="AGY11" s="20">
        <v>5794677.75</v>
      </c>
      <c r="AGZ11" s="20">
        <v>608653.49</v>
      </c>
      <c r="AHA11" s="20">
        <v>5646485.4900000002</v>
      </c>
      <c r="AHB11" s="20">
        <v>7500861.6500000004</v>
      </c>
      <c r="AHC11" s="20">
        <v>4715840.8</v>
      </c>
      <c r="AHD11" s="20">
        <v>3103779.2699999996</v>
      </c>
      <c r="AHE11" s="20">
        <v>1817588.8900000001</v>
      </c>
      <c r="AHF11" s="20">
        <v>3386694.9499999997</v>
      </c>
      <c r="AHG11" s="20">
        <v>4233629</v>
      </c>
      <c r="AHH11" s="20">
        <v>2132114.09</v>
      </c>
      <c r="AHI11" s="20">
        <v>29982648.720000003</v>
      </c>
      <c r="AHJ11" s="20">
        <v>1308708.7000000002</v>
      </c>
      <c r="AHK11" s="20">
        <v>844986.87</v>
      </c>
      <c r="AHL11" s="20">
        <v>1447698.9</v>
      </c>
      <c r="AHM11" s="20">
        <v>3411329</v>
      </c>
      <c r="AHN11" s="20">
        <v>597236.46</v>
      </c>
      <c r="AHO11" s="20">
        <v>750262.86</v>
      </c>
      <c r="AHP11" s="20">
        <v>12367541293.047901</v>
      </c>
      <c r="AHQ11" s="20"/>
      <c r="AHR11" s="14" t="b">
        <f t="shared" si="0"/>
        <v>1</v>
      </c>
      <c r="AHS11" s="29" t="s">
        <v>981</v>
      </c>
      <c r="AHT11" t="s">
        <v>982</v>
      </c>
    </row>
    <row r="12" spans="1:904" x14ac:dyDescent="0.4">
      <c r="A12" s="11">
        <v>7</v>
      </c>
      <c r="B12" s="11" t="s">
        <v>983</v>
      </c>
      <c r="C12" s="6" t="s">
        <v>984</v>
      </c>
      <c r="D12" s="20">
        <v>7194623.1799999997</v>
      </c>
      <c r="E12" s="20">
        <v>355797</v>
      </c>
      <c r="F12" s="20">
        <v>125745.21000000002</v>
      </c>
      <c r="G12" s="20">
        <v>66059.58</v>
      </c>
      <c r="H12" s="20">
        <v>1187968</v>
      </c>
      <c r="I12" s="20">
        <v>3220797</v>
      </c>
      <c r="J12" s="20">
        <v>1529867.88</v>
      </c>
      <c r="K12" s="20">
        <v>2961496.89</v>
      </c>
      <c r="L12" s="20">
        <v>486883.99999999994</v>
      </c>
      <c r="M12" s="20">
        <v>285121.8</v>
      </c>
      <c r="N12" s="20">
        <v>373163.39</v>
      </c>
      <c r="O12" s="20">
        <v>211361.91</v>
      </c>
      <c r="P12" s="20">
        <v>968603.30999999994</v>
      </c>
      <c r="Q12" s="20">
        <v>78092</v>
      </c>
      <c r="R12" s="20">
        <v>10310</v>
      </c>
      <c r="S12" s="20">
        <v>311020</v>
      </c>
      <c r="T12" s="20">
        <v>360983.79000000004</v>
      </c>
      <c r="U12" s="20">
        <v>33720</v>
      </c>
      <c r="V12" s="20">
        <v>31868312.879999999</v>
      </c>
      <c r="W12" s="20">
        <v>2725024.17</v>
      </c>
      <c r="X12" s="20">
        <v>634117.01</v>
      </c>
      <c r="Y12" s="20">
        <v>4837808.51</v>
      </c>
      <c r="Z12" s="20">
        <v>3755675</v>
      </c>
      <c r="AA12" s="20">
        <v>2583037.7000000002</v>
      </c>
      <c r="AB12" s="20">
        <v>1764664.8599999999</v>
      </c>
      <c r="AC12" s="20">
        <v>20992808.560000002</v>
      </c>
      <c r="AD12" s="20">
        <v>1629711.9900000002</v>
      </c>
      <c r="AE12" s="20">
        <v>576415.43999999994</v>
      </c>
      <c r="AF12" s="20">
        <v>4775602.42</v>
      </c>
      <c r="AG12" s="20">
        <v>3480733.6199999996</v>
      </c>
      <c r="AH12" s="20">
        <v>18917463.600000001</v>
      </c>
      <c r="AI12" s="20">
        <v>15087015.550000001</v>
      </c>
      <c r="AJ12" s="20">
        <v>200510.83000000002</v>
      </c>
      <c r="AK12" s="20">
        <v>193395</v>
      </c>
      <c r="AL12" s="20">
        <v>408</v>
      </c>
      <c r="AM12" s="20">
        <v>5920010.9699999997</v>
      </c>
      <c r="AN12" s="20">
        <v>130368.88000000002</v>
      </c>
      <c r="AO12" s="20">
        <v>1677553.6500000001</v>
      </c>
      <c r="AP12" s="20">
        <v>1357441.94</v>
      </c>
      <c r="AQ12" s="20">
        <v>440977.82</v>
      </c>
      <c r="AR12" s="20">
        <v>456366.86</v>
      </c>
      <c r="AS12" s="20">
        <v>11034.85</v>
      </c>
      <c r="AT12" s="20">
        <v>637431.73999999987</v>
      </c>
      <c r="AU12" s="20">
        <v>19082</v>
      </c>
      <c r="AV12" s="20">
        <v>2783.31</v>
      </c>
      <c r="AW12" s="20">
        <v>45517.5</v>
      </c>
      <c r="AX12" s="20">
        <v>50764.800000000003</v>
      </c>
      <c r="AY12" s="20">
        <v>500</v>
      </c>
      <c r="AZ12" s="20">
        <v>2240</v>
      </c>
      <c r="BA12" s="20">
        <v>50726</v>
      </c>
      <c r="BB12" s="20">
        <v>0</v>
      </c>
      <c r="BC12" s="20">
        <v>26919</v>
      </c>
      <c r="BD12" s="20">
        <v>1221</v>
      </c>
      <c r="BE12" s="20">
        <v>7592.5</v>
      </c>
      <c r="BF12" s="20">
        <v>0</v>
      </c>
      <c r="BG12" s="20">
        <v>6354</v>
      </c>
      <c r="BH12" s="20">
        <v>2462</v>
      </c>
      <c r="BI12" s="20">
        <v>672321.12</v>
      </c>
      <c r="BJ12" s="20">
        <v>223000.93</v>
      </c>
      <c r="BK12" s="20">
        <v>29702.84</v>
      </c>
      <c r="BL12" s="20">
        <v>16714.080000000002</v>
      </c>
      <c r="BM12" s="20">
        <v>234443.44</v>
      </c>
      <c r="BN12" s="20">
        <v>31328.42</v>
      </c>
      <c r="BO12" s="20">
        <v>53323.93</v>
      </c>
      <c r="BP12" s="20">
        <v>0</v>
      </c>
      <c r="BQ12" s="20">
        <v>141</v>
      </c>
      <c r="BR12" s="20">
        <v>363738.65</v>
      </c>
      <c r="BS12" s="20">
        <v>33093.79</v>
      </c>
      <c r="BT12" s="20">
        <v>36551</v>
      </c>
      <c r="BU12" s="20">
        <v>45459.9</v>
      </c>
      <c r="BV12" s="20">
        <v>8227</v>
      </c>
      <c r="BW12" s="20">
        <v>14700.5</v>
      </c>
      <c r="BX12" s="20">
        <v>4744</v>
      </c>
      <c r="BY12" s="20">
        <v>8616</v>
      </c>
      <c r="BZ12" s="20">
        <v>904587.16999999993</v>
      </c>
      <c r="CA12" s="20">
        <v>123611.61999999997</v>
      </c>
      <c r="CB12" s="20">
        <v>669018</v>
      </c>
      <c r="CC12" s="20">
        <v>100777.13</v>
      </c>
      <c r="CD12" s="20">
        <v>32535.18</v>
      </c>
      <c r="CE12" s="20">
        <v>0</v>
      </c>
      <c r="CF12" s="20">
        <v>131765.59</v>
      </c>
      <c r="CG12" s="20">
        <v>2869534.78</v>
      </c>
      <c r="CH12" s="20">
        <v>46143</v>
      </c>
      <c r="CI12" s="20">
        <v>199424.31</v>
      </c>
      <c r="CJ12" s="20">
        <v>38656.639999999999</v>
      </c>
      <c r="CK12" s="20">
        <v>101936</v>
      </c>
      <c r="CL12" s="20">
        <v>95271.5</v>
      </c>
      <c r="CM12" s="20">
        <v>0</v>
      </c>
      <c r="CN12" s="20">
        <v>125630.03</v>
      </c>
      <c r="CO12" s="20">
        <v>1600</v>
      </c>
      <c r="CP12" s="20">
        <v>104556.24</v>
      </c>
      <c r="CQ12" s="20">
        <v>1099.0100000000002</v>
      </c>
      <c r="CR12" s="20">
        <v>589331.28</v>
      </c>
      <c r="CS12" s="20">
        <v>29922.95</v>
      </c>
      <c r="CT12" s="20">
        <v>4174951.2800000003</v>
      </c>
      <c r="CU12" s="20">
        <v>311951.05</v>
      </c>
      <c r="CV12" s="20">
        <v>301466.28000000003</v>
      </c>
      <c r="CW12" s="20">
        <v>153320.14000000001</v>
      </c>
      <c r="CX12" s="20">
        <v>3462</v>
      </c>
      <c r="CY12" s="20">
        <v>1769167.2900000003</v>
      </c>
      <c r="CZ12" s="20">
        <v>443139.38999999996</v>
      </c>
      <c r="DA12" s="20">
        <v>175452.42</v>
      </c>
      <c r="DB12" s="20">
        <v>2636649.31</v>
      </c>
      <c r="DC12" s="20">
        <v>36276399.719999999</v>
      </c>
      <c r="DD12" s="20">
        <v>27500.5</v>
      </c>
      <c r="DE12" s="20">
        <v>68603.83</v>
      </c>
      <c r="DF12" s="20">
        <v>1250582.28</v>
      </c>
      <c r="DG12" s="20">
        <v>5527804.6399999997</v>
      </c>
      <c r="DH12" s="20">
        <v>4353356.3499999996</v>
      </c>
      <c r="DI12" s="20">
        <v>1103269.1599999999</v>
      </c>
      <c r="DJ12" s="20">
        <v>54814.5</v>
      </c>
      <c r="DK12" s="20">
        <v>4540530.18</v>
      </c>
      <c r="DL12" s="20">
        <v>301856.12</v>
      </c>
      <c r="DM12" s="20">
        <v>274306.96999999997</v>
      </c>
      <c r="DN12" s="20">
        <v>60457</v>
      </c>
      <c r="DO12" s="20">
        <v>79704.53</v>
      </c>
      <c r="DP12" s="20">
        <v>147519.24</v>
      </c>
      <c r="DQ12" s="20">
        <v>379923.72</v>
      </c>
      <c r="DR12" s="20">
        <v>117952.79999999999</v>
      </c>
      <c r="DS12" s="20">
        <v>1142124.8400000001</v>
      </c>
      <c r="DT12" s="20">
        <v>470931.11</v>
      </c>
      <c r="DU12" s="20">
        <v>3300</v>
      </c>
      <c r="DV12" s="20">
        <v>6430</v>
      </c>
      <c r="DW12" s="20">
        <v>73365.89</v>
      </c>
      <c r="DX12" s="20">
        <v>75469</v>
      </c>
      <c r="DY12" s="20">
        <v>432600</v>
      </c>
      <c r="DZ12" s="20">
        <v>678608</v>
      </c>
      <c r="EA12" s="20">
        <v>10205</v>
      </c>
      <c r="EB12" s="20">
        <v>17352</v>
      </c>
      <c r="EC12" s="20">
        <v>18220.8</v>
      </c>
      <c r="ED12" s="20">
        <v>34043</v>
      </c>
      <c r="EE12" s="20">
        <v>142618.53000000003</v>
      </c>
      <c r="EF12" s="20">
        <v>83467.75</v>
      </c>
      <c r="EG12" s="20">
        <v>90577</v>
      </c>
      <c r="EH12" s="20">
        <v>50509.25</v>
      </c>
      <c r="EI12" s="20">
        <v>16811</v>
      </c>
      <c r="EJ12" s="20">
        <v>101137</v>
      </c>
      <c r="EK12" s="20">
        <v>99613</v>
      </c>
      <c r="EL12" s="20">
        <v>1375</v>
      </c>
      <c r="EM12" s="20">
        <v>12955.27</v>
      </c>
      <c r="EN12" s="20">
        <v>209707.86</v>
      </c>
      <c r="EO12" s="20">
        <v>10357</v>
      </c>
      <c r="EP12" s="20">
        <v>-32914</v>
      </c>
      <c r="EQ12" s="20">
        <v>0</v>
      </c>
      <c r="ER12" s="20">
        <v>0</v>
      </c>
      <c r="ES12" s="20">
        <v>25546</v>
      </c>
      <c r="ET12" s="20">
        <v>10754</v>
      </c>
      <c r="EU12" s="20">
        <v>396.5</v>
      </c>
      <c r="EV12" s="20">
        <v>0</v>
      </c>
      <c r="EW12" s="20">
        <v>2815319.48</v>
      </c>
      <c r="EX12" s="20">
        <v>472094.98</v>
      </c>
      <c r="EY12" s="20">
        <v>232845.19</v>
      </c>
      <c r="EZ12" s="20">
        <v>114213</v>
      </c>
      <c r="FA12" s="20">
        <v>559881.4</v>
      </c>
      <c r="FB12" s="20">
        <v>980167.6</v>
      </c>
      <c r="FC12" s="20">
        <v>495415.84</v>
      </c>
      <c r="FD12" s="20">
        <v>201968.91999999998</v>
      </c>
      <c r="FE12" s="20">
        <v>310539</v>
      </c>
      <c r="FF12" s="20">
        <v>30522.5</v>
      </c>
      <c r="FG12" s="20">
        <v>336024.72</v>
      </c>
      <c r="FH12" s="20">
        <v>46602</v>
      </c>
      <c r="FI12" s="20">
        <v>1045791.95</v>
      </c>
      <c r="FJ12" s="20">
        <v>112084</v>
      </c>
      <c r="FK12" s="20">
        <v>42924</v>
      </c>
      <c r="FL12" s="20">
        <v>35782.5</v>
      </c>
      <c r="FM12" s="20">
        <v>93020</v>
      </c>
      <c r="FN12" s="20">
        <v>177506.32</v>
      </c>
      <c r="FO12" s="20">
        <v>1323.25</v>
      </c>
      <c r="FP12" s="20">
        <v>533</v>
      </c>
      <c r="FQ12" s="20">
        <v>3570003.61</v>
      </c>
      <c r="FR12" s="20">
        <v>49281</v>
      </c>
      <c r="FS12" s="20">
        <v>11832</v>
      </c>
      <c r="FT12" s="20">
        <v>94202</v>
      </c>
      <c r="FU12" s="20">
        <v>64970</v>
      </c>
      <c r="FV12" s="20">
        <v>25396</v>
      </c>
      <c r="FW12" s="20">
        <v>31034.600000000002</v>
      </c>
      <c r="FX12" s="20">
        <v>22253.9</v>
      </c>
      <c r="FY12" s="20">
        <v>12624.4</v>
      </c>
      <c r="FZ12" s="20">
        <v>9205</v>
      </c>
      <c r="GA12" s="20">
        <v>126284.34000000003</v>
      </c>
      <c r="GB12" s="20">
        <v>3000</v>
      </c>
      <c r="GC12" s="20">
        <v>6306</v>
      </c>
      <c r="GD12" s="20">
        <v>4657</v>
      </c>
      <c r="GE12" s="20">
        <v>114876.91999999998</v>
      </c>
      <c r="GF12" s="20">
        <v>22263.57</v>
      </c>
      <c r="GG12" s="20">
        <v>61542.75</v>
      </c>
      <c r="GH12" s="20">
        <v>35357.25</v>
      </c>
      <c r="GI12" s="20">
        <v>9210</v>
      </c>
      <c r="GJ12" s="20">
        <v>8823</v>
      </c>
      <c r="GK12" s="20">
        <v>18832</v>
      </c>
      <c r="GL12" s="20">
        <v>95602</v>
      </c>
      <c r="GM12" s="20">
        <v>37551.17</v>
      </c>
      <c r="GN12" s="20">
        <v>0</v>
      </c>
      <c r="GO12" s="20">
        <v>0</v>
      </c>
      <c r="GP12" s="20">
        <v>0</v>
      </c>
      <c r="GQ12" s="20">
        <v>340409</v>
      </c>
      <c r="GR12" s="20">
        <v>44815.51</v>
      </c>
      <c r="GS12" s="20">
        <v>57280</v>
      </c>
      <c r="GT12" s="20">
        <v>50425</v>
      </c>
      <c r="GU12" s="20">
        <v>135</v>
      </c>
      <c r="GV12" s="20">
        <v>265812.21999999997</v>
      </c>
      <c r="GW12" s="20">
        <v>59002.75</v>
      </c>
      <c r="GX12" s="20">
        <v>156518</v>
      </c>
      <c r="GY12" s="20">
        <v>2258386.52</v>
      </c>
      <c r="GZ12" s="20">
        <v>1365.8</v>
      </c>
      <c r="HA12" s="20">
        <v>377949.08999999997</v>
      </c>
      <c r="HB12" s="20">
        <v>1800760.5</v>
      </c>
      <c r="HC12" s="20">
        <v>9949370.5100000016</v>
      </c>
      <c r="HD12" s="20">
        <v>2821861.73</v>
      </c>
      <c r="HE12" s="20">
        <v>3221667.23</v>
      </c>
      <c r="HF12" s="20">
        <v>4139043.5200000005</v>
      </c>
      <c r="HG12" s="20">
        <v>2152106.3899999997</v>
      </c>
      <c r="HH12" s="20">
        <v>2328798.21</v>
      </c>
      <c r="HI12" s="20">
        <v>241642.86</v>
      </c>
      <c r="HJ12" s="20">
        <v>9193423.0899999999</v>
      </c>
      <c r="HK12" s="20">
        <v>481238.1</v>
      </c>
      <c r="HL12" s="20">
        <v>442082.4</v>
      </c>
      <c r="HM12" s="20">
        <v>351236.05</v>
      </c>
      <c r="HN12" s="20">
        <v>923976</v>
      </c>
      <c r="HO12" s="20">
        <v>845639</v>
      </c>
      <c r="HP12" s="20">
        <v>2568597.6</v>
      </c>
      <c r="HQ12" s="20">
        <v>689946</v>
      </c>
      <c r="HR12" s="20">
        <v>6230238.7999999998</v>
      </c>
      <c r="HS12" s="20">
        <v>380806</v>
      </c>
      <c r="HT12" s="20">
        <v>113558.34</v>
      </c>
      <c r="HU12" s="20">
        <v>296548</v>
      </c>
      <c r="HV12" s="20">
        <v>460559.1</v>
      </c>
      <c r="HW12" s="20">
        <v>5892</v>
      </c>
      <c r="HX12" s="20">
        <v>941982</v>
      </c>
      <c r="HY12" s="20">
        <v>375916.25</v>
      </c>
      <c r="HZ12" s="20">
        <v>48464</v>
      </c>
      <c r="IA12" s="20">
        <v>76729</v>
      </c>
      <c r="IB12" s="20">
        <v>266504</v>
      </c>
      <c r="IC12" s="20">
        <v>992197.02999999991</v>
      </c>
      <c r="ID12" s="20">
        <v>1874</v>
      </c>
      <c r="IE12" s="20">
        <v>345699</v>
      </c>
      <c r="IF12" s="20">
        <v>1200</v>
      </c>
      <c r="IG12" s="20">
        <v>1315</v>
      </c>
      <c r="IH12" s="20">
        <v>606539.47</v>
      </c>
      <c r="II12" s="20">
        <v>545184</v>
      </c>
      <c r="IJ12" s="20">
        <v>129093</v>
      </c>
      <c r="IK12" s="20">
        <v>127671</v>
      </c>
      <c r="IL12" s="20">
        <v>106555.75</v>
      </c>
      <c r="IM12" s="20">
        <v>524304</v>
      </c>
      <c r="IN12" s="20">
        <v>5916</v>
      </c>
      <c r="IO12" s="20">
        <v>46968</v>
      </c>
      <c r="IP12" s="20">
        <v>39288.560000000005</v>
      </c>
      <c r="IQ12" s="20">
        <v>58330.66</v>
      </c>
      <c r="IR12" s="20">
        <v>97569</v>
      </c>
      <c r="IS12" s="20">
        <v>3983963.5399999996</v>
      </c>
      <c r="IT12" s="20">
        <v>884278</v>
      </c>
      <c r="IU12" s="20">
        <v>1073441.93</v>
      </c>
      <c r="IV12" s="20">
        <v>535044</v>
      </c>
      <c r="IW12" s="20">
        <v>489677.6</v>
      </c>
      <c r="IX12" s="20">
        <v>79994</v>
      </c>
      <c r="IY12" s="20">
        <v>79402</v>
      </c>
      <c r="IZ12" s="20">
        <v>25362</v>
      </c>
      <c r="JA12" s="20">
        <v>226151.25</v>
      </c>
      <c r="JB12" s="20">
        <v>568769.53</v>
      </c>
      <c r="JC12" s="20">
        <v>754140</v>
      </c>
      <c r="JD12" s="20">
        <v>837578</v>
      </c>
      <c r="JE12" s="20">
        <v>337904.05</v>
      </c>
      <c r="JF12" s="20">
        <v>59311</v>
      </c>
      <c r="JG12" s="20">
        <v>28957</v>
      </c>
      <c r="JH12" s="20">
        <v>96321.75</v>
      </c>
      <c r="JI12" s="20">
        <v>90836</v>
      </c>
      <c r="JJ12" s="20">
        <v>13519</v>
      </c>
      <c r="JK12" s="20">
        <v>1642076.81</v>
      </c>
      <c r="JL12" s="20">
        <v>19500</v>
      </c>
      <c r="JM12" s="20">
        <v>5387</v>
      </c>
      <c r="JN12" s="20">
        <v>17783.41</v>
      </c>
      <c r="JO12" s="20">
        <v>0</v>
      </c>
      <c r="JP12" s="20">
        <v>515.13999999999578</v>
      </c>
      <c r="JQ12" s="20">
        <v>0</v>
      </c>
      <c r="JR12" s="20">
        <v>19543348.970000003</v>
      </c>
      <c r="JS12" s="20">
        <v>12907702.07</v>
      </c>
      <c r="JT12" s="20">
        <v>3002399.8200000003</v>
      </c>
      <c r="JU12" s="20">
        <v>1247586</v>
      </c>
      <c r="JV12" s="20">
        <v>1246409.69</v>
      </c>
      <c r="JW12" s="20">
        <v>125252.58</v>
      </c>
      <c r="JX12" s="20">
        <v>2372857.42</v>
      </c>
      <c r="JY12" s="20">
        <v>8216291.5700000003</v>
      </c>
      <c r="JZ12" s="20">
        <v>4335064.76</v>
      </c>
      <c r="KA12" s="20">
        <v>774876.3</v>
      </c>
      <c r="KB12" s="20">
        <v>206889.27</v>
      </c>
      <c r="KC12" s="20">
        <v>476736.76000000007</v>
      </c>
      <c r="KD12" s="20">
        <v>131688.68</v>
      </c>
      <c r="KE12" s="20">
        <v>257744.16999999998</v>
      </c>
      <c r="KF12" s="20">
        <v>23253.210000000003</v>
      </c>
      <c r="KG12" s="20">
        <v>10813844.109999999</v>
      </c>
      <c r="KH12" s="20">
        <v>2398223.84</v>
      </c>
      <c r="KI12" s="20">
        <v>251365</v>
      </c>
      <c r="KJ12" s="20">
        <v>1381356.13</v>
      </c>
      <c r="KK12" s="20">
        <v>472892</v>
      </c>
      <c r="KL12" s="20">
        <v>1395847.9</v>
      </c>
      <c r="KM12" s="20">
        <v>8848172.7800000012</v>
      </c>
      <c r="KN12" s="20">
        <v>851316.48</v>
      </c>
      <c r="KO12" s="20">
        <v>203530.98</v>
      </c>
      <c r="KP12" s="20">
        <v>8949771.8999999985</v>
      </c>
      <c r="KQ12" s="20">
        <v>1921712.8699999999</v>
      </c>
      <c r="KR12" s="20">
        <v>1881015.53</v>
      </c>
      <c r="KS12" s="20">
        <v>8062392.3300000001</v>
      </c>
      <c r="KT12" s="20">
        <v>1137240.8600000001</v>
      </c>
      <c r="KU12" s="20">
        <v>2471083.1799999997</v>
      </c>
      <c r="KV12" s="20">
        <v>10021791.219999999</v>
      </c>
      <c r="KW12" s="20">
        <v>1159872.9300000002</v>
      </c>
      <c r="KX12" s="20">
        <v>1137841.08</v>
      </c>
      <c r="KY12" s="20">
        <v>2855015.98</v>
      </c>
      <c r="KZ12" s="20">
        <v>50371</v>
      </c>
      <c r="LA12" s="20">
        <v>1152643.26</v>
      </c>
      <c r="LB12" s="20">
        <v>2282869.87</v>
      </c>
      <c r="LC12" s="20">
        <v>61316.52</v>
      </c>
      <c r="LD12" s="20">
        <v>1418513.2999999998</v>
      </c>
      <c r="LE12" s="20">
        <v>141070.85999999999</v>
      </c>
      <c r="LF12" s="20">
        <v>14250623.849999998</v>
      </c>
      <c r="LG12" s="20">
        <v>4326376.2600000007</v>
      </c>
      <c r="LH12" s="20">
        <v>6625987.8499999996</v>
      </c>
      <c r="LI12" s="20">
        <v>3919378.5700000008</v>
      </c>
      <c r="LJ12" s="20">
        <v>501302.69</v>
      </c>
      <c r="LK12" s="20">
        <v>557389</v>
      </c>
      <c r="LL12" s="20">
        <v>197399.25</v>
      </c>
      <c r="LM12" s="20">
        <v>179792.25</v>
      </c>
      <c r="LN12" s="20">
        <v>93020</v>
      </c>
      <c r="LO12" s="20">
        <v>5133153.45</v>
      </c>
      <c r="LP12" s="20">
        <v>242196</v>
      </c>
      <c r="LQ12" s="20">
        <v>5318792.78</v>
      </c>
      <c r="LR12" s="20">
        <v>96960.66</v>
      </c>
      <c r="LS12" s="20">
        <v>833</v>
      </c>
      <c r="LT12" s="20">
        <v>102868874.20999998</v>
      </c>
      <c r="LU12" s="20">
        <v>11487333.490000002</v>
      </c>
      <c r="LV12" s="20">
        <v>7070896.6699999999</v>
      </c>
      <c r="LW12" s="20">
        <v>4571634.4399999995</v>
      </c>
      <c r="LX12" s="20">
        <v>128165.25</v>
      </c>
      <c r="LY12" s="20">
        <v>810176.95</v>
      </c>
      <c r="LZ12" s="20">
        <v>336835</v>
      </c>
      <c r="MA12" s="20">
        <v>199152</v>
      </c>
      <c r="MB12" s="20">
        <v>399358</v>
      </c>
      <c r="MC12" s="20">
        <v>189136.19</v>
      </c>
      <c r="MD12" s="20">
        <v>680720.42999999993</v>
      </c>
      <c r="ME12" s="20">
        <v>73436</v>
      </c>
      <c r="MF12" s="20">
        <v>20709524.710000001</v>
      </c>
      <c r="MG12" s="20">
        <v>4166183.08</v>
      </c>
      <c r="MH12" s="20">
        <v>1911923.03</v>
      </c>
      <c r="MI12" s="20">
        <v>3034645.96</v>
      </c>
      <c r="MJ12" s="20">
        <v>1506867.69</v>
      </c>
      <c r="MK12" s="20">
        <v>7513614.4700000007</v>
      </c>
      <c r="ML12" s="20">
        <v>7616580.7400000002</v>
      </c>
      <c r="MM12" s="20">
        <v>2978531.46</v>
      </c>
      <c r="MN12" s="20">
        <v>4264914.62</v>
      </c>
      <c r="MO12" s="20">
        <v>2936008.59</v>
      </c>
      <c r="MP12" s="20">
        <v>2214098.84</v>
      </c>
      <c r="MQ12" s="20">
        <v>4374329.08</v>
      </c>
      <c r="MR12" s="20">
        <v>10075384.219999999</v>
      </c>
      <c r="MS12" s="20">
        <v>813427.78</v>
      </c>
      <c r="MT12" s="20">
        <v>2471740.37</v>
      </c>
      <c r="MU12" s="20">
        <v>471032.83999999997</v>
      </c>
      <c r="MV12" s="20">
        <v>1283605.5899999999</v>
      </c>
      <c r="MW12" s="20">
        <v>369026</v>
      </c>
      <c r="MX12" s="20">
        <v>1521800</v>
      </c>
      <c r="MY12" s="20">
        <v>2746511</v>
      </c>
      <c r="MZ12" s="20">
        <v>735667.66</v>
      </c>
      <c r="NA12" s="20">
        <v>16252</v>
      </c>
      <c r="NB12" s="20">
        <v>172488</v>
      </c>
      <c r="NC12" s="20">
        <v>21809386.119999997</v>
      </c>
      <c r="ND12" s="20">
        <v>2997743.7</v>
      </c>
      <c r="NE12" s="20">
        <v>3613964.75</v>
      </c>
      <c r="NF12" s="20">
        <v>18473529.75</v>
      </c>
      <c r="NG12" s="20">
        <v>2038107.49</v>
      </c>
      <c r="NH12" s="20">
        <v>721594.9</v>
      </c>
      <c r="NI12" s="20">
        <v>2850013.23</v>
      </c>
      <c r="NJ12" s="20">
        <v>3013659.4</v>
      </c>
      <c r="NK12" s="20">
        <v>121725</v>
      </c>
      <c r="NL12" s="20">
        <v>1832640.69</v>
      </c>
      <c r="NM12" s="20">
        <v>2657042.75</v>
      </c>
      <c r="NN12" s="20">
        <v>206382.19</v>
      </c>
      <c r="NO12" s="20">
        <v>12787769</v>
      </c>
      <c r="NP12" s="20">
        <v>8136126.1600000001</v>
      </c>
      <c r="NQ12" s="20">
        <v>3220207.41</v>
      </c>
      <c r="NR12" s="20">
        <v>2568800.59</v>
      </c>
      <c r="NS12" s="20">
        <v>2480700.77</v>
      </c>
      <c r="NT12" s="20">
        <v>187071.28</v>
      </c>
      <c r="NU12" s="20">
        <v>1106194.6599999999</v>
      </c>
      <c r="NV12" s="20">
        <v>460201.45599999995</v>
      </c>
      <c r="NW12" s="20">
        <v>1079498.5199999998</v>
      </c>
      <c r="NX12" s="20">
        <v>1183600</v>
      </c>
      <c r="NY12" s="20">
        <v>627502.31000000006</v>
      </c>
      <c r="NZ12" s="20">
        <v>208610.68</v>
      </c>
      <c r="OA12" s="20">
        <v>1378820.22</v>
      </c>
      <c r="OB12" s="20">
        <v>542346</v>
      </c>
      <c r="OC12" s="20">
        <v>27694562.990000002</v>
      </c>
      <c r="OD12" s="20">
        <v>3758194.7800000003</v>
      </c>
      <c r="OE12" s="20">
        <v>1407904.2200000002</v>
      </c>
      <c r="OF12" s="20">
        <v>6670397.8100000005</v>
      </c>
      <c r="OG12" s="20">
        <v>1204602.8699999999</v>
      </c>
      <c r="OH12" s="20">
        <v>4123328.03</v>
      </c>
      <c r="OI12" s="20">
        <v>4160365.21</v>
      </c>
      <c r="OJ12" s="20">
        <v>107938</v>
      </c>
      <c r="OK12" s="20">
        <v>5426660.4199999999</v>
      </c>
      <c r="OL12" s="20">
        <v>13078764.08</v>
      </c>
      <c r="OM12" s="20">
        <v>935898.25</v>
      </c>
      <c r="ON12" s="20">
        <v>8920391.879999999</v>
      </c>
      <c r="OO12" s="20">
        <v>2199128</v>
      </c>
      <c r="OP12" s="20">
        <v>1545862.09</v>
      </c>
      <c r="OQ12" s="20">
        <v>0</v>
      </c>
      <c r="OR12" s="20">
        <v>8315047.4900000002</v>
      </c>
      <c r="OS12" s="20">
        <v>1740246.2</v>
      </c>
      <c r="OT12" s="20">
        <v>752414</v>
      </c>
      <c r="OU12" s="20">
        <v>2373878.59</v>
      </c>
      <c r="OV12" s="20">
        <v>6486683.1100000003</v>
      </c>
      <c r="OW12" s="20">
        <v>4567353.03</v>
      </c>
      <c r="OX12" s="20">
        <v>1122101</v>
      </c>
      <c r="OY12" s="20">
        <v>0</v>
      </c>
      <c r="OZ12" s="20">
        <v>2228.5</v>
      </c>
      <c r="PA12" s="20">
        <v>563462.21</v>
      </c>
      <c r="PB12" s="20">
        <v>9720</v>
      </c>
      <c r="PC12" s="20">
        <v>81670.95</v>
      </c>
      <c r="PD12" s="20">
        <v>4700</v>
      </c>
      <c r="PE12" s="20">
        <v>57856</v>
      </c>
      <c r="PF12" s="20">
        <v>38526</v>
      </c>
      <c r="PG12" s="20">
        <v>34340</v>
      </c>
      <c r="PH12" s="20">
        <v>37272</v>
      </c>
      <c r="PI12" s="20">
        <v>18800</v>
      </c>
      <c r="PJ12" s="20">
        <v>45722</v>
      </c>
      <c r="PK12" s="20">
        <v>52992</v>
      </c>
      <c r="PL12" s="20">
        <v>-20085</v>
      </c>
      <c r="PM12" s="20">
        <v>64970</v>
      </c>
      <c r="PN12" s="20">
        <v>353759.31</v>
      </c>
      <c r="PO12" s="20">
        <v>0</v>
      </c>
      <c r="PP12" s="20">
        <v>0</v>
      </c>
      <c r="PQ12" s="20">
        <v>0</v>
      </c>
      <c r="PR12" s="20">
        <v>965</v>
      </c>
      <c r="PS12" s="20">
        <v>11597635.68</v>
      </c>
      <c r="PT12" s="20">
        <v>56907</v>
      </c>
      <c r="PU12" s="20">
        <v>4089</v>
      </c>
      <c r="PV12" s="20">
        <v>23166</v>
      </c>
      <c r="PW12" s="20">
        <v>311944</v>
      </c>
      <c r="PX12" s="20">
        <v>16809.150000000001</v>
      </c>
      <c r="PY12" s="20">
        <v>19428</v>
      </c>
      <c r="PZ12" s="20">
        <v>-104971</v>
      </c>
      <c r="QA12" s="20">
        <v>177167.8</v>
      </c>
      <c r="QB12" s="20">
        <v>8583</v>
      </c>
      <c r="QC12" s="20">
        <v>3500</v>
      </c>
      <c r="QD12" s="20">
        <v>11535</v>
      </c>
      <c r="QE12" s="20">
        <v>1653</v>
      </c>
      <c r="QF12" s="20">
        <v>0</v>
      </c>
      <c r="QG12" s="20">
        <v>287423</v>
      </c>
      <c r="QH12" s="20">
        <v>8204</v>
      </c>
      <c r="QI12" s="20">
        <v>-59938</v>
      </c>
      <c r="QJ12" s="20">
        <v>1904</v>
      </c>
      <c r="QK12" s="20">
        <v>0</v>
      </c>
      <c r="QL12" s="20">
        <v>101990.75</v>
      </c>
      <c r="QM12" s="20">
        <v>17081</v>
      </c>
      <c r="QN12" s="20">
        <v>16230</v>
      </c>
      <c r="QO12" s="20">
        <v>0</v>
      </c>
      <c r="QP12" s="20">
        <v>0</v>
      </c>
      <c r="QQ12" s="20">
        <v>12572</v>
      </c>
      <c r="QR12" s="20">
        <v>0</v>
      </c>
      <c r="QS12" s="20">
        <v>211400.94</v>
      </c>
      <c r="QT12" s="20">
        <v>2328</v>
      </c>
      <c r="QU12" s="20">
        <v>5400</v>
      </c>
      <c r="QV12" s="20">
        <v>29569.759999999998</v>
      </c>
      <c r="QW12" s="20">
        <v>11500</v>
      </c>
      <c r="QX12" s="20">
        <v>15864.25</v>
      </c>
      <c r="QY12" s="20">
        <v>10946</v>
      </c>
      <c r="QZ12" s="20">
        <v>49259.6</v>
      </c>
      <c r="RA12" s="20">
        <v>33260</v>
      </c>
      <c r="RB12" s="20">
        <v>5550.5</v>
      </c>
      <c r="RC12" s="20">
        <v>0</v>
      </c>
      <c r="RD12" s="20">
        <v>0</v>
      </c>
      <c r="RE12" s="20">
        <v>0</v>
      </c>
      <c r="RF12" s="20">
        <v>277747.75</v>
      </c>
      <c r="RG12" s="20">
        <v>0</v>
      </c>
      <c r="RH12" s="20">
        <v>6712</v>
      </c>
      <c r="RI12" s="20">
        <v>39079.599999999999</v>
      </c>
      <c r="RJ12" s="20">
        <v>1225</v>
      </c>
      <c r="RK12" s="20">
        <v>57212.55</v>
      </c>
      <c r="RL12" s="20">
        <v>0</v>
      </c>
      <c r="RM12" s="20">
        <v>2828</v>
      </c>
      <c r="RN12" s="20">
        <v>15367.000000000002</v>
      </c>
      <c r="RO12" s="20">
        <v>6362</v>
      </c>
      <c r="RP12" s="20">
        <v>0</v>
      </c>
      <c r="RQ12" s="20">
        <v>7360</v>
      </c>
      <c r="RR12" s="20">
        <v>0</v>
      </c>
      <c r="RS12" s="20">
        <v>14710</v>
      </c>
      <c r="RT12" s="20">
        <v>25552</v>
      </c>
      <c r="RU12" s="20">
        <v>4203</v>
      </c>
      <c r="RV12" s="20">
        <v>500</v>
      </c>
      <c r="RW12" s="20">
        <v>1750</v>
      </c>
      <c r="RX12" s="20">
        <v>0</v>
      </c>
      <c r="RY12" s="20"/>
      <c r="RZ12" s="20">
        <v>1644274.9000000001</v>
      </c>
      <c r="SA12" s="20">
        <v>34286</v>
      </c>
      <c r="SB12" s="20">
        <v>330116.38</v>
      </c>
      <c r="SC12" s="20">
        <v>253134.8</v>
      </c>
      <c r="SD12" s="20">
        <v>64026.5</v>
      </c>
      <c r="SE12" s="20">
        <v>275218.96000000002</v>
      </c>
      <c r="SF12" s="20">
        <v>89980.17</v>
      </c>
      <c r="SG12" s="20">
        <v>279677.57</v>
      </c>
      <c r="SH12" s="20">
        <v>11200</v>
      </c>
      <c r="SI12" s="20">
        <v>49166</v>
      </c>
      <c r="SJ12" s="20">
        <v>74881.86</v>
      </c>
      <c r="SK12" s="20">
        <v>351</v>
      </c>
      <c r="SL12" s="20">
        <v>311381.87</v>
      </c>
      <c r="SM12" s="20">
        <v>-14655.900000000005</v>
      </c>
      <c r="SN12" s="20">
        <v>20066</v>
      </c>
      <c r="SO12" s="20">
        <v>33709</v>
      </c>
      <c r="SP12" s="20">
        <v>63767.119999999995</v>
      </c>
      <c r="SQ12" s="20">
        <v>14432</v>
      </c>
      <c r="SR12" s="20">
        <v>11864</v>
      </c>
      <c r="SS12" s="20">
        <v>-47859.119999999995</v>
      </c>
      <c r="ST12" s="20">
        <v>1667135.56</v>
      </c>
      <c r="SU12" s="20">
        <v>31206.57</v>
      </c>
      <c r="SV12" s="20">
        <v>91472.610000000015</v>
      </c>
      <c r="SW12" s="20">
        <v>0</v>
      </c>
      <c r="SX12" s="20">
        <v>0</v>
      </c>
      <c r="SY12" s="20">
        <v>59551.789999999994</v>
      </c>
      <c r="SZ12" s="20">
        <v>0</v>
      </c>
      <c r="TA12" s="20">
        <v>62461.48</v>
      </c>
      <c r="TB12" s="20">
        <v>2271.0600000000009</v>
      </c>
      <c r="TC12" s="20">
        <v>25700.67</v>
      </c>
      <c r="TD12" s="20">
        <v>18697</v>
      </c>
      <c r="TE12" s="20">
        <v>37955.07</v>
      </c>
      <c r="TF12" s="20">
        <v>158018</v>
      </c>
      <c r="TG12" s="20">
        <v>19997.37</v>
      </c>
      <c r="TH12" s="20">
        <v>1187355.5899999999</v>
      </c>
      <c r="TI12" s="20">
        <v>39071</v>
      </c>
      <c r="TJ12" s="20">
        <v>2719</v>
      </c>
      <c r="TK12" s="20">
        <v>60315.329999999994</v>
      </c>
      <c r="TL12" s="20">
        <v>62031.570000000007</v>
      </c>
      <c r="TM12" s="20">
        <v>23280</v>
      </c>
      <c r="TN12" s="20">
        <v>12870</v>
      </c>
      <c r="TO12" s="20">
        <v>74341.990000000005</v>
      </c>
      <c r="TP12" s="20">
        <v>97464.17</v>
      </c>
      <c r="TQ12" s="20">
        <v>12424.439999999999</v>
      </c>
      <c r="TR12" s="20">
        <v>56903.33</v>
      </c>
      <c r="TS12" s="20">
        <v>23889</v>
      </c>
      <c r="TT12" s="20">
        <v>14187</v>
      </c>
      <c r="TU12" s="20">
        <v>27261.75</v>
      </c>
      <c r="TV12" s="20">
        <v>19716</v>
      </c>
      <c r="TW12" s="20">
        <v>16734</v>
      </c>
      <c r="TX12" s="20">
        <v>53093.15</v>
      </c>
      <c r="TY12" s="20">
        <v>55987.8</v>
      </c>
      <c r="TZ12" s="20">
        <v>1274626.96</v>
      </c>
      <c r="UA12" s="20">
        <v>-36475.239999999991</v>
      </c>
      <c r="UB12" s="20">
        <v>169065.06</v>
      </c>
      <c r="UC12" s="20">
        <v>76694.25</v>
      </c>
      <c r="UD12" s="20">
        <v>672417.52</v>
      </c>
      <c r="UE12" s="20">
        <v>17548.5</v>
      </c>
      <c r="UF12" s="20">
        <v>0</v>
      </c>
      <c r="UG12" s="20">
        <v>0</v>
      </c>
      <c r="UH12" s="20">
        <v>59792</v>
      </c>
      <c r="UI12" s="20">
        <v>259365.40999999997</v>
      </c>
      <c r="UJ12" s="20">
        <v>36049</v>
      </c>
      <c r="UK12" s="20">
        <v>8009</v>
      </c>
      <c r="UL12" s="20">
        <v>23391.13</v>
      </c>
      <c r="UM12" s="20">
        <v>31011.33</v>
      </c>
      <c r="UN12" s="20">
        <v>20437.96</v>
      </c>
      <c r="UO12" s="20">
        <v>1036393.67</v>
      </c>
      <c r="UP12" s="20">
        <v>18757</v>
      </c>
      <c r="UQ12" s="20">
        <v>0</v>
      </c>
      <c r="UR12" s="20">
        <v>5412.84</v>
      </c>
      <c r="US12" s="20">
        <v>0</v>
      </c>
      <c r="UT12" s="20">
        <v>2207</v>
      </c>
      <c r="UU12" s="20">
        <v>23782.489999999994</v>
      </c>
      <c r="UV12" s="20">
        <v>-20382.95</v>
      </c>
      <c r="UW12" s="20">
        <v>4494.2</v>
      </c>
      <c r="UX12" s="20">
        <v>-24984.57</v>
      </c>
      <c r="UY12" s="20">
        <v>193</v>
      </c>
      <c r="UZ12" s="20">
        <v>-95358.170000000013</v>
      </c>
      <c r="VA12" s="20">
        <v>21066.36</v>
      </c>
      <c r="VB12" s="20">
        <v>60097.240000000005</v>
      </c>
      <c r="VC12" s="20">
        <v>0</v>
      </c>
      <c r="VD12" s="20">
        <v>21946.16</v>
      </c>
      <c r="VE12" s="20">
        <v>13746</v>
      </c>
      <c r="VF12" s="20">
        <v>291</v>
      </c>
      <c r="VG12" s="20">
        <v>7697.0200000000041</v>
      </c>
      <c r="VH12" s="20">
        <v>1612</v>
      </c>
      <c r="VI12" s="20">
        <v>41981.32</v>
      </c>
      <c r="VJ12" s="20">
        <v>11766.5</v>
      </c>
      <c r="VK12" s="20">
        <v>403259.18</v>
      </c>
      <c r="VL12" s="20">
        <v>24676</v>
      </c>
      <c r="VM12" s="20">
        <v>49234.04</v>
      </c>
      <c r="VN12" s="20">
        <v>81050</v>
      </c>
      <c r="VO12" s="20">
        <v>246207.4</v>
      </c>
      <c r="VP12" s="20">
        <v>113293.25</v>
      </c>
      <c r="VQ12" s="20">
        <v>7822.5</v>
      </c>
      <c r="VR12" s="20">
        <v>39992</v>
      </c>
      <c r="VS12" s="20">
        <v>86406</v>
      </c>
      <c r="VT12" s="20">
        <v>141394</v>
      </c>
      <c r="VU12" s="20">
        <v>21825</v>
      </c>
      <c r="VV12" s="20">
        <v>-5512.5</v>
      </c>
      <c r="VW12" s="20">
        <v>35279</v>
      </c>
      <c r="VX12" s="20">
        <v>31625.5</v>
      </c>
      <c r="VY12" s="20">
        <v>11551</v>
      </c>
      <c r="VZ12" s="20">
        <v>4338036.75</v>
      </c>
      <c r="WA12" s="20">
        <v>987148.79999999993</v>
      </c>
      <c r="WB12" s="20">
        <v>328933.7</v>
      </c>
      <c r="WC12" s="20">
        <v>29941</v>
      </c>
      <c r="WD12" s="20">
        <v>26380.190000000002</v>
      </c>
      <c r="WE12" s="20">
        <v>8837</v>
      </c>
      <c r="WF12" s="20">
        <v>879898</v>
      </c>
      <c r="WG12" s="20">
        <v>110610.67</v>
      </c>
      <c r="WH12" s="20">
        <v>49548.18</v>
      </c>
      <c r="WI12" s="20">
        <v>46159</v>
      </c>
      <c r="WJ12" s="20">
        <v>-7434.1399999999994</v>
      </c>
      <c r="WK12" s="20">
        <v>50660.979999999996</v>
      </c>
      <c r="WL12" s="20">
        <v>39293</v>
      </c>
      <c r="WM12" s="20">
        <v>148306</v>
      </c>
      <c r="WN12" s="20">
        <v>142726</v>
      </c>
      <c r="WO12" s="20">
        <v>94437.67</v>
      </c>
      <c r="WP12" s="20">
        <v>9893.34</v>
      </c>
      <c r="WQ12" s="20">
        <v>180357.4</v>
      </c>
      <c r="WR12" s="20">
        <v>96031</v>
      </c>
      <c r="WS12" s="20">
        <v>440284</v>
      </c>
      <c r="WT12" s="20">
        <v>6461925.6600000001</v>
      </c>
      <c r="WU12" s="20">
        <v>327804.68000000005</v>
      </c>
      <c r="WV12" s="20">
        <v>5631</v>
      </c>
      <c r="WW12" s="20">
        <v>0</v>
      </c>
      <c r="WX12" s="20">
        <v>333961</v>
      </c>
      <c r="WY12" s="20">
        <v>2796.93</v>
      </c>
      <c r="WZ12" s="20">
        <v>12265</v>
      </c>
      <c r="XA12" s="20">
        <v>7880</v>
      </c>
      <c r="XB12" s="20">
        <v>1283105.1299999999</v>
      </c>
      <c r="XC12" s="20">
        <v>130846.11</v>
      </c>
      <c r="XD12" s="20">
        <v>0</v>
      </c>
      <c r="XE12" s="20">
        <v>0</v>
      </c>
      <c r="XF12" s="20">
        <v>33325</v>
      </c>
      <c r="XG12" s="20">
        <v>3051873.02</v>
      </c>
      <c r="XH12" s="20">
        <v>6969</v>
      </c>
      <c r="XI12" s="20">
        <v>119465</v>
      </c>
      <c r="XJ12" s="20">
        <v>237891.75</v>
      </c>
      <c r="XK12" s="20">
        <v>62824.15</v>
      </c>
      <c r="XL12" s="20">
        <v>24800.3</v>
      </c>
      <c r="XM12" s="20">
        <v>32743.93</v>
      </c>
      <c r="XN12" s="20">
        <v>32810.44</v>
      </c>
      <c r="XO12" s="20">
        <v>2273</v>
      </c>
      <c r="XP12" s="20">
        <v>93834.209999999992</v>
      </c>
      <c r="XQ12" s="20">
        <v>82452.25</v>
      </c>
      <c r="XR12" s="20">
        <v>8383.24</v>
      </c>
      <c r="XS12" s="20">
        <v>1817.5</v>
      </c>
      <c r="XT12" s="20">
        <v>20646.5</v>
      </c>
      <c r="XU12" s="20">
        <v>6846.8</v>
      </c>
      <c r="XV12" s="20">
        <v>0</v>
      </c>
      <c r="XW12" s="20">
        <v>38885.199999999997</v>
      </c>
      <c r="XX12" s="20">
        <v>40304</v>
      </c>
      <c r="XY12" s="20">
        <v>-3222</v>
      </c>
      <c r="XZ12" s="20">
        <v>14202.2</v>
      </c>
      <c r="YA12" s="20">
        <v>29896.149999999998</v>
      </c>
      <c r="YB12" s="20">
        <v>10169.6</v>
      </c>
      <c r="YC12" s="20">
        <v>9402</v>
      </c>
      <c r="YD12" s="20">
        <v>2678575.61</v>
      </c>
      <c r="YE12" s="20">
        <v>11939.8</v>
      </c>
      <c r="YF12" s="20">
        <v>40948.199999999997</v>
      </c>
      <c r="YG12" s="20">
        <v>15557.35</v>
      </c>
      <c r="YH12" s="20">
        <v>107000.79999999999</v>
      </c>
      <c r="YI12" s="20">
        <v>19410.25</v>
      </c>
      <c r="YJ12" s="20">
        <v>13302.2</v>
      </c>
      <c r="YK12" s="20">
        <v>4344</v>
      </c>
      <c r="YL12" s="20">
        <v>53357.05</v>
      </c>
      <c r="YM12" s="20">
        <v>37117</v>
      </c>
      <c r="YN12" s="20">
        <v>42199.6</v>
      </c>
      <c r="YO12" s="20">
        <v>65245</v>
      </c>
      <c r="YP12" s="20">
        <v>1505.5</v>
      </c>
      <c r="YQ12" s="20">
        <v>10446.400000000001</v>
      </c>
      <c r="YR12" s="20">
        <v>9101.2999999999993</v>
      </c>
      <c r="YS12" s="20">
        <v>0</v>
      </c>
      <c r="YT12" s="20">
        <v>470</v>
      </c>
      <c r="YU12" s="20">
        <v>699502.02</v>
      </c>
      <c r="YV12" s="20">
        <v>50341</v>
      </c>
      <c r="YW12" s="20">
        <v>70789</v>
      </c>
      <c r="YX12" s="20">
        <v>69863</v>
      </c>
      <c r="YY12" s="20">
        <v>-5796</v>
      </c>
      <c r="YZ12" s="20">
        <v>6970</v>
      </c>
      <c r="ZA12" s="20">
        <v>43026</v>
      </c>
      <c r="ZB12" s="20">
        <v>208501.99</v>
      </c>
      <c r="ZC12" s="20">
        <v>34038</v>
      </c>
      <c r="ZD12" s="20">
        <v>37278</v>
      </c>
      <c r="ZE12" s="20">
        <v>3442.5</v>
      </c>
      <c r="ZF12" s="20">
        <v>3246</v>
      </c>
      <c r="ZG12" s="20">
        <v>22295</v>
      </c>
      <c r="ZH12" s="20">
        <v>745</v>
      </c>
      <c r="ZI12" s="20">
        <v>10988</v>
      </c>
      <c r="ZJ12" s="20">
        <v>141051</v>
      </c>
      <c r="ZK12" s="20">
        <v>560678.5</v>
      </c>
      <c r="ZL12" s="20">
        <v>-157</v>
      </c>
      <c r="ZM12" s="20">
        <v>83428.75</v>
      </c>
      <c r="ZN12" s="20">
        <v>122777.25</v>
      </c>
      <c r="ZO12" s="20">
        <v>39580.550000000003</v>
      </c>
      <c r="ZP12" s="20">
        <v>6964.3</v>
      </c>
      <c r="ZQ12" s="20">
        <v>4950</v>
      </c>
      <c r="ZR12" s="20">
        <v>14895</v>
      </c>
      <c r="ZS12" s="20">
        <v>10691</v>
      </c>
      <c r="ZT12" s="20">
        <v>93881.38</v>
      </c>
      <c r="ZU12" s="20">
        <v>3251</v>
      </c>
      <c r="ZV12" s="20">
        <v>22030.5</v>
      </c>
      <c r="ZW12" s="20">
        <v>1297</v>
      </c>
      <c r="ZX12" s="20">
        <v>3058.75</v>
      </c>
      <c r="ZY12" s="20">
        <v>8273.5400000000009</v>
      </c>
      <c r="ZZ12" s="20">
        <v>13747.75</v>
      </c>
      <c r="AAA12" s="20">
        <v>493132.26</v>
      </c>
      <c r="AAB12" s="20">
        <v>845</v>
      </c>
      <c r="AAC12" s="20">
        <v>16407</v>
      </c>
      <c r="AAD12" s="20">
        <v>69938.5</v>
      </c>
      <c r="AAE12" s="20">
        <v>13315.5</v>
      </c>
      <c r="AAF12" s="20">
        <v>790</v>
      </c>
      <c r="AAG12" s="20">
        <v>290901.15000000002</v>
      </c>
      <c r="AAH12" s="20">
        <v>0</v>
      </c>
      <c r="AAI12" s="20">
        <v>106196</v>
      </c>
      <c r="AAJ12" s="20">
        <v>-44848</v>
      </c>
      <c r="AAK12" s="20">
        <v>20537.999999999985</v>
      </c>
      <c r="AAL12" s="20">
        <v>0</v>
      </c>
      <c r="AAM12" s="20">
        <v>10990.75</v>
      </c>
      <c r="AAN12" s="20">
        <v>955258.63</v>
      </c>
      <c r="AAO12" s="20">
        <v>435</v>
      </c>
      <c r="AAP12" s="20">
        <v>98250.25</v>
      </c>
      <c r="AAQ12" s="20">
        <v>0</v>
      </c>
      <c r="AAR12" s="20">
        <v>15329</v>
      </c>
      <c r="AAS12" s="20">
        <v>91189</v>
      </c>
      <c r="AAT12" s="20">
        <v>224912.5</v>
      </c>
      <c r="AAU12" s="20">
        <v>15094.75</v>
      </c>
      <c r="AAV12" s="20">
        <v>-43145</v>
      </c>
      <c r="AAW12" s="20">
        <v>89297</v>
      </c>
      <c r="AAX12" s="20">
        <v>57898</v>
      </c>
      <c r="AAY12" s="20">
        <v>158764.5</v>
      </c>
      <c r="AAZ12" s="20">
        <v>0</v>
      </c>
      <c r="ABA12" s="20">
        <v>1427.1</v>
      </c>
      <c r="ABB12" s="20">
        <v>102382.5</v>
      </c>
      <c r="ABC12" s="20">
        <v>19336</v>
      </c>
      <c r="ABD12" s="20">
        <v>19681.78</v>
      </c>
      <c r="ABE12" s="20">
        <v>0</v>
      </c>
      <c r="ABF12" s="20">
        <v>0</v>
      </c>
      <c r="ABG12" s="20">
        <v>193771</v>
      </c>
      <c r="ABH12" s="20">
        <v>117557</v>
      </c>
      <c r="ABI12" s="20">
        <v>849</v>
      </c>
      <c r="ABJ12" s="20">
        <v>0</v>
      </c>
      <c r="ABK12" s="20">
        <v>37701</v>
      </c>
      <c r="ABL12" s="20">
        <v>10036.5</v>
      </c>
      <c r="ABM12" s="20">
        <v>8943</v>
      </c>
      <c r="ABN12" s="20">
        <v>3730485.9299999997</v>
      </c>
      <c r="ABO12" s="20">
        <v>961896.72</v>
      </c>
      <c r="ABP12" s="20">
        <v>267891</v>
      </c>
      <c r="ABQ12" s="20">
        <v>300494.87999999995</v>
      </c>
      <c r="ABR12" s="20">
        <v>1470094.2</v>
      </c>
      <c r="ABS12" s="20">
        <v>124004</v>
      </c>
      <c r="ABT12" s="20">
        <v>168656</v>
      </c>
      <c r="ABU12" s="20">
        <v>148730</v>
      </c>
      <c r="ABV12" s="20">
        <v>41788</v>
      </c>
      <c r="ABW12" s="20">
        <v>30902157.59</v>
      </c>
      <c r="ABX12" s="20">
        <v>6108731.2199999997</v>
      </c>
      <c r="ABY12" s="20">
        <v>5800596</v>
      </c>
      <c r="ABZ12" s="20">
        <v>564320</v>
      </c>
      <c r="ACA12" s="20">
        <v>1679782.31</v>
      </c>
      <c r="ACB12" s="20">
        <v>3873149.39</v>
      </c>
      <c r="ACC12" s="20">
        <v>1211518</v>
      </c>
      <c r="ACD12" s="20">
        <v>2334044.34</v>
      </c>
      <c r="ACE12" s="20">
        <v>593333.16</v>
      </c>
      <c r="ACF12" s="20">
        <v>1086723.26</v>
      </c>
      <c r="ACG12" s="20">
        <v>410877.25</v>
      </c>
      <c r="ACH12" s="20">
        <v>5768209.459999999</v>
      </c>
      <c r="ACI12" s="20">
        <v>86236</v>
      </c>
      <c r="ACJ12" s="20">
        <v>5000</v>
      </c>
      <c r="ACK12" s="20">
        <v>927047.98</v>
      </c>
      <c r="ACL12" s="20">
        <v>261131</v>
      </c>
      <c r="ACM12" s="20">
        <v>26256.5</v>
      </c>
      <c r="ACN12" s="20">
        <v>3200</v>
      </c>
      <c r="ACO12" s="20">
        <v>2091670.7</v>
      </c>
      <c r="ACP12" s="20">
        <v>1361276.56</v>
      </c>
      <c r="ACQ12" s="20">
        <v>661376</v>
      </c>
      <c r="ACR12" s="20">
        <v>605340.46</v>
      </c>
      <c r="ACS12" s="20">
        <v>127007</v>
      </c>
      <c r="ACT12" s="20">
        <v>4000</v>
      </c>
      <c r="ACU12" s="20">
        <v>4707014.25</v>
      </c>
      <c r="ACV12" s="20">
        <v>3422476.9499999997</v>
      </c>
      <c r="ACW12" s="20">
        <v>144668.91999999998</v>
      </c>
      <c r="ACX12" s="20">
        <v>372655.61</v>
      </c>
      <c r="ACY12" s="20">
        <v>365057</v>
      </c>
      <c r="ACZ12" s="20">
        <v>2271.8999999999996</v>
      </c>
      <c r="ADA12" s="20">
        <v>0</v>
      </c>
      <c r="ADB12" s="20">
        <v>0</v>
      </c>
      <c r="ADC12" s="20"/>
      <c r="ADD12" s="20">
        <v>0</v>
      </c>
      <c r="ADE12" s="20">
        <v>3927173.75</v>
      </c>
      <c r="ADF12" s="20">
        <v>16722874.639999999</v>
      </c>
      <c r="ADG12" s="20">
        <v>209544.34</v>
      </c>
      <c r="ADH12" s="20">
        <v>986386.08</v>
      </c>
      <c r="ADI12" s="20">
        <v>1623711</v>
      </c>
      <c r="ADJ12" s="20">
        <v>762896.05</v>
      </c>
      <c r="ADK12" s="20">
        <v>2954969.1</v>
      </c>
      <c r="ADL12" s="20">
        <v>423023.20999999996</v>
      </c>
      <c r="ADM12" s="20">
        <v>941856.03</v>
      </c>
      <c r="ADN12" s="20">
        <v>125297397.13</v>
      </c>
      <c r="ADO12" s="20">
        <v>3765007</v>
      </c>
      <c r="ADP12" s="20">
        <v>1464046.22</v>
      </c>
      <c r="ADQ12" s="20">
        <v>40757954.740000002</v>
      </c>
      <c r="ADR12" s="20">
        <v>1304530.0599999998</v>
      </c>
      <c r="ADS12" s="20">
        <v>577541.61</v>
      </c>
      <c r="ADT12" s="20">
        <v>3254988.6599999997</v>
      </c>
      <c r="ADU12" s="20">
        <v>227446.21000000002</v>
      </c>
      <c r="ADV12" s="20">
        <v>28047533.110000003</v>
      </c>
      <c r="ADW12" s="20">
        <v>10585687.35</v>
      </c>
      <c r="ADX12" s="20">
        <v>5275543.07</v>
      </c>
      <c r="ADY12" s="20">
        <v>2455852.52</v>
      </c>
      <c r="ADZ12" s="20">
        <v>2948310.9</v>
      </c>
      <c r="AEA12" s="20">
        <v>7112172.7400000002</v>
      </c>
      <c r="AEB12" s="20">
        <v>2032935.44</v>
      </c>
      <c r="AEC12" s="20">
        <v>2346707.4</v>
      </c>
      <c r="AED12" s="20">
        <v>794350.58000000007</v>
      </c>
      <c r="AEE12" s="20">
        <v>988566.34000000008</v>
      </c>
      <c r="AEF12" s="20">
        <v>3370354.7</v>
      </c>
      <c r="AEG12" s="20">
        <v>1194387.02</v>
      </c>
      <c r="AEH12" s="20">
        <v>736164.03</v>
      </c>
      <c r="AEI12" s="20">
        <v>4742303.0599999996</v>
      </c>
      <c r="AEJ12" s="20">
        <v>2726873.0599999996</v>
      </c>
      <c r="AEK12" s="20">
        <v>1641786.5899999999</v>
      </c>
      <c r="AEL12" s="20">
        <v>150113.4</v>
      </c>
      <c r="AEM12" s="20">
        <v>1877586.31</v>
      </c>
      <c r="AEN12" s="20">
        <v>1823014.79</v>
      </c>
      <c r="AEO12" s="20">
        <v>14429195.989999998</v>
      </c>
      <c r="AEP12" s="20">
        <v>3215887.43</v>
      </c>
      <c r="AEQ12" s="20">
        <v>3102799.2600000002</v>
      </c>
      <c r="AER12" s="20">
        <v>540175.89999999991</v>
      </c>
      <c r="AES12" s="20">
        <v>688156.81</v>
      </c>
      <c r="AET12" s="20">
        <v>416533.32</v>
      </c>
      <c r="AEU12" s="20">
        <v>327252.35000000003</v>
      </c>
      <c r="AEV12" s="20">
        <v>432823.55000000005</v>
      </c>
      <c r="AEW12" s="20">
        <v>408209.4</v>
      </c>
      <c r="AEX12" s="20">
        <v>433689.97</v>
      </c>
      <c r="AEY12" s="20">
        <v>13385.2</v>
      </c>
      <c r="AEZ12" s="20">
        <v>1041886.15</v>
      </c>
      <c r="AFA12" s="20">
        <v>585249.46000000008</v>
      </c>
      <c r="AFB12" s="20">
        <v>31028.01</v>
      </c>
      <c r="AFC12" s="20">
        <v>0</v>
      </c>
      <c r="AFD12" s="20">
        <v>1354</v>
      </c>
      <c r="AFE12" s="20">
        <v>47626.22</v>
      </c>
      <c r="AFF12" s="20">
        <v>13538.94</v>
      </c>
      <c r="AFG12" s="20">
        <v>3889</v>
      </c>
      <c r="AFH12" s="20">
        <v>4422.3999999999996</v>
      </c>
      <c r="AFI12" s="20">
        <v>2952</v>
      </c>
      <c r="AFJ12" s="20">
        <v>0</v>
      </c>
      <c r="AFK12" s="20">
        <v>0</v>
      </c>
      <c r="AFL12" s="20">
        <v>173</v>
      </c>
      <c r="AFM12" s="20">
        <v>4891886.47</v>
      </c>
      <c r="AFN12" s="20">
        <v>5003285</v>
      </c>
      <c r="AFO12" s="20">
        <v>183696</v>
      </c>
      <c r="AFP12" s="20">
        <v>1049342</v>
      </c>
      <c r="AFQ12" s="20">
        <v>0</v>
      </c>
      <c r="AFR12" s="20">
        <v>0</v>
      </c>
      <c r="AFS12" s="20">
        <v>0</v>
      </c>
      <c r="AFT12" s="20">
        <v>2558122.7999999998</v>
      </c>
      <c r="AFU12" s="20">
        <v>10395.450000000001</v>
      </c>
      <c r="AFV12" s="20">
        <v>449</v>
      </c>
      <c r="AFW12" s="20">
        <v>2375042.25</v>
      </c>
      <c r="AFX12" s="20">
        <v>0</v>
      </c>
      <c r="AFY12" s="20">
        <v>406960.47</v>
      </c>
      <c r="AFZ12" s="20">
        <v>244586.51</v>
      </c>
      <c r="AGA12" s="20">
        <v>102092.51</v>
      </c>
      <c r="AGB12" s="20">
        <v>22951</v>
      </c>
      <c r="AGC12" s="20">
        <v>47494.75</v>
      </c>
      <c r="AGD12" s="20">
        <v>9475</v>
      </c>
      <c r="AGE12" s="20">
        <v>2101.5</v>
      </c>
      <c r="AGF12" s="20">
        <v>13617</v>
      </c>
      <c r="AGG12" s="20">
        <v>15213.5</v>
      </c>
      <c r="AGH12" s="20">
        <v>38202</v>
      </c>
      <c r="AGI12" s="20">
        <v>28216</v>
      </c>
      <c r="AGJ12" s="20">
        <v>2488688.5000000005</v>
      </c>
      <c r="AGK12" s="20">
        <v>178918.24</v>
      </c>
      <c r="AGL12" s="20">
        <v>6233</v>
      </c>
      <c r="AGM12" s="20">
        <v>37431.75</v>
      </c>
      <c r="AGN12" s="20">
        <v>41560</v>
      </c>
      <c r="AGO12" s="20">
        <v>2744</v>
      </c>
      <c r="AGP12" s="20">
        <v>98419.4</v>
      </c>
      <c r="AGQ12" s="20">
        <v>2847</v>
      </c>
      <c r="AGR12" s="20">
        <v>12323269.93</v>
      </c>
      <c r="AGS12" s="20">
        <v>5951657.9199999999</v>
      </c>
      <c r="AGT12" s="20">
        <v>4887.82</v>
      </c>
      <c r="AGU12" s="20">
        <v>2176109.19</v>
      </c>
      <c r="AGV12" s="20">
        <v>1411811.24</v>
      </c>
      <c r="AGW12" s="20">
        <v>593286.37000000011</v>
      </c>
      <c r="AGX12" s="20">
        <v>69075.73</v>
      </c>
      <c r="AGY12" s="20">
        <v>65326.47</v>
      </c>
      <c r="AGZ12" s="20">
        <v>0</v>
      </c>
      <c r="AHA12" s="20">
        <v>148787.23000000001</v>
      </c>
      <c r="AHB12" s="20">
        <v>653188.59</v>
      </c>
      <c r="AHC12" s="20">
        <v>182872.68</v>
      </c>
      <c r="AHD12" s="20">
        <v>76413</v>
      </c>
      <c r="AHE12" s="20">
        <v>943552.95000000007</v>
      </c>
      <c r="AHF12" s="20">
        <v>283079</v>
      </c>
      <c r="AHG12" s="20">
        <v>742554.04</v>
      </c>
      <c r="AHH12" s="20">
        <v>465592.23</v>
      </c>
      <c r="AHI12" s="20">
        <v>1606941.38</v>
      </c>
      <c r="AHJ12" s="20">
        <v>6500</v>
      </c>
      <c r="AHK12" s="20">
        <v>55972.11</v>
      </c>
      <c r="AHL12" s="20">
        <v>18632</v>
      </c>
      <c r="AHM12" s="20">
        <v>629344</v>
      </c>
      <c r="AHN12" s="20">
        <v>67083</v>
      </c>
      <c r="AHO12" s="20">
        <v>3000</v>
      </c>
      <c r="AHP12" s="20">
        <v>1386385524.8560004</v>
      </c>
      <c r="AHQ12" s="20"/>
      <c r="AHR12" s="14" t="b">
        <f t="shared" si="0"/>
        <v>1</v>
      </c>
      <c r="AHS12" s="29" t="s">
        <v>983</v>
      </c>
      <c r="AHT12" t="s">
        <v>984</v>
      </c>
    </row>
    <row r="13" spans="1:904" x14ac:dyDescent="0.4">
      <c r="A13" s="11">
        <v>8</v>
      </c>
      <c r="B13" s="11" t="s">
        <v>985</v>
      </c>
      <c r="C13" s="6" t="s">
        <v>986</v>
      </c>
      <c r="D13" s="20">
        <v>688656285.01999998</v>
      </c>
      <c r="E13" s="20">
        <v>7397474.459999999</v>
      </c>
      <c r="F13" s="20">
        <v>18469675.619999997</v>
      </c>
      <c r="G13" s="20">
        <v>1933033.5100000002</v>
      </c>
      <c r="H13" s="20">
        <v>59129679.640000001</v>
      </c>
      <c r="I13" s="20">
        <v>26969108.520000003</v>
      </c>
      <c r="J13" s="20">
        <v>145896297.84999999</v>
      </c>
      <c r="K13" s="20">
        <v>14621036.789999999</v>
      </c>
      <c r="L13" s="20">
        <v>13150270.85</v>
      </c>
      <c r="M13" s="20">
        <v>10287945.500000002</v>
      </c>
      <c r="N13" s="20">
        <v>9199890.2100000009</v>
      </c>
      <c r="O13" s="20">
        <v>5703584.8200000003</v>
      </c>
      <c r="P13" s="20">
        <v>43869575.450000003</v>
      </c>
      <c r="Q13" s="20">
        <v>3160064.0199999996</v>
      </c>
      <c r="R13" s="20">
        <v>2230225.5</v>
      </c>
      <c r="S13" s="20">
        <v>27418654.43</v>
      </c>
      <c r="T13" s="20">
        <v>33559738.950000003</v>
      </c>
      <c r="U13" s="20">
        <v>2292218.5700000003</v>
      </c>
      <c r="V13" s="20">
        <v>354013613.06</v>
      </c>
      <c r="W13" s="20">
        <v>41067885.969999999</v>
      </c>
      <c r="X13" s="20">
        <v>3305541.0199999996</v>
      </c>
      <c r="Y13" s="20">
        <v>57720756.059999995</v>
      </c>
      <c r="Z13" s="20">
        <v>13452465.43</v>
      </c>
      <c r="AA13" s="20">
        <v>16572316.790000003</v>
      </c>
      <c r="AB13" s="20">
        <v>4172880.25</v>
      </c>
      <c r="AC13" s="20">
        <v>140737388.09</v>
      </c>
      <c r="AD13" s="20">
        <v>51359380.730000004</v>
      </c>
      <c r="AE13" s="20">
        <v>7802824.4500000011</v>
      </c>
      <c r="AF13" s="20">
        <v>52648791.619999997</v>
      </c>
      <c r="AG13" s="20">
        <v>11181916.960000001</v>
      </c>
      <c r="AH13" s="20">
        <v>53950884.289999999</v>
      </c>
      <c r="AI13" s="20">
        <v>30669021.530000001</v>
      </c>
      <c r="AJ13" s="20">
        <v>7325832.3799999999</v>
      </c>
      <c r="AK13" s="20">
        <v>3657311</v>
      </c>
      <c r="AL13" s="20">
        <v>4117563.5</v>
      </c>
      <c r="AM13" s="20">
        <v>18206650.490000002</v>
      </c>
      <c r="AN13" s="20">
        <v>20260645.080000002</v>
      </c>
      <c r="AO13" s="20">
        <v>26456729.280000001</v>
      </c>
      <c r="AP13" s="20">
        <v>6548810.0099999998</v>
      </c>
      <c r="AQ13" s="20">
        <v>4750774.4399999995</v>
      </c>
      <c r="AR13" s="20">
        <v>2100675.8899999997</v>
      </c>
      <c r="AS13" s="20">
        <v>1658737.89</v>
      </c>
      <c r="AT13" s="20">
        <v>99862089.569999993</v>
      </c>
      <c r="AU13" s="20">
        <v>1372167.54</v>
      </c>
      <c r="AV13" s="20">
        <v>1813902.84</v>
      </c>
      <c r="AW13" s="20">
        <v>3412284.6</v>
      </c>
      <c r="AX13" s="20">
        <v>7825795.21</v>
      </c>
      <c r="AY13" s="20">
        <v>10800545.720000001</v>
      </c>
      <c r="AZ13" s="20">
        <v>2688205.97</v>
      </c>
      <c r="BA13" s="20">
        <v>3304166.9399999995</v>
      </c>
      <c r="BB13" s="20">
        <v>1745802</v>
      </c>
      <c r="BC13" s="20">
        <v>1644860.8499999999</v>
      </c>
      <c r="BD13" s="20">
        <v>1046201.28</v>
      </c>
      <c r="BE13" s="20">
        <v>2093680.33</v>
      </c>
      <c r="BF13" s="20">
        <v>26942122.600000001</v>
      </c>
      <c r="BG13" s="20">
        <v>8390055.9100000001</v>
      </c>
      <c r="BH13" s="20">
        <v>1285757.3999999999</v>
      </c>
      <c r="BI13" s="20">
        <v>96704783.460000008</v>
      </c>
      <c r="BJ13" s="20">
        <v>71696857.939999998</v>
      </c>
      <c r="BK13" s="20">
        <v>8509001.4100000001</v>
      </c>
      <c r="BL13" s="20">
        <v>3961922.7399999998</v>
      </c>
      <c r="BM13" s="20">
        <v>11414799.999999998</v>
      </c>
      <c r="BN13" s="20">
        <v>7618096.2999999998</v>
      </c>
      <c r="BO13" s="20">
        <v>6302424.8999999994</v>
      </c>
      <c r="BP13" s="20">
        <v>327804.63</v>
      </c>
      <c r="BQ13" s="20">
        <v>794696.48</v>
      </c>
      <c r="BR13" s="20">
        <v>123677385.59</v>
      </c>
      <c r="BS13" s="20">
        <v>5173166.3100000005</v>
      </c>
      <c r="BT13" s="20">
        <v>2868667.9400000004</v>
      </c>
      <c r="BU13" s="20">
        <v>5283724.67</v>
      </c>
      <c r="BV13" s="20">
        <v>3369679.1199999996</v>
      </c>
      <c r="BW13" s="20">
        <v>3540771.7900000005</v>
      </c>
      <c r="BX13" s="20">
        <v>1406768.3599999999</v>
      </c>
      <c r="BY13" s="20">
        <v>5116885.8899999997</v>
      </c>
      <c r="BZ13" s="20">
        <v>90437998.020000011</v>
      </c>
      <c r="CA13" s="20">
        <v>5572740.8600000003</v>
      </c>
      <c r="CB13" s="20">
        <v>22238676.419999998</v>
      </c>
      <c r="CC13" s="20">
        <v>23426381.039999999</v>
      </c>
      <c r="CD13" s="20">
        <v>1818362.22</v>
      </c>
      <c r="CE13" s="20">
        <v>3423833.31</v>
      </c>
      <c r="CF13" s="20">
        <v>15311625.970000001</v>
      </c>
      <c r="CG13" s="20">
        <v>243966246.53</v>
      </c>
      <c r="CH13" s="20">
        <v>6854680.6399999997</v>
      </c>
      <c r="CI13" s="20">
        <v>27283491.309999999</v>
      </c>
      <c r="CJ13" s="20">
        <v>2021049.04</v>
      </c>
      <c r="CK13" s="20">
        <v>3248469.26</v>
      </c>
      <c r="CL13" s="20">
        <v>1953273.62</v>
      </c>
      <c r="CM13" s="20">
        <v>3659911.35</v>
      </c>
      <c r="CN13" s="20">
        <v>9280788.6799999997</v>
      </c>
      <c r="CO13" s="20">
        <v>1240979.05</v>
      </c>
      <c r="CP13" s="20">
        <v>2137577.2600000002</v>
      </c>
      <c r="CQ13" s="20">
        <v>1851712.57</v>
      </c>
      <c r="CR13" s="20">
        <v>4425730.18</v>
      </c>
      <c r="CS13" s="20">
        <v>1640237.48</v>
      </c>
      <c r="CT13" s="20">
        <v>127615122.59000002</v>
      </c>
      <c r="CU13" s="20">
        <v>4409790.43</v>
      </c>
      <c r="CV13" s="20">
        <v>3461355.0499999993</v>
      </c>
      <c r="CW13" s="20">
        <v>5137558.54</v>
      </c>
      <c r="CX13" s="20">
        <v>1185444.76</v>
      </c>
      <c r="CY13" s="20">
        <v>9714996.1400000025</v>
      </c>
      <c r="CZ13" s="20">
        <v>5310029.2600000007</v>
      </c>
      <c r="DA13" s="20">
        <v>1411407.75</v>
      </c>
      <c r="DB13" s="20">
        <v>56981917.469999991</v>
      </c>
      <c r="DC13" s="20">
        <v>254460354.60999998</v>
      </c>
      <c r="DD13" s="20">
        <v>16977171.050000001</v>
      </c>
      <c r="DE13" s="20">
        <v>9543855.75</v>
      </c>
      <c r="DF13" s="20">
        <v>39266438.060000002</v>
      </c>
      <c r="DG13" s="20">
        <v>43619677.620000005</v>
      </c>
      <c r="DH13" s="20">
        <v>53689216.560000002</v>
      </c>
      <c r="DI13" s="20">
        <v>59978184.449999996</v>
      </c>
      <c r="DJ13" s="20">
        <v>4269760.78</v>
      </c>
      <c r="DK13" s="20">
        <v>344456247.04000002</v>
      </c>
      <c r="DL13" s="20">
        <v>2961694.59</v>
      </c>
      <c r="DM13" s="20">
        <v>4507842.7300000004</v>
      </c>
      <c r="DN13" s="20">
        <v>6991935.9500000011</v>
      </c>
      <c r="DO13" s="20">
        <v>8069313.8599999994</v>
      </c>
      <c r="DP13" s="20">
        <v>4098491.91</v>
      </c>
      <c r="DQ13" s="20">
        <v>15894116.4</v>
      </c>
      <c r="DR13" s="20">
        <v>4415960.6100000003</v>
      </c>
      <c r="DS13" s="20">
        <v>8994341</v>
      </c>
      <c r="DT13" s="20">
        <v>98774338.940000013</v>
      </c>
      <c r="DU13" s="20">
        <v>3989244.8</v>
      </c>
      <c r="DV13" s="20">
        <v>32975347.18</v>
      </c>
      <c r="DW13" s="20">
        <v>30324960.739999998</v>
      </c>
      <c r="DX13" s="20">
        <v>4685071.75</v>
      </c>
      <c r="DY13" s="20">
        <v>9082169.6400000006</v>
      </c>
      <c r="DZ13" s="20">
        <v>10634346.82</v>
      </c>
      <c r="EA13" s="20">
        <v>2093004.1700000002</v>
      </c>
      <c r="EB13" s="20">
        <v>3488114.44</v>
      </c>
      <c r="EC13" s="20">
        <v>6317200.0800000001</v>
      </c>
      <c r="ED13" s="20">
        <v>12873506.189999999</v>
      </c>
      <c r="EE13" s="20">
        <v>52645769.310000002</v>
      </c>
      <c r="EF13" s="20">
        <v>45998313.740000002</v>
      </c>
      <c r="EG13" s="20">
        <v>2992570.4299999997</v>
      </c>
      <c r="EH13" s="20">
        <v>5539341.5700000003</v>
      </c>
      <c r="EI13" s="20">
        <v>3407908.56</v>
      </c>
      <c r="EJ13" s="20">
        <v>4163502.36</v>
      </c>
      <c r="EK13" s="20">
        <v>16331614.91</v>
      </c>
      <c r="EL13" s="20">
        <v>2407332.16</v>
      </c>
      <c r="EM13" s="20">
        <v>3275827.87</v>
      </c>
      <c r="EN13" s="20">
        <v>142751871.58000001</v>
      </c>
      <c r="EO13" s="20">
        <v>3712993.23</v>
      </c>
      <c r="EP13" s="20">
        <v>2577943.5700000003</v>
      </c>
      <c r="EQ13" s="20">
        <v>2860290.23</v>
      </c>
      <c r="ER13" s="20">
        <v>1605347.31</v>
      </c>
      <c r="ES13" s="20">
        <v>3707830.6199999996</v>
      </c>
      <c r="ET13" s="20">
        <v>5020246.2</v>
      </c>
      <c r="EU13" s="20">
        <v>7038987.6400000006</v>
      </c>
      <c r="EV13" s="20">
        <v>1926405.44</v>
      </c>
      <c r="EW13" s="20">
        <v>97544081.590000004</v>
      </c>
      <c r="EX13" s="20">
        <v>1455892.75</v>
      </c>
      <c r="EY13" s="20">
        <v>3891713.29</v>
      </c>
      <c r="EZ13" s="20">
        <v>3735669.92</v>
      </c>
      <c r="FA13" s="20">
        <v>8891397.0299999993</v>
      </c>
      <c r="FB13" s="20">
        <v>8585490.5599999987</v>
      </c>
      <c r="FC13" s="20">
        <v>3692942.06</v>
      </c>
      <c r="FD13" s="20">
        <v>3002347</v>
      </c>
      <c r="FE13" s="20">
        <v>3057283.21</v>
      </c>
      <c r="FF13" s="20">
        <v>2514486.52</v>
      </c>
      <c r="FG13" s="20">
        <v>2660494.52</v>
      </c>
      <c r="FH13" s="20">
        <v>942231</v>
      </c>
      <c r="FI13" s="20">
        <v>56633833.100000009</v>
      </c>
      <c r="FJ13" s="20">
        <v>2971904.1900000004</v>
      </c>
      <c r="FK13" s="20">
        <v>2439074.6800000002</v>
      </c>
      <c r="FL13" s="20">
        <v>2862590.94</v>
      </c>
      <c r="FM13" s="20">
        <v>8265405.3799999999</v>
      </c>
      <c r="FN13" s="20">
        <v>3660814.68</v>
      </c>
      <c r="FO13" s="20">
        <v>1419384</v>
      </c>
      <c r="FP13" s="20">
        <v>267852</v>
      </c>
      <c r="FQ13" s="20">
        <v>135571421.15000001</v>
      </c>
      <c r="FR13" s="20">
        <v>3005751.46</v>
      </c>
      <c r="FS13" s="20">
        <v>5787464</v>
      </c>
      <c r="FT13" s="20">
        <v>4943686.88</v>
      </c>
      <c r="FU13" s="20">
        <v>6729604.8000000007</v>
      </c>
      <c r="FV13" s="20">
        <v>2683054.0099999998</v>
      </c>
      <c r="FW13" s="20">
        <v>13076146.48</v>
      </c>
      <c r="FX13" s="20">
        <v>5149457.08</v>
      </c>
      <c r="FY13" s="20">
        <v>2955084.8200000003</v>
      </c>
      <c r="FZ13" s="20">
        <v>4837796.17</v>
      </c>
      <c r="GA13" s="20">
        <v>9818343.5899999999</v>
      </c>
      <c r="GB13" s="20">
        <v>2463425.0999999996</v>
      </c>
      <c r="GC13" s="20">
        <v>1967093.82</v>
      </c>
      <c r="GD13" s="20">
        <v>932006</v>
      </c>
      <c r="GE13" s="20">
        <v>70967826.780000016</v>
      </c>
      <c r="GF13" s="20">
        <v>2993890.7</v>
      </c>
      <c r="GG13" s="20">
        <v>2030275.4000000001</v>
      </c>
      <c r="GH13" s="20">
        <v>12126694.710000001</v>
      </c>
      <c r="GI13" s="20">
        <v>4015365.12</v>
      </c>
      <c r="GJ13" s="20">
        <v>3031579.31</v>
      </c>
      <c r="GK13" s="20">
        <v>5728638.5700000003</v>
      </c>
      <c r="GL13" s="20">
        <v>16916141.5</v>
      </c>
      <c r="GM13" s="20">
        <v>3475320.69</v>
      </c>
      <c r="GN13" s="20">
        <v>1357568.15</v>
      </c>
      <c r="GO13" s="20">
        <v>1123815.57</v>
      </c>
      <c r="GP13" s="20">
        <v>886100.5</v>
      </c>
      <c r="GQ13" s="20">
        <v>64146507.150000006</v>
      </c>
      <c r="GR13" s="20">
        <v>16819656.059999999</v>
      </c>
      <c r="GS13" s="20">
        <v>3731819.8000000003</v>
      </c>
      <c r="GT13" s="20">
        <v>11472957.43</v>
      </c>
      <c r="GU13" s="20">
        <v>619502.99</v>
      </c>
      <c r="GV13" s="20">
        <v>4201550.9000000004</v>
      </c>
      <c r="GW13" s="20">
        <v>6168214.1799999997</v>
      </c>
      <c r="GX13" s="20">
        <v>2398466.88</v>
      </c>
      <c r="GY13" s="20">
        <v>55589860.739999995</v>
      </c>
      <c r="GZ13" s="20">
        <v>2128162.39</v>
      </c>
      <c r="HA13" s="20">
        <v>11875808.180000002</v>
      </c>
      <c r="HB13" s="20">
        <v>6444193.3600000003</v>
      </c>
      <c r="HC13" s="20">
        <v>216651658.06999999</v>
      </c>
      <c r="HD13" s="20">
        <v>16861961.5</v>
      </c>
      <c r="HE13" s="20">
        <v>36484749.100000001</v>
      </c>
      <c r="HF13" s="20">
        <v>17480268</v>
      </c>
      <c r="HG13" s="20">
        <v>20747450.41</v>
      </c>
      <c r="HH13" s="20">
        <v>37029223.700000003</v>
      </c>
      <c r="HI13" s="20">
        <v>3025607.77</v>
      </c>
      <c r="HJ13" s="20">
        <v>110445657.31999999</v>
      </c>
      <c r="HK13" s="20">
        <v>6684720.7399999993</v>
      </c>
      <c r="HL13" s="20">
        <v>13826183.760000002</v>
      </c>
      <c r="HM13" s="20">
        <v>5438226.0500000007</v>
      </c>
      <c r="HN13" s="20">
        <v>7222876.4199999999</v>
      </c>
      <c r="HO13" s="20">
        <v>6221255.6299999999</v>
      </c>
      <c r="HP13" s="20">
        <v>11498095.26</v>
      </c>
      <c r="HQ13" s="20">
        <v>4464360.8999999994</v>
      </c>
      <c r="HR13" s="20">
        <v>141352977.39000002</v>
      </c>
      <c r="HS13" s="20">
        <v>38139202.740000002</v>
      </c>
      <c r="HT13" s="20">
        <v>6318402.5700000003</v>
      </c>
      <c r="HU13" s="20">
        <v>5646886.3600000003</v>
      </c>
      <c r="HV13" s="20">
        <v>4430944.5</v>
      </c>
      <c r="HW13" s="20">
        <v>2252727.0299999998</v>
      </c>
      <c r="HX13" s="20">
        <v>18505237.560000002</v>
      </c>
      <c r="HY13" s="20">
        <v>5781491.2300000004</v>
      </c>
      <c r="HZ13" s="20">
        <v>3704561.56</v>
      </c>
      <c r="IA13" s="20">
        <v>6157007.7800000003</v>
      </c>
      <c r="IB13" s="20">
        <v>6683718.7700000005</v>
      </c>
      <c r="IC13" s="20">
        <v>12765269.33</v>
      </c>
      <c r="ID13" s="20">
        <v>2139657</v>
      </c>
      <c r="IE13" s="20">
        <v>7996971.9499999993</v>
      </c>
      <c r="IF13" s="20">
        <v>2518521.56</v>
      </c>
      <c r="IG13" s="20">
        <v>2385890.1999999997</v>
      </c>
      <c r="IH13" s="20">
        <v>88721573.670000002</v>
      </c>
      <c r="II13" s="20">
        <v>25147582.25</v>
      </c>
      <c r="IJ13" s="20">
        <v>8846511.0899999999</v>
      </c>
      <c r="IK13" s="20">
        <v>8921627.2799999993</v>
      </c>
      <c r="IL13" s="20">
        <v>22379097.120000001</v>
      </c>
      <c r="IM13" s="20">
        <v>5438765.1699999999</v>
      </c>
      <c r="IN13" s="20">
        <v>3549552.11</v>
      </c>
      <c r="IO13" s="20">
        <v>1618772.72</v>
      </c>
      <c r="IP13" s="20">
        <v>1617403</v>
      </c>
      <c r="IQ13" s="20">
        <v>1653910.1600000001</v>
      </c>
      <c r="IR13" s="20">
        <v>3710384.37</v>
      </c>
      <c r="IS13" s="20">
        <v>181000221.02000001</v>
      </c>
      <c r="IT13" s="20">
        <v>70924878.680000007</v>
      </c>
      <c r="IU13" s="20">
        <v>16684584.199999999</v>
      </c>
      <c r="IV13" s="20">
        <v>12802265.74</v>
      </c>
      <c r="IW13" s="20">
        <v>5555341.79</v>
      </c>
      <c r="IX13" s="20">
        <v>2490470.12</v>
      </c>
      <c r="IY13" s="20">
        <v>3113913.9</v>
      </c>
      <c r="IZ13" s="20">
        <v>1202705.76</v>
      </c>
      <c r="JA13" s="20">
        <v>4112291.8800000004</v>
      </c>
      <c r="JB13" s="20">
        <v>8850402.9500000011</v>
      </c>
      <c r="JC13" s="20">
        <v>7669836.6000000006</v>
      </c>
      <c r="JD13" s="20">
        <v>5577091.4400000004</v>
      </c>
      <c r="JE13" s="20">
        <v>62457687.949999996</v>
      </c>
      <c r="JF13" s="20">
        <v>18771898.82</v>
      </c>
      <c r="JG13" s="20">
        <v>4900578.51</v>
      </c>
      <c r="JH13" s="20">
        <v>2572679.6300000004</v>
      </c>
      <c r="JI13" s="20">
        <v>2509349.5</v>
      </c>
      <c r="JJ13" s="20">
        <v>2580778.75</v>
      </c>
      <c r="JK13" s="20">
        <v>57896741.010000005</v>
      </c>
      <c r="JL13" s="20">
        <v>2167445.79</v>
      </c>
      <c r="JM13" s="20">
        <v>5704693.5</v>
      </c>
      <c r="JN13" s="20">
        <v>9093191.3300000001</v>
      </c>
      <c r="JO13" s="20">
        <v>3501643</v>
      </c>
      <c r="JP13" s="20">
        <v>12538721.229999999</v>
      </c>
      <c r="JQ13" s="20">
        <v>1808455.05</v>
      </c>
      <c r="JR13" s="20">
        <v>165988234.47</v>
      </c>
      <c r="JS13" s="20">
        <v>59985479.629999995</v>
      </c>
      <c r="JT13" s="20">
        <v>23799502.93</v>
      </c>
      <c r="JU13" s="20">
        <v>11285408.789999999</v>
      </c>
      <c r="JV13" s="20">
        <v>10626435.260000002</v>
      </c>
      <c r="JW13" s="20">
        <v>2626022.25</v>
      </c>
      <c r="JX13" s="20">
        <v>37864580.219999999</v>
      </c>
      <c r="JY13" s="20">
        <v>54610049.840000004</v>
      </c>
      <c r="JZ13" s="20">
        <v>42005926.410000004</v>
      </c>
      <c r="KA13" s="20">
        <v>15934534.519999998</v>
      </c>
      <c r="KB13" s="20">
        <v>6369801.8499999996</v>
      </c>
      <c r="KC13" s="20">
        <v>5200815.5999999996</v>
      </c>
      <c r="KD13" s="20">
        <v>6115489.0499999998</v>
      </c>
      <c r="KE13" s="20">
        <v>2119986.86</v>
      </c>
      <c r="KF13" s="20">
        <v>2214242.0099999998</v>
      </c>
      <c r="KG13" s="20">
        <v>245053833.08000001</v>
      </c>
      <c r="KH13" s="20">
        <v>17123056.630000003</v>
      </c>
      <c r="KI13" s="20">
        <v>6213069.0599999996</v>
      </c>
      <c r="KJ13" s="20">
        <v>16180895.159999998</v>
      </c>
      <c r="KK13" s="20">
        <v>10194969.33</v>
      </c>
      <c r="KL13" s="20">
        <v>9220787.3900000006</v>
      </c>
      <c r="KM13" s="20">
        <v>48893598.779999994</v>
      </c>
      <c r="KN13" s="20">
        <v>13612726.77</v>
      </c>
      <c r="KO13" s="20">
        <v>11247830.479999999</v>
      </c>
      <c r="KP13" s="20">
        <v>91284689.340000004</v>
      </c>
      <c r="KQ13" s="20">
        <v>6482941.1299999999</v>
      </c>
      <c r="KR13" s="20">
        <v>14908690</v>
      </c>
      <c r="KS13" s="20">
        <v>44671270.269999996</v>
      </c>
      <c r="KT13" s="20">
        <v>7127682.6500000004</v>
      </c>
      <c r="KU13" s="20">
        <v>15772120.949999999</v>
      </c>
      <c r="KV13" s="20">
        <v>178320942.32999998</v>
      </c>
      <c r="KW13" s="20">
        <v>16604744.719999999</v>
      </c>
      <c r="KX13" s="20">
        <v>128218161.25</v>
      </c>
      <c r="KY13" s="20">
        <v>10440328.900000002</v>
      </c>
      <c r="KZ13" s="20">
        <v>1516510.06</v>
      </c>
      <c r="LA13" s="20">
        <v>16697312.010000002</v>
      </c>
      <c r="LB13" s="20">
        <v>8799438.6400000006</v>
      </c>
      <c r="LC13" s="20">
        <v>4620237.84</v>
      </c>
      <c r="LD13" s="20">
        <v>3455002.25</v>
      </c>
      <c r="LE13" s="20">
        <v>5651531.8799999999</v>
      </c>
      <c r="LF13" s="20">
        <v>227697938.07000002</v>
      </c>
      <c r="LG13" s="20">
        <v>50063650.210000001</v>
      </c>
      <c r="LH13" s="20">
        <v>67531232.110000014</v>
      </c>
      <c r="LI13" s="20">
        <v>44806603.020000003</v>
      </c>
      <c r="LJ13" s="20">
        <v>36642212.770000003</v>
      </c>
      <c r="LK13" s="20">
        <v>5609072.7100000009</v>
      </c>
      <c r="LL13" s="20">
        <v>4056032.6700000004</v>
      </c>
      <c r="LM13" s="20">
        <v>9492875.8099999987</v>
      </c>
      <c r="LN13" s="20">
        <v>4360487.17</v>
      </c>
      <c r="LO13" s="20">
        <v>9454584.8499999996</v>
      </c>
      <c r="LP13" s="20">
        <v>6657303.0800000001</v>
      </c>
      <c r="LQ13" s="20">
        <v>76269100.459999993</v>
      </c>
      <c r="LR13" s="20">
        <v>10974119.85</v>
      </c>
      <c r="LS13" s="20">
        <v>3984874.81</v>
      </c>
      <c r="LT13" s="20">
        <v>156265419.42000002</v>
      </c>
      <c r="LU13" s="20">
        <v>126417971.69</v>
      </c>
      <c r="LV13" s="20">
        <v>140040255.24000001</v>
      </c>
      <c r="LW13" s="20">
        <v>51325931.759999998</v>
      </c>
      <c r="LX13" s="20">
        <v>10355715.82</v>
      </c>
      <c r="LY13" s="20">
        <v>16503900.409999998</v>
      </c>
      <c r="LZ13" s="20">
        <v>9697661.7400000002</v>
      </c>
      <c r="MA13" s="20">
        <v>10452344.380000001</v>
      </c>
      <c r="MB13" s="20">
        <v>8884249.4000000004</v>
      </c>
      <c r="MC13" s="20">
        <v>19440388.069999997</v>
      </c>
      <c r="MD13" s="20">
        <v>35181417.519999996</v>
      </c>
      <c r="ME13" s="20">
        <v>4558607</v>
      </c>
      <c r="MF13" s="20">
        <v>236690328.26000002</v>
      </c>
      <c r="MG13" s="20">
        <v>6359412.7299999995</v>
      </c>
      <c r="MH13" s="20">
        <v>3738140.97</v>
      </c>
      <c r="MI13" s="20">
        <v>4050552.35</v>
      </c>
      <c r="MJ13" s="20">
        <v>2978878.4899999998</v>
      </c>
      <c r="MK13" s="20">
        <v>7687754.5099999998</v>
      </c>
      <c r="ML13" s="20">
        <v>7042479.5200000005</v>
      </c>
      <c r="MM13" s="20">
        <v>5376599.4900000002</v>
      </c>
      <c r="MN13" s="20">
        <v>11393480.450000001</v>
      </c>
      <c r="MO13" s="20">
        <v>3616557.03</v>
      </c>
      <c r="MP13" s="20">
        <v>4440440.25</v>
      </c>
      <c r="MQ13" s="20">
        <v>7524069.6900000004</v>
      </c>
      <c r="MR13" s="20">
        <v>212746993.07000002</v>
      </c>
      <c r="MS13" s="20">
        <v>5141754</v>
      </c>
      <c r="MT13" s="20">
        <v>11887965.810000001</v>
      </c>
      <c r="MU13" s="20">
        <v>9979358.9000000004</v>
      </c>
      <c r="MV13" s="20">
        <v>26530667.139999997</v>
      </c>
      <c r="MW13" s="20">
        <v>13302655.32</v>
      </c>
      <c r="MX13" s="20">
        <v>43160364.07</v>
      </c>
      <c r="MY13" s="20">
        <v>15389173.300000001</v>
      </c>
      <c r="MZ13" s="20">
        <v>9990568.4699999988</v>
      </c>
      <c r="NA13" s="20">
        <v>1361364.4</v>
      </c>
      <c r="NB13" s="20">
        <v>1414202</v>
      </c>
      <c r="NC13" s="20">
        <v>302263946.20000005</v>
      </c>
      <c r="ND13" s="20">
        <v>58937339.18</v>
      </c>
      <c r="NE13" s="20">
        <v>8859197.120000001</v>
      </c>
      <c r="NF13" s="20">
        <v>127515766.87999998</v>
      </c>
      <c r="NG13" s="20">
        <v>10515554.970000001</v>
      </c>
      <c r="NH13" s="20">
        <v>25068126.530000001</v>
      </c>
      <c r="NI13" s="20">
        <v>80389931.450000003</v>
      </c>
      <c r="NJ13" s="20">
        <v>59936817.140000008</v>
      </c>
      <c r="NK13" s="20">
        <v>874481</v>
      </c>
      <c r="NL13" s="20">
        <v>12373322.370000001</v>
      </c>
      <c r="NM13" s="20">
        <v>7825095.5999999996</v>
      </c>
      <c r="NN13" s="20">
        <v>6475675.79</v>
      </c>
      <c r="NO13" s="20">
        <v>106978978.86999999</v>
      </c>
      <c r="NP13" s="20">
        <v>13567585.460000001</v>
      </c>
      <c r="NQ13" s="20">
        <v>5015453.46</v>
      </c>
      <c r="NR13" s="20">
        <v>6681488.7700000005</v>
      </c>
      <c r="NS13" s="20">
        <v>4398200.79</v>
      </c>
      <c r="NT13" s="20">
        <v>2368189.85</v>
      </c>
      <c r="NU13" s="20">
        <v>7781133.9900000002</v>
      </c>
      <c r="NV13" s="20">
        <v>158707918.18599996</v>
      </c>
      <c r="NW13" s="20">
        <v>37518349.349999994</v>
      </c>
      <c r="NX13" s="20">
        <v>6269213.4000000004</v>
      </c>
      <c r="NY13" s="20">
        <v>2960421.9</v>
      </c>
      <c r="NZ13" s="20">
        <v>4847886.9399999995</v>
      </c>
      <c r="OA13" s="20">
        <v>11889489.630000001</v>
      </c>
      <c r="OB13" s="20">
        <v>2643424.62</v>
      </c>
      <c r="OC13" s="20">
        <v>287951839.50999999</v>
      </c>
      <c r="OD13" s="20">
        <v>35293598.829999998</v>
      </c>
      <c r="OE13" s="20">
        <v>11914627.719999997</v>
      </c>
      <c r="OF13" s="20">
        <v>59757005.369999997</v>
      </c>
      <c r="OG13" s="20">
        <v>10688232.42</v>
      </c>
      <c r="OH13" s="20">
        <v>11428117.539999999</v>
      </c>
      <c r="OI13" s="20">
        <v>22379932.920000002</v>
      </c>
      <c r="OJ13" s="20">
        <v>4204731</v>
      </c>
      <c r="OK13" s="20">
        <v>8759312.4000000004</v>
      </c>
      <c r="OL13" s="20">
        <v>199763787.56999999</v>
      </c>
      <c r="OM13" s="20">
        <v>96700388.829999998</v>
      </c>
      <c r="ON13" s="20">
        <v>86531225.090000004</v>
      </c>
      <c r="OO13" s="20">
        <v>17952364.169999998</v>
      </c>
      <c r="OP13" s="20">
        <v>6418790</v>
      </c>
      <c r="OQ13" s="20">
        <v>1803786.7</v>
      </c>
      <c r="OR13" s="20">
        <v>116996758.47000001</v>
      </c>
      <c r="OS13" s="20">
        <v>5506129.0300000003</v>
      </c>
      <c r="OT13" s="20">
        <v>8438850.5800000001</v>
      </c>
      <c r="OU13" s="20">
        <v>13779742.34</v>
      </c>
      <c r="OV13" s="20">
        <v>12497628.700000001</v>
      </c>
      <c r="OW13" s="20">
        <v>45380170.889999993</v>
      </c>
      <c r="OX13" s="20">
        <v>3486605.55</v>
      </c>
      <c r="OY13" s="20">
        <v>2993868</v>
      </c>
      <c r="OZ13" s="20">
        <v>2322975.6399999997</v>
      </c>
      <c r="PA13" s="20">
        <v>75576889.829999998</v>
      </c>
      <c r="PB13" s="20">
        <v>3179368.21</v>
      </c>
      <c r="PC13" s="20">
        <v>16712696.779999999</v>
      </c>
      <c r="PD13" s="20">
        <v>1537685.08</v>
      </c>
      <c r="PE13" s="20">
        <v>5282572.0200000005</v>
      </c>
      <c r="PF13" s="20">
        <v>18682398.049999997</v>
      </c>
      <c r="PG13" s="20">
        <v>2177251.69</v>
      </c>
      <c r="PH13" s="20">
        <v>4389861.01</v>
      </c>
      <c r="PI13" s="20">
        <v>7583210.9700000007</v>
      </c>
      <c r="PJ13" s="20">
        <v>3833606.09</v>
      </c>
      <c r="PK13" s="20">
        <v>4319398.53</v>
      </c>
      <c r="PL13" s="20">
        <v>12718855.060000001</v>
      </c>
      <c r="PM13" s="20">
        <v>1759111.65</v>
      </c>
      <c r="PN13" s="20">
        <v>26426798.440000001</v>
      </c>
      <c r="PO13" s="20">
        <v>1389572</v>
      </c>
      <c r="PP13" s="20">
        <v>543486.76</v>
      </c>
      <c r="PQ13" s="20">
        <v>1078496.1099999999</v>
      </c>
      <c r="PR13" s="20">
        <v>1421180.51</v>
      </c>
      <c r="PS13" s="20">
        <v>369350560.24000001</v>
      </c>
      <c r="PT13" s="20">
        <v>3880967</v>
      </c>
      <c r="PU13" s="20">
        <v>4606050.75</v>
      </c>
      <c r="PV13" s="20">
        <v>4913438.37</v>
      </c>
      <c r="PW13" s="20">
        <v>63314202.580000006</v>
      </c>
      <c r="PX13" s="20">
        <v>3420247.6</v>
      </c>
      <c r="PY13" s="20">
        <v>12794140.74</v>
      </c>
      <c r="PZ13" s="20">
        <v>5228673.8800000008</v>
      </c>
      <c r="QA13" s="20">
        <v>17105837.289999999</v>
      </c>
      <c r="QB13" s="20">
        <v>1551416.36</v>
      </c>
      <c r="QC13" s="20">
        <v>15524555.460000001</v>
      </c>
      <c r="QD13" s="20">
        <v>2052384.8</v>
      </c>
      <c r="QE13" s="20">
        <v>3360941.33</v>
      </c>
      <c r="QF13" s="20">
        <v>5664665.8700000001</v>
      </c>
      <c r="QG13" s="20">
        <v>3943268.25</v>
      </c>
      <c r="QH13" s="20">
        <v>8301857.1299999999</v>
      </c>
      <c r="QI13" s="20">
        <v>3026860.99</v>
      </c>
      <c r="QJ13" s="20">
        <v>1928752.8900000001</v>
      </c>
      <c r="QK13" s="20">
        <v>922999.41</v>
      </c>
      <c r="QL13" s="20">
        <v>11901094.51</v>
      </c>
      <c r="QM13" s="20">
        <v>26349418.349999998</v>
      </c>
      <c r="QN13" s="20">
        <v>1143894.75</v>
      </c>
      <c r="QO13" s="20">
        <v>373714.25</v>
      </c>
      <c r="QP13" s="20">
        <v>546973</v>
      </c>
      <c r="QQ13" s="20">
        <v>465424.92</v>
      </c>
      <c r="QR13" s="20">
        <v>1021504</v>
      </c>
      <c r="QS13" s="20">
        <v>124681333.34999999</v>
      </c>
      <c r="QT13" s="20">
        <v>1336960.6100000001</v>
      </c>
      <c r="QU13" s="20">
        <v>10651425.9</v>
      </c>
      <c r="QV13" s="20">
        <v>2826989.3000000003</v>
      </c>
      <c r="QW13" s="20">
        <v>3703967.09</v>
      </c>
      <c r="QX13" s="20">
        <v>14410569.52</v>
      </c>
      <c r="QY13" s="20">
        <v>2076677.9500000002</v>
      </c>
      <c r="QZ13" s="20">
        <v>9263329.0700000003</v>
      </c>
      <c r="RA13" s="20">
        <v>8446289.0099999998</v>
      </c>
      <c r="RB13" s="20">
        <v>3058320.52</v>
      </c>
      <c r="RC13" s="20">
        <v>876991.99</v>
      </c>
      <c r="RD13" s="20">
        <v>626192</v>
      </c>
      <c r="RE13" s="20">
        <v>534086.5</v>
      </c>
      <c r="RF13" s="20">
        <v>128620483.10000001</v>
      </c>
      <c r="RG13" s="20">
        <v>14290936.369999999</v>
      </c>
      <c r="RH13" s="20">
        <v>5971294.9100000001</v>
      </c>
      <c r="RI13" s="20">
        <v>6965633.9000000004</v>
      </c>
      <c r="RJ13" s="20">
        <v>4314243.3699999992</v>
      </c>
      <c r="RK13" s="20">
        <v>11368309.560000001</v>
      </c>
      <c r="RL13" s="20">
        <v>20520156.289999999</v>
      </c>
      <c r="RM13" s="20">
        <v>4447452.58</v>
      </c>
      <c r="RN13" s="20">
        <v>5060388.7699999996</v>
      </c>
      <c r="RO13" s="20">
        <v>9710850.3300000001</v>
      </c>
      <c r="RP13" s="20">
        <v>16612168.550000001</v>
      </c>
      <c r="RQ13" s="20">
        <v>2974833.52</v>
      </c>
      <c r="RR13" s="20">
        <v>1113129.98</v>
      </c>
      <c r="RS13" s="20">
        <v>7333640.5900000008</v>
      </c>
      <c r="RT13" s="20">
        <v>1143217.0899999999</v>
      </c>
      <c r="RU13" s="20">
        <v>2524830.02</v>
      </c>
      <c r="RV13" s="20">
        <v>2801049.2100000004</v>
      </c>
      <c r="RW13" s="20">
        <v>1452346.77</v>
      </c>
      <c r="RX13" s="20">
        <v>735691.51</v>
      </c>
      <c r="RY13" s="20">
        <v>1660212.3299999998</v>
      </c>
      <c r="RZ13" s="20">
        <v>116864312.5</v>
      </c>
      <c r="SA13" s="20">
        <v>3674261.64</v>
      </c>
      <c r="SB13" s="20">
        <v>2970468.6300000004</v>
      </c>
      <c r="SC13" s="20">
        <v>8513751.5700000003</v>
      </c>
      <c r="SD13" s="20">
        <v>2412898.46</v>
      </c>
      <c r="SE13" s="20">
        <v>7228263.3700000001</v>
      </c>
      <c r="SF13" s="20">
        <v>1527159.32</v>
      </c>
      <c r="SG13" s="20">
        <v>13229341.49</v>
      </c>
      <c r="SH13" s="20">
        <v>3092801.57</v>
      </c>
      <c r="SI13" s="20">
        <v>4498475.6100000003</v>
      </c>
      <c r="SJ13" s="20">
        <v>29728753.919999998</v>
      </c>
      <c r="SK13" s="20">
        <v>730300.4</v>
      </c>
      <c r="SL13" s="20">
        <v>55165300.5</v>
      </c>
      <c r="SM13" s="20">
        <v>4986121.92</v>
      </c>
      <c r="SN13" s="20">
        <v>4365319.0199999996</v>
      </c>
      <c r="SO13" s="20">
        <v>11383668.689999999</v>
      </c>
      <c r="SP13" s="20">
        <v>4918513.17</v>
      </c>
      <c r="SQ13" s="20">
        <v>8607259.0499999989</v>
      </c>
      <c r="SR13" s="20">
        <v>3879525.84</v>
      </c>
      <c r="SS13" s="20">
        <v>2503099.42</v>
      </c>
      <c r="ST13" s="20">
        <v>172529853.25999996</v>
      </c>
      <c r="SU13" s="20">
        <v>2320240.5099999998</v>
      </c>
      <c r="SV13" s="20">
        <v>11375986.99</v>
      </c>
      <c r="SW13" s="20">
        <v>5754125.9699999997</v>
      </c>
      <c r="SX13" s="20">
        <v>1891075.53</v>
      </c>
      <c r="SY13" s="20">
        <v>2468287.6700000004</v>
      </c>
      <c r="SZ13" s="20">
        <v>12110546.560000001</v>
      </c>
      <c r="TA13" s="20">
        <v>10676222.24</v>
      </c>
      <c r="TB13" s="20">
        <v>2621673.9500000002</v>
      </c>
      <c r="TC13" s="20">
        <v>1935728.98</v>
      </c>
      <c r="TD13" s="20">
        <v>2288886.0000000005</v>
      </c>
      <c r="TE13" s="20">
        <v>14235055.440000001</v>
      </c>
      <c r="TF13" s="20">
        <v>2785418.51</v>
      </c>
      <c r="TG13" s="20">
        <v>3256779.2399999998</v>
      </c>
      <c r="TH13" s="20">
        <v>248821073.82999998</v>
      </c>
      <c r="TI13" s="20">
        <v>2885499.18</v>
      </c>
      <c r="TJ13" s="20">
        <v>1626468.75</v>
      </c>
      <c r="TK13" s="20">
        <v>22365363.800000001</v>
      </c>
      <c r="TL13" s="20">
        <v>15222283.17</v>
      </c>
      <c r="TM13" s="20">
        <v>5551650.9199999999</v>
      </c>
      <c r="TN13" s="20">
        <v>1379930.4700000002</v>
      </c>
      <c r="TO13" s="20">
        <v>24880793.050000001</v>
      </c>
      <c r="TP13" s="20">
        <v>3589581.45</v>
      </c>
      <c r="TQ13" s="20">
        <v>10992450.91</v>
      </c>
      <c r="TR13" s="20">
        <v>10225249.040000001</v>
      </c>
      <c r="TS13" s="20">
        <v>2504575.91</v>
      </c>
      <c r="TT13" s="20">
        <v>1543543.2899999998</v>
      </c>
      <c r="TU13" s="20">
        <v>4561657.67</v>
      </c>
      <c r="TV13" s="20">
        <v>2011244.46</v>
      </c>
      <c r="TW13" s="20">
        <v>3139730.72</v>
      </c>
      <c r="TX13" s="20">
        <v>39809986.800000004</v>
      </c>
      <c r="TY13" s="20">
        <v>2761531.62</v>
      </c>
      <c r="TZ13" s="20">
        <v>163526708.04999998</v>
      </c>
      <c r="UA13" s="20">
        <v>19712537.460000001</v>
      </c>
      <c r="UB13" s="20">
        <v>4145266.63</v>
      </c>
      <c r="UC13" s="20">
        <v>4977359.7499999991</v>
      </c>
      <c r="UD13" s="20">
        <v>124944070.48999999</v>
      </c>
      <c r="UE13" s="20">
        <v>2288225.96</v>
      </c>
      <c r="UF13" s="20">
        <v>1451939</v>
      </c>
      <c r="UG13" s="20">
        <v>2218421</v>
      </c>
      <c r="UH13" s="20">
        <v>2974720.8200000003</v>
      </c>
      <c r="UI13" s="20">
        <v>77807482.74000001</v>
      </c>
      <c r="UJ13" s="20">
        <v>5531336.0800000001</v>
      </c>
      <c r="UK13" s="20">
        <v>6112767.5600000005</v>
      </c>
      <c r="UL13" s="20">
        <v>10922123.050000001</v>
      </c>
      <c r="UM13" s="20">
        <v>3049948.94</v>
      </c>
      <c r="UN13" s="20">
        <v>4610375.4000000004</v>
      </c>
      <c r="UO13" s="20">
        <v>326413958.17000008</v>
      </c>
      <c r="UP13" s="20">
        <v>5806519.25</v>
      </c>
      <c r="UQ13" s="20">
        <v>4014555.28</v>
      </c>
      <c r="UR13" s="20">
        <v>37412209.879999995</v>
      </c>
      <c r="US13" s="20">
        <v>3683471.8</v>
      </c>
      <c r="UT13" s="20">
        <v>4624413.0999999996</v>
      </c>
      <c r="UU13" s="20">
        <v>11411738.810000001</v>
      </c>
      <c r="UV13" s="20">
        <v>2963887.25</v>
      </c>
      <c r="UW13" s="20">
        <v>2590676.9699999997</v>
      </c>
      <c r="UX13" s="20">
        <v>3432891.2399999998</v>
      </c>
      <c r="UY13" s="20">
        <v>4887335.09</v>
      </c>
      <c r="UZ13" s="20">
        <v>15895074.140000001</v>
      </c>
      <c r="VA13" s="20">
        <v>7469227.8700000001</v>
      </c>
      <c r="VB13" s="20">
        <v>11838825.870000001</v>
      </c>
      <c r="VC13" s="20">
        <v>1665151.75</v>
      </c>
      <c r="VD13" s="20">
        <v>2433128.39</v>
      </c>
      <c r="VE13" s="20">
        <v>1761139.2</v>
      </c>
      <c r="VF13" s="20">
        <v>2804188.75</v>
      </c>
      <c r="VG13" s="20">
        <v>19203351.600000001</v>
      </c>
      <c r="VH13" s="20">
        <v>1008479</v>
      </c>
      <c r="VI13" s="20">
        <v>1502227.3</v>
      </c>
      <c r="VJ13" s="20">
        <v>1399874.76</v>
      </c>
      <c r="VK13" s="20">
        <v>104945506.46999997</v>
      </c>
      <c r="VL13" s="20">
        <v>4304026.2299999995</v>
      </c>
      <c r="VM13" s="20">
        <v>2988558.66</v>
      </c>
      <c r="VN13" s="20">
        <v>4435344.45</v>
      </c>
      <c r="VO13" s="20">
        <v>14407141.73</v>
      </c>
      <c r="VP13" s="20">
        <v>7691954.7400000002</v>
      </c>
      <c r="VQ13" s="20">
        <v>9245541.5899999999</v>
      </c>
      <c r="VR13" s="20">
        <v>5442452.7000000002</v>
      </c>
      <c r="VS13" s="20">
        <v>5791777.6600000001</v>
      </c>
      <c r="VT13" s="20">
        <v>39805621.560000002</v>
      </c>
      <c r="VU13" s="20">
        <v>5443265.5600000005</v>
      </c>
      <c r="VV13" s="20">
        <v>11291037.859999999</v>
      </c>
      <c r="VW13" s="20">
        <v>5637275.9700000007</v>
      </c>
      <c r="VX13" s="20">
        <v>1636121.91</v>
      </c>
      <c r="VY13" s="20">
        <v>3427939.13</v>
      </c>
      <c r="VZ13" s="20">
        <v>628429386.55999994</v>
      </c>
      <c r="WA13" s="20">
        <v>14105237.25</v>
      </c>
      <c r="WB13" s="20">
        <v>6438517.6900000004</v>
      </c>
      <c r="WC13" s="20">
        <v>6212067.8200000003</v>
      </c>
      <c r="WD13" s="20">
        <v>2756938.65</v>
      </c>
      <c r="WE13" s="20">
        <v>6290047.2599999998</v>
      </c>
      <c r="WF13" s="20">
        <v>15843931.08</v>
      </c>
      <c r="WG13" s="20">
        <v>10658195.129999999</v>
      </c>
      <c r="WH13" s="20">
        <v>8752001.8000000007</v>
      </c>
      <c r="WI13" s="20">
        <v>7926860.6600000001</v>
      </c>
      <c r="WJ13" s="20">
        <v>6295119.1900000004</v>
      </c>
      <c r="WK13" s="20">
        <v>33381692.82</v>
      </c>
      <c r="WL13" s="20">
        <v>5496421.8399999999</v>
      </c>
      <c r="WM13" s="20">
        <v>20360280.080000002</v>
      </c>
      <c r="WN13" s="20">
        <v>27550823.399999999</v>
      </c>
      <c r="WO13" s="20">
        <v>10509290.18</v>
      </c>
      <c r="WP13" s="20">
        <v>11701199.949999999</v>
      </c>
      <c r="WQ13" s="20">
        <v>19320809.210000001</v>
      </c>
      <c r="WR13" s="20">
        <v>3545538.8899999997</v>
      </c>
      <c r="WS13" s="20">
        <v>13349345</v>
      </c>
      <c r="WT13" s="20">
        <v>55690916.589999996</v>
      </c>
      <c r="WU13" s="20">
        <v>4278937.45</v>
      </c>
      <c r="WV13" s="20">
        <v>4042264.2399999998</v>
      </c>
      <c r="WW13" s="20">
        <v>2965706.74</v>
      </c>
      <c r="WX13" s="20">
        <v>5010901.1900000004</v>
      </c>
      <c r="WY13" s="20">
        <v>3788457.1</v>
      </c>
      <c r="WZ13" s="20">
        <v>4004712.97</v>
      </c>
      <c r="XA13" s="20">
        <v>3113316.93</v>
      </c>
      <c r="XB13" s="20">
        <v>50407109.070000008</v>
      </c>
      <c r="XC13" s="20">
        <v>3021025.6</v>
      </c>
      <c r="XD13" s="20">
        <v>1642125.0899999999</v>
      </c>
      <c r="XE13" s="20">
        <v>2461315.48</v>
      </c>
      <c r="XF13" s="20">
        <v>1248963.2</v>
      </c>
      <c r="XG13" s="20">
        <v>298998400.01999998</v>
      </c>
      <c r="XH13" s="20">
        <v>11834211.48</v>
      </c>
      <c r="XI13" s="20">
        <v>9302113.8300000001</v>
      </c>
      <c r="XJ13" s="20">
        <v>56843985.609999999</v>
      </c>
      <c r="XK13" s="20">
        <v>6077162</v>
      </c>
      <c r="XL13" s="20">
        <v>9943212.7300000004</v>
      </c>
      <c r="XM13" s="20">
        <v>10213638.24</v>
      </c>
      <c r="XN13" s="20">
        <v>8642170.1800000016</v>
      </c>
      <c r="XO13" s="20">
        <v>7510775.46</v>
      </c>
      <c r="XP13" s="20">
        <v>15071991.019999996</v>
      </c>
      <c r="XQ13" s="20">
        <v>14040621.59</v>
      </c>
      <c r="XR13" s="20">
        <v>4510852.8699999992</v>
      </c>
      <c r="XS13" s="20">
        <v>3540122.7399999998</v>
      </c>
      <c r="XT13" s="20">
        <v>3984601.23</v>
      </c>
      <c r="XU13" s="20">
        <v>3455894.52</v>
      </c>
      <c r="XV13" s="20">
        <v>2256456.37</v>
      </c>
      <c r="XW13" s="20">
        <v>2437488.7999999998</v>
      </c>
      <c r="XX13" s="20">
        <v>1777329.95</v>
      </c>
      <c r="XY13" s="20">
        <v>3597614.16</v>
      </c>
      <c r="XZ13" s="20">
        <v>3605642.43</v>
      </c>
      <c r="YA13" s="20">
        <v>3516799.53</v>
      </c>
      <c r="YB13" s="20">
        <v>3037496.95</v>
      </c>
      <c r="YC13" s="20">
        <v>2568166.98</v>
      </c>
      <c r="YD13" s="20">
        <v>283833896.24000001</v>
      </c>
      <c r="YE13" s="20">
        <v>2442177.0099999998</v>
      </c>
      <c r="YF13" s="20">
        <v>15061271.85</v>
      </c>
      <c r="YG13" s="20">
        <v>2901316.93</v>
      </c>
      <c r="YH13" s="20">
        <v>37487019.969999999</v>
      </c>
      <c r="YI13" s="20">
        <v>7501336.8400000008</v>
      </c>
      <c r="YJ13" s="20">
        <v>10590756.68</v>
      </c>
      <c r="YK13" s="20">
        <v>3467270.88</v>
      </c>
      <c r="YL13" s="20">
        <v>16833180.620000001</v>
      </c>
      <c r="YM13" s="20">
        <v>14327208.010000002</v>
      </c>
      <c r="YN13" s="20">
        <v>6281632.3399999999</v>
      </c>
      <c r="YO13" s="20">
        <v>3132675.53</v>
      </c>
      <c r="YP13" s="20">
        <v>2298200.11</v>
      </c>
      <c r="YQ13" s="20">
        <v>2922910.27</v>
      </c>
      <c r="YR13" s="20">
        <v>910741.52</v>
      </c>
      <c r="YS13" s="20">
        <v>2092362.2</v>
      </c>
      <c r="YT13" s="20">
        <v>1182439.8700000001</v>
      </c>
      <c r="YU13" s="20">
        <v>128137137.3</v>
      </c>
      <c r="YV13" s="20">
        <v>8291993.9199999999</v>
      </c>
      <c r="YW13" s="20">
        <v>3291698.3499999992</v>
      </c>
      <c r="YX13" s="20">
        <v>4201505.97</v>
      </c>
      <c r="YY13" s="20">
        <v>5519637.0299999993</v>
      </c>
      <c r="YZ13" s="20">
        <v>3597955.7800000003</v>
      </c>
      <c r="ZA13" s="20">
        <v>2403066.04</v>
      </c>
      <c r="ZB13" s="20">
        <v>70417469.310000002</v>
      </c>
      <c r="ZC13" s="20">
        <v>3069703.21</v>
      </c>
      <c r="ZD13" s="20">
        <v>9045075.4699999988</v>
      </c>
      <c r="ZE13" s="20">
        <v>6217288.4399999995</v>
      </c>
      <c r="ZF13" s="20">
        <v>2775142.53</v>
      </c>
      <c r="ZG13" s="20">
        <v>3955175.18</v>
      </c>
      <c r="ZH13" s="20">
        <v>871669.96</v>
      </c>
      <c r="ZI13" s="20">
        <v>3066443.27</v>
      </c>
      <c r="ZJ13" s="20">
        <v>17557955.23</v>
      </c>
      <c r="ZK13" s="20">
        <v>156378882.30000001</v>
      </c>
      <c r="ZL13" s="20">
        <v>2665359.5900000003</v>
      </c>
      <c r="ZM13" s="20">
        <v>8141770.8100000005</v>
      </c>
      <c r="ZN13" s="20">
        <v>33669361.43</v>
      </c>
      <c r="ZO13" s="20">
        <v>19136418.68</v>
      </c>
      <c r="ZP13" s="20">
        <v>4207350.96</v>
      </c>
      <c r="ZQ13" s="20">
        <v>5860139.459999999</v>
      </c>
      <c r="ZR13" s="20">
        <v>9759596.8100000005</v>
      </c>
      <c r="ZS13" s="20">
        <v>9149487.1199999992</v>
      </c>
      <c r="ZT13" s="20">
        <v>12860601.25</v>
      </c>
      <c r="ZU13" s="20">
        <v>903925.63</v>
      </c>
      <c r="ZV13" s="20">
        <v>13561056.139999999</v>
      </c>
      <c r="ZW13" s="20">
        <v>3538063.01</v>
      </c>
      <c r="ZX13" s="20">
        <v>5579150.8799999999</v>
      </c>
      <c r="ZY13" s="20">
        <v>4259877.9100000011</v>
      </c>
      <c r="ZZ13" s="20">
        <v>2548992.9099999997</v>
      </c>
      <c r="AAA13" s="20">
        <v>5757561.7600000007</v>
      </c>
      <c r="AAB13" s="20">
        <v>1808411.36</v>
      </c>
      <c r="AAC13" s="20">
        <v>5971635.0799999991</v>
      </c>
      <c r="AAD13" s="20">
        <v>3117824.42</v>
      </c>
      <c r="AAE13" s="20">
        <v>905783.58000000007</v>
      </c>
      <c r="AAF13" s="20">
        <v>1130578.8499999999</v>
      </c>
      <c r="AAG13" s="20">
        <v>78678925.499999985</v>
      </c>
      <c r="AAH13" s="20">
        <v>5946900.0600000005</v>
      </c>
      <c r="AAI13" s="20">
        <v>4588568.33</v>
      </c>
      <c r="AAJ13" s="20">
        <v>4949854.7700000005</v>
      </c>
      <c r="AAK13" s="20">
        <v>4916483.6500000013</v>
      </c>
      <c r="AAL13" s="20">
        <v>6507859.6200000001</v>
      </c>
      <c r="AAM13" s="20">
        <v>2685300.67</v>
      </c>
      <c r="AAN13" s="20">
        <v>356312667</v>
      </c>
      <c r="AAO13" s="20">
        <v>7002816.7799999993</v>
      </c>
      <c r="AAP13" s="20">
        <v>8189326.2200000007</v>
      </c>
      <c r="AAQ13" s="20">
        <v>12423933.640000001</v>
      </c>
      <c r="AAR13" s="20">
        <v>15854196.890000001</v>
      </c>
      <c r="AAS13" s="20">
        <v>3459166</v>
      </c>
      <c r="AAT13" s="20">
        <v>4761251.9899999993</v>
      </c>
      <c r="AAU13" s="20">
        <v>13019052.789999997</v>
      </c>
      <c r="AAV13" s="20">
        <v>30762695.210000005</v>
      </c>
      <c r="AAW13" s="20">
        <v>1975457.4999999998</v>
      </c>
      <c r="AAX13" s="20">
        <v>10512664.050000001</v>
      </c>
      <c r="AAY13" s="20">
        <v>60328375.82</v>
      </c>
      <c r="AAZ13" s="20">
        <v>22285351.989999998</v>
      </c>
      <c r="ABA13" s="20">
        <v>2367937.3199999998</v>
      </c>
      <c r="ABB13" s="20">
        <v>4280633.62</v>
      </c>
      <c r="ABC13" s="20">
        <v>4120540.3600000003</v>
      </c>
      <c r="ABD13" s="20">
        <v>1448724.64</v>
      </c>
      <c r="ABE13" s="20">
        <v>7190598.1899999995</v>
      </c>
      <c r="ABF13" s="20">
        <v>1621909.5899999999</v>
      </c>
      <c r="ABG13" s="20">
        <v>62396044.340000004</v>
      </c>
      <c r="ABH13" s="20">
        <v>49857784.380000003</v>
      </c>
      <c r="ABI13" s="20">
        <v>3450372.55</v>
      </c>
      <c r="ABJ13" s="20">
        <v>1973312.8400000003</v>
      </c>
      <c r="ABK13" s="20">
        <v>2229472.9299999997</v>
      </c>
      <c r="ABL13" s="20">
        <v>1627445.4</v>
      </c>
      <c r="ABM13" s="20">
        <v>1707379.5</v>
      </c>
      <c r="ABN13" s="20">
        <v>130846807.59000002</v>
      </c>
      <c r="ABO13" s="20">
        <v>5313776.58</v>
      </c>
      <c r="ABP13" s="20">
        <v>3394952.79</v>
      </c>
      <c r="ABQ13" s="20">
        <v>9043626.129999999</v>
      </c>
      <c r="ABR13" s="20">
        <v>8347289.3599999994</v>
      </c>
      <c r="ABS13" s="20">
        <v>3453467.63</v>
      </c>
      <c r="ABT13" s="20">
        <v>2659515.1</v>
      </c>
      <c r="ABU13" s="20">
        <v>5982247.25</v>
      </c>
      <c r="ABV13" s="20">
        <v>6512819.3600000003</v>
      </c>
      <c r="ABW13" s="20">
        <v>112955160.69</v>
      </c>
      <c r="ABX13" s="20">
        <v>2738701.2600000002</v>
      </c>
      <c r="ABY13" s="20">
        <v>11512851.449999999</v>
      </c>
      <c r="ABZ13" s="20">
        <v>3202478</v>
      </c>
      <c r="ACA13" s="20">
        <v>3650867.9299999997</v>
      </c>
      <c r="ACB13" s="20">
        <v>33943204.219999991</v>
      </c>
      <c r="ACC13" s="20">
        <v>2624851.0699999998</v>
      </c>
      <c r="ACD13" s="20">
        <v>3886576.71</v>
      </c>
      <c r="ACE13" s="20">
        <v>2032974.15</v>
      </c>
      <c r="ACF13" s="20">
        <v>6267030.6399999997</v>
      </c>
      <c r="ACG13" s="20">
        <v>3278396.45</v>
      </c>
      <c r="ACH13" s="20">
        <v>185878771.39000002</v>
      </c>
      <c r="ACI13" s="20">
        <v>4203143.47</v>
      </c>
      <c r="ACJ13" s="20">
        <v>7992066.6399999997</v>
      </c>
      <c r="ACK13" s="20">
        <v>9340153.3100000005</v>
      </c>
      <c r="ACL13" s="20">
        <v>1591045.74</v>
      </c>
      <c r="ACM13" s="20">
        <v>4480388.040000001</v>
      </c>
      <c r="ACN13" s="20">
        <v>6295269.5800000001</v>
      </c>
      <c r="ACO13" s="20">
        <v>53879226.730000004</v>
      </c>
      <c r="ACP13" s="20">
        <v>71523392.949999988</v>
      </c>
      <c r="ACQ13" s="20">
        <v>2078455.12</v>
      </c>
      <c r="ACR13" s="20">
        <v>7249993.4500000002</v>
      </c>
      <c r="ACS13" s="20">
        <v>11851694.57</v>
      </c>
      <c r="ACT13" s="20">
        <v>5709702.9199999999</v>
      </c>
      <c r="ACU13" s="20">
        <v>57024081.54999999</v>
      </c>
      <c r="ACV13" s="20">
        <v>12143306.029999999</v>
      </c>
      <c r="ACW13" s="20">
        <v>7066108.2800000003</v>
      </c>
      <c r="ACX13" s="20">
        <v>2438479.29</v>
      </c>
      <c r="ACY13" s="20">
        <v>1987508.51</v>
      </c>
      <c r="ACZ13" s="20">
        <v>3419264.83</v>
      </c>
      <c r="ADA13" s="20">
        <v>1732938.5</v>
      </c>
      <c r="ADB13" s="20">
        <v>2544821.12</v>
      </c>
      <c r="ADC13" s="20">
        <v>1822003.22</v>
      </c>
      <c r="ADD13" s="20">
        <v>2524220.7800000003</v>
      </c>
      <c r="ADE13" s="20">
        <v>51810229.640000001</v>
      </c>
      <c r="ADF13" s="20">
        <v>47050209.770000003</v>
      </c>
      <c r="ADG13" s="20">
        <v>1504070.23</v>
      </c>
      <c r="ADH13" s="20">
        <v>1326333.68</v>
      </c>
      <c r="ADI13" s="20">
        <v>7132442.3799999999</v>
      </c>
      <c r="ADJ13" s="20">
        <v>6806945.0199999996</v>
      </c>
      <c r="ADK13" s="20">
        <v>2990514.0999999996</v>
      </c>
      <c r="ADL13" s="20">
        <v>3242880.82</v>
      </c>
      <c r="ADM13" s="20">
        <v>4318333.3</v>
      </c>
      <c r="ADN13" s="20">
        <v>385847479.74999994</v>
      </c>
      <c r="ADO13" s="20">
        <v>80288551.140000001</v>
      </c>
      <c r="ADP13" s="20">
        <v>22915414.389999997</v>
      </c>
      <c r="ADQ13" s="20">
        <v>99029832.149999991</v>
      </c>
      <c r="ADR13" s="20">
        <v>1147988.5</v>
      </c>
      <c r="ADS13" s="20">
        <v>3348969.49</v>
      </c>
      <c r="ADT13" s="20">
        <v>8612841.3100000005</v>
      </c>
      <c r="ADU13" s="20">
        <v>4157310.57</v>
      </c>
      <c r="ADV13" s="20">
        <v>388824614.13000005</v>
      </c>
      <c r="ADW13" s="20">
        <v>90959668.600000009</v>
      </c>
      <c r="ADX13" s="20">
        <v>40028121.840000004</v>
      </c>
      <c r="ADY13" s="20">
        <v>4247319.07</v>
      </c>
      <c r="ADZ13" s="20">
        <v>20926137.16</v>
      </c>
      <c r="AEA13" s="20">
        <v>9790016.5500000026</v>
      </c>
      <c r="AEB13" s="20">
        <v>7056560.5499999998</v>
      </c>
      <c r="AEC13" s="20">
        <v>6385916.3600000003</v>
      </c>
      <c r="AED13" s="20">
        <v>6936625.9399999995</v>
      </c>
      <c r="AEE13" s="20">
        <v>5284204.8499999996</v>
      </c>
      <c r="AEF13" s="20">
        <v>8962486.7999999989</v>
      </c>
      <c r="AEG13" s="20">
        <v>13002006.439999999</v>
      </c>
      <c r="AEH13" s="20">
        <v>2978990.6400000006</v>
      </c>
      <c r="AEI13" s="20">
        <v>8707440.4700000007</v>
      </c>
      <c r="AEJ13" s="20">
        <v>7854070.9299999997</v>
      </c>
      <c r="AEK13" s="20">
        <v>12566950.26</v>
      </c>
      <c r="AEL13" s="20">
        <v>3742914.06</v>
      </c>
      <c r="AEM13" s="20">
        <v>23279754.419999998</v>
      </c>
      <c r="AEN13" s="20">
        <v>3694332.0800000005</v>
      </c>
      <c r="AEO13" s="20">
        <v>13842283.800000001</v>
      </c>
      <c r="AEP13" s="20">
        <v>168607361.57000005</v>
      </c>
      <c r="AEQ13" s="20">
        <v>12802744.719999999</v>
      </c>
      <c r="AER13" s="20">
        <v>7544508.0299999993</v>
      </c>
      <c r="AES13" s="20">
        <v>4193180.6200000006</v>
      </c>
      <c r="AET13" s="20">
        <v>5681578.5899999999</v>
      </c>
      <c r="AEU13" s="20">
        <v>27846059.400000002</v>
      </c>
      <c r="AEV13" s="20">
        <v>3085438.6799999997</v>
      </c>
      <c r="AEW13" s="20">
        <v>8826228.1999999993</v>
      </c>
      <c r="AEX13" s="20">
        <v>5884902.0099999998</v>
      </c>
      <c r="AEY13" s="20">
        <v>1710079.55</v>
      </c>
      <c r="AEZ13" s="20">
        <v>71875977.00999999</v>
      </c>
      <c r="AFA13" s="20">
        <v>38917171.920000002</v>
      </c>
      <c r="AFB13" s="20">
        <v>4001445.2</v>
      </c>
      <c r="AFC13" s="20">
        <v>4577199.59</v>
      </c>
      <c r="AFD13" s="20">
        <v>8585084.25</v>
      </c>
      <c r="AFE13" s="20">
        <v>3519906.34</v>
      </c>
      <c r="AFF13" s="20">
        <v>1702676.25</v>
      </c>
      <c r="AFG13" s="20">
        <v>1795015.25</v>
      </c>
      <c r="AFH13" s="20">
        <v>1753352.54</v>
      </c>
      <c r="AFI13" s="20">
        <v>2149961.8600000003</v>
      </c>
      <c r="AFJ13" s="20">
        <v>3330916.29</v>
      </c>
      <c r="AFK13" s="20">
        <v>931229.23</v>
      </c>
      <c r="AFL13" s="20">
        <v>5124166.6500000004</v>
      </c>
      <c r="AFM13" s="20">
        <v>72643010.370000005</v>
      </c>
      <c r="AFN13" s="20">
        <v>5327182.5599999996</v>
      </c>
      <c r="AFO13" s="20">
        <v>2604197.65</v>
      </c>
      <c r="AFP13" s="20">
        <v>2183154.23</v>
      </c>
      <c r="AFQ13" s="20">
        <v>2145855.25</v>
      </c>
      <c r="AFR13" s="20">
        <v>1204995.55</v>
      </c>
      <c r="AFS13" s="20">
        <v>933764</v>
      </c>
      <c r="AFT13" s="20">
        <v>4105974.54</v>
      </c>
      <c r="AFU13" s="20">
        <v>3569372.24</v>
      </c>
      <c r="AFV13" s="20">
        <v>1218295</v>
      </c>
      <c r="AFW13" s="20">
        <v>7737646.5700000003</v>
      </c>
      <c r="AFX13" s="20">
        <v>771892.87</v>
      </c>
      <c r="AFY13" s="20">
        <v>128371781.86999999</v>
      </c>
      <c r="AFZ13" s="20">
        <v>2317760.2600000002</v>
      </c>
      <c r="AGA13" s="20">
        <v>2860472.0399999996</v>
      </c>
      <c r="AGB13" s="20">
        <v>2619218.63</v>
      </c>
      <c r="AGC13" s="20">
        <v>11926167.969999999</v>
      </c>
      <c r="AGD13" s="20">
        <v>3088703.09</v>
      </c>
      <c r="AGE13" s="20">
        <v>3118563.19</v>
      </c>
      <c r="AGF13" s="20">
        <v>4927480.92</v>
      </c>
      <c r="AGG13" s="20">
        <v>1888150.88</v>
      </c>
      <c r="AGH13" s="20">
        <v>3536678.32</v>
      </c>
      <c r="AGI13" s="20">
        <v>1967521.1400000001</v>
      </c>
      <c r="AGJ13" s="20">
        <v>92438627.350000009</v>
      </c>
      <c r="AGK13" s="20">
        <v>23263918.150000002</v>
      </c>
      <c r="AGL13" s="20">
        <v>2637444.4900000002</v>
      </c>
      <c r="AGM13" s="20">
        <v>1542021.5699999998</v>
      </c>
      <c r="AGN13" s="20">
        <v>3047740.7199999997</v>
      </c>
      <c r="AGO13" s="20">
        <v>3001377.17</v>
      </c>
      <c r="AGP13" s="20">
        <v>714604.65</v>
      </c>
      <c r="AGQ13" s="20">
        <v>1152538</v>
      </c>
      <c r="AGR13" s="20">
        <v>258904716.28</v>
      </c>
      <c r="AGS13" s="20">
        <v>146262827.12</v>
      </c>
      <c r="AGT13" s="20">
        <v>6270619.8799999999</v>
      </c>
      <c r="AGU13" s="20">
        <v>8307489.6200000001</v>
      </c>
      <c r="AGV13" s="20">
        <v>20990575.240000002</v>
      </c>
      <c r="AGW13" s="20">
        <v>1502736.11</v>
      </c>
      <c r="AGX13" s="20">
        <v>4357685.63</v>
      </c>
      <c r="AGY13" s="20">
        <v>12023710.659999998</v>
      </c>
      <c r="AGZ13" s="20">
        <v>1231289.82</v>
      </c>
      <c r="AHA13" s="20">
        <v>9019497.1799999997</v>
      </c>
      <c r="AHB13" s="20">
        <v>6422122.7599999998</v>
      </c>
      <c r="AHC13" s="20">
        <v>5039407.8</v>
      </c>
      <c r="AHD13" s="20">
        <v>3425882.41</v>
      </c>
      <c r="AHE13" s="20">
        <v>4051144.07</v>
      </c>
      <c r="AHF13" s="20">
        <v>4019554.52</v>
      </c>
      <c r="AHG13" s="20">
        <v>5877316.4500000002</v>
      </c>
      <c r="AHH13" s="20">
        <v>3809863.75</v>
      </c>
      <c r="AHI13" s="20">
        <v>48527934.020000011</v>
      </c>
      <c r="AHJ13" s="20">
        <v>2784165.5</v>
      </c>
      <c r="AHK13" s="20">
        <v>3897669.12</v>
      </c>
      <c r="AHL13" s="20">
        <v>2038357.65</v>
      </c>
      <c r="AHM13" s="20">
        <v>13174960.560000001</v>
      </c>
      <c r="AHN13" s="20">
        <v>3426519.1100000003</v>
      </c>
      <c r="AHO13" s="20">
        <v>2574440.8899999997</v>
      </c>
      <c r="AHP13" s="20">
        <v>22343401700.235992</v>
      </c>
      <c r="AHQ13" s="20"/>
      <c r="AHR13" s="14" t="b">
        <f t="shared" si="0"/>
        <v>1</v>
      </c>
      <c r="AHS13" s="29" t="s">
        <v>985</v>
      </c>
      <c r="AHT13" t="s">
        <v>986</v>
      </c>
    </row>
    <row r="14" spans="1:904" x14ac:dyDescent="0.4">
      <c r="A14" s="11">
        <v>9</v>
      </c>
      <c r="B14" s="11" t="s">
        <v>987</v>
      </c>
      <c r="C14" s="6" t="s">
        <v>988</v>
      </c>
      <c r="D14" s="20">
        <v>597980260.73000002</v>
      </c>
      <c r="E14" s="20">
        <v>51799766.340000004</v>
      </c>
      <c r="F14" s="20">
        <v>79886419.060000002</v>
      </c>
      <c r="G14" s="20">
        <v>31508209.41</v>
      </c>
      <c r="H14" s="20">
        <v>83711226.120000005</v>
      </c>
      <c r="I14" s="20">
        <v>45616488.259999998</v>
      </c>
      <c r="J14" s="20">
        <v>67039485.939999998</v>
      </c>
      <c r="K14" s="20">
        <v>47965979.890000001</v>
      </c>
      <c r="L14" s="20">
        <v>46162581.030000001</v>
      </c>
      <c r="M14" s="20">
        <v>39373321.950000003</v>
      </c>
      <c r="N14" s="20">
        <v>27766466.670000002</v>
      </c>
      <c r="O14" s="20">
        <v>28612996.530000001</v>
      </c>
      <c r="P14" s="20">
        <v>19628033.760000002</v>
      </c>
      <c r="Q14" s="20">
        <v>36310787.549999997</v>
      </c>
      <c r="R14" s="20">
        <v>30348251.77</v>
      </c>
      <c r="S14" s="20">
        <v>54529343.049999997</v>
      </c>
      <c r="T14" s="20">
        <v>42897239.359999999</v>
      </c>
      <c r="U14" s="20">
        <v>5688026.1200000001</v>
      </c>
      <c r="V14" s="20">
        <v>496174514.16000003</v>
      </c>
      <c r="W14" s="20">
        <v>115589528.47</v>
      </c>
      <c r="X14" s="20">
        <v>29432538.379999999</v>
      </c>
      <c r="Y14" s="20">
        <v>42864048.609999999</v>
      </c>
      <c r="Z14" s="20">
        <v>53611506.780000001</v>
      </c>
      <c r="AA14" s="20">
        <v>46425433.530000001</v>
      </c>
      <c r="AB14" s="20">
        <v>22926754.289999999</v>
      </c>
      <c r="AC14" s="20">
        <v>97230941.329999998</v>
      </c>
      <c r="AD14" s="20">
        <v>47122358.100000001</v>
      </c>
      <c r="AE14" s="20">
        <v>37381232.899999999</v>
      </c>
      <c r="AF14" s="20">
        <v>104468185.43000001</v>
      </c>
      <c r="AG14" s="20">
        <v>46710778.43</v>
      </c>
      <c r="AH14" s="20">
        <v>80193502.700000003</v>
      </c>
      <c r="AI14" s="20">
        <v>64796485.880000003</v>
      </c>
      <c r="AJ14" s="20">
        <v>37773056.689999998</v>
      </c>
      <c r="AK14" s="20">
        <v>21558899.350000001</v>
      </c>
      <c r="AL14" s="20">
        <v>26063504.120000001</v>
      </c>
      <c r="AM14" s="20">
        <v>52202065.93</v>
      </c>
      <c r="AN14" s="20">
        <v>18719645.140000001</v>
      </c>
      <c r="AO14" s="20">
        <v>28584707.23</v>
      </c>
      <c r="AP14" s="20">
        <v>32311051.52</v>
      </c>
      <c r="AQ14" s="20">
        <v>29711985.699999999</v>
      </c>
      <c r="AR14" s="20">
        <v>25914709.670000002</v>
      </c>
      <c r="AS14" s="20">
        <v>13785940.23</v>
      </c>
      <c r="AT14" s="20">
        <v>347822303.11000001</v>
      </c>
      <c r="AU14" s="20">
        <v>21439916.129999999</v>
      </c>
      <c r="AV14" s="20">
        <v>16934724.84</v>
      </c>
      <c r="AW14" s="20">
        <v>32007930</v>
      </c>
      <c r="AX14" s="20">
        <v>45026195.159999996</v>
      </c>
      <c r="AY14" s="20">
        <v>61724720.659999996</v>
      </c>
      <c r="AZ14" s="20">
        <v>22989577.100000001</v>
      </c>
      <c r="BA14" s="20">
        <v>28418641.969999999</v>
      </c>
      <c r="BB14" s="20">
        <v>21833952.800000001</v>
      </c>
      <c r="BC14" s="20">
        <v>24688286.129999999</v>
      </c>
      <c r="BD14" s="20">
        <v>12590382.25</v>
      </c>
      <c r="BE14" s="20">
        <v>15522503.23</v>
      </c>
      <c r="BF14" s="20">
        <v>92931841.959999993</v>
      </c>
      <c r="BG14" s="20">
        <v>13276679.07</v>
      </c>
      <c r="BH14" s="20">
        <v>13107830.32</v>
      </c>
      <c r="BI14" s="20">
        <v>301769550.76999998</v>
      </c>
      <c r="BJ14" s="20">
        <v>183272091.41999999</v>
      </c>
      <c r="BK14" s="20">
        <v>45326854.840000004</v>
      </c>
      <c r="BL14" s="20">
        <v>31907396.449999999</v>
      </c>
      <c r="BM14" s="20">
        <v>65539102.579999998</v>
      </c>
      <c r="BN14" s="20">
        <v>45773834.68</v>
      </c>
      <c r="BO14" s="20">
        <v>45446676.990000002</v>
      </c>
      <c r="BP14" s="20">
        <v>7178505</v>
      </c>
      <c r="BQ14" s="20">
        <v>7018588.5499999998</v>
      </c>
      <c r="BR14" s="20">
        <v>369643193.29000002</v>
      </c>
      <c r="BS14" s="20">
        <v>55497910.009999998</v>
      </c>
      <c r="BT14" s="20">
        <v>37371739.030000001</v>
      </c>
      <c r="BU14" s="20">
        <v>58409654.539999999</v>
      </c>
      <c r="BV14" s="20">
        <v>44456470.670000002</v>
      </c>
      <c r="BW14" s="20">
        <v>30983868.690000001</v>
      </c>
      <c r="BX14" s="20">
        <v>37001193.340000004</v>
      </c>
      <c r="BY14" s="20">
        <v>55749967.740000002</v>
      </c>
      <c r="BZ14" s="20">
        <v>129860737.43000001</v>
      </c>
      <c r="CA14" s="20">
        <v>27017190.960000001</v>
      </c>
      <c r="CB14" s="20">
        <v>42006353.259999998</v>
      </c>
      <c r="CC14" s="20">
        <v>65810119.009999998</v>
      </c>
      <c r="CD14" s="20">
        <v>23926236.43</v>
      </c>
      <c r="CE14" s="20">
        <v>19750288.390000001</v>
      </c>
      <c r="CF14" s="20">
        <v>22821289.449999999</v>
      </c>
      <c r="CG14" s="20">
        <v>603225974.16999996</v>
      </c>
      <c r="CH14" s="20">
        <v>43487127.100000001</v>
      </c>
      <c r="CI14" s="20">
        <v>79121389.769999996</v>
      </c>
      <c r="CJ14" s="20">
        <v>35126624.299999997</v>
      </c>
      <c r="CK14" s="20">
        <v>39630312.009999998</v>
      </c>
      <c r="CL14" s="20">
        <v>50866322.93</v>
      </c>
      <c r="CM14" s="20">
        <v>36396465.380000003</v>
      </c>
      <c r="CN14" s="20">
        <v>58226224.780000001</v>
      </c>
      <c r="CO14" s="20">
        <v>22505074.52</v>
      </c>
      <c r="CP14" s="20">
        <v>41958481.93</v>
      </c>
      <c r="CQ14" s="20">
        <v>29273530.699999999</v>
      </c>
      <c r="CR14" s="20">
        <v>58495400.25</v>
      </c>
      <c r="CS14" s="20">
        <v>30932352.640000001</v>
      </c>
      <c r="CT14" s="20">
        <v>304376583.42000002</v>
      </c>
      <c r="CU14" s="20">
        <v>34806710</v>
      </c>
      <c r="CV14" s="20">
        <v>43231349.359999999</v>
      </c>
      <c r="CW14" s="20">
        <v>55477991</v>
      </c>
      <c r="CX14" s="20">
        <v>29847410.109999999</v>
      </c>
      <c r="CY14" s="20">
        <v>54736036.659999996</v>
      </c>
      <c r="CZ14" s="20">
        <v>37870056.340000004</v>
      </c>
      <c r="DA14" s="20">
        <v>14721652.68</v>
      </c>
      <c r="DB14" s="20">
        <v>219388709.37</v>
      </c>
      <c r="DC14" s="20">
        <v>223103868.02000001</v>
      </c>
      <c r="DD14" s="20">
        <v>43837769.18</v>
      </c>
      <c r="DE14" s="20">
        <v>29683220.390000001</v>
      </c>
      <c r="DF14" s="20">
        <v>58590569.899999999</v>
      </c>
      <c r="DG14" s="20">
        <v>37731735.969999999</v>
      </c>
      <c r="DH14" s="20">
        <v>34938708.060000002</v>
      </c>
      <c r="DI14" s="20">
        <v>35336660.329999998</v>
      </c>
      <c r="DJ14" s="20">
        <v>13283370.76</v>
      </c>
      <c r="DK14" s="20">
        <v>710219849.97000003</v>
      </c>
      <c r="DL14" s="20">
        <v>35708086.890000001</v>
      </c>
      <c r="DM14" s="20">
        <v>53226058.310000002</v>
      </c>
      <c r="DN14" s="20">
        <v>50485340.060000002</v>
      </c>
      <c r="DO14" s="20">
        <v>54225004.409999996</v>
      </c>
      <c r="DP14" s="20">
        <v>46071254.229999997</v>
      </c>
      <c r="DQ14" s="20">
        <v>69844523.239999995</v>
      </c>
      <c r="DR14" s="20">
        <v>42720260.729999997</v>
      </c>
      <c r="DS14" s="20">
        <v>59674288.5</v>
      </c>
      <c r="DT14" s="20">
        <v>314817007.37</v>
      </c>
      <c r="DU14" s="20">
        <v>50138832.649999999</v>
      </c>
      <c r="DV14" s="20">
        <v>98696576.780000001</v>
      </c>
      <c r="DW14" s="20">
        <v>98683541.760000005</v>
      </c>
      <c r="DX14" s="20">
        <v>36013814.899999999</v>
      </c>
      <c r="DY14" s="20">
        <v>54760294.189999998</v>
      </c>
      <c r="DZ14" s="20">
        <v>48595263.109999999</v>
      </c>
      <c r="EA14" s="20">
        <v>14642810.140000001</v>
      </c>
      <c r="EB14" s="20">
        <v>28379344.370000001</v>
      </c>
      <c r="EC14" s="20">
        <v>29774951.469999999</v>
      </c>
      <c r="ED14" s="20">
        <v>74157513.219999999</v>
      </c>
      <c r="EE14" s="20">
        <v>227332921.41</v>
      </c>
      <c r="EF14" s="20">
        <v>194253116.03999999</v>
      </c>
      <c r="EG14" s="20">
        <v>42844379.82</v>
      </c>
      <c r="EH14" s="20">
        <v>40795229.609999999</v>
      </c>
      <c r="EI14" s="20">
        <v>46641509.670000002</v>
      </c>
      <c r="EJ14" s="20">
        <v>55739974.560000002</v>
      </c>
      <c r="EK14" s="20">
        <v>83950060.310000002</v>
      </c>
      <c r="EL14" s="20">
        <v>30558435.84</v>
      </c>
      <c r="EM14" s="20">
        <v>34682645.770000003</v>
      </c>
      <c r="EN14" s="20">
        <v>466550155.73000002</v>
      </c>
      <c r="EO14" s="20">
        <v>36469969.93</v>
      </c>
      <c r="EP14" s="20">
        <v>37831970.840000004</v>
      </c>
      <c r="EQ14" s="20">
        <v>32608463.870000001</v>
      </c>
      <c r="ER14" s="20">
        <v>18700068.059999999</v>
      </c>
      <c r="ES14" s="20">
        <v>20007517.48</v>
      </c>
      <c r="ET14" s="20">
        <v>47040203.68</v>
      </c>
      <c r="EU14" s="20">
        <v>43055675.68</v>
      </c>
      <c r="EV14" s="20">
        <v>29931527</v>
      </c>
      <c r="EW14" s="20">
        <v>297382772.04000002</v>
      </c>
      <c r="EX14" s="20">
        <v>21644324.940000001</v>
      </c>
      <c r="EY14" s="20">
        <v>30597979.039999999</v>
      </c>
      <c r="EZ14" s="20">
        <v>43406361.939999998</v>
      </c>
      <c r="FA14" s="20">
        <v>58391345.399999999</v>
      </c>
      <c r="FB14" s="20">
        <v>46203027.619999997</v>
      </c>
      <c r="FC14" s="20">
        <v>53221056.020000003</v>
      </c>
      <c r="FD14" s="20">
        <v>27603639.68</v>
      </c>
      <c r="FE14" s="20">
        <v>23969521.079999998</v>
      </c>
      <c r="FF14" s="20">
        <v>18842306.129999999</v>
      </c>
      <c r="FG14" s="20">
        <v>17082349.670000002</v>
      </c>
      <c r="FH14" s="20">
        <v>8599685.1600000001</v>
      </c>
      <c r="FI14" s="20">
        <v>253006053.56999999</v>
      </c>
      <c r="FJ14" s="20">
        <v>32339708</v>
      </c>
      <c r="FK14" s="20">
        <v>39320878.43</v>
      </c>
      <c r="FL14" s="20">
        <v>38838305.82</v>
      </c>
      <c r="FM14" s="20">
        <v>53495507.409999996</v>
      </c>
      <c r="FN14" s="20">
        <v>45472732.229999997</v>
      </c>
      <c r="FO14" s="20">
        <v>10758130.26</v>
      </c>
      <c r="FP14" s="20">
        <v>4032294.44</v>
      </c>
      <c r="FQ14" s="20">
        <v>556604001.97000003</v>
      </c>
      <c r="FR14" s="20">
        <v>34194472.799999997</v>
      </c>
      <c r="FS14" s="20">
        <v>51001339.780000001</v>
      </c>
      <c r="FT14" s="20">
        <v>39214669.780000001</v>
      </c>
      <c r="FU14" s="20">
        <v>61228568.420000002</v>
      </c>
      <c r="FV14" s="20">
        <v>34125752.899999999</v>
      </c>
      <c r="FW14" s="20">
        <v>71855883.069999993</v>
      </c>
      <c r="FX14" s="20">
        <v>46297995.890000001</v>
      </c>
      <c r="FY14" s="20">
        <v>45027586.270000003</v>
      </c>
      <c r="FZ14" s="20">
        <v>37930233.960000001</v>
      </c>
      <c r="GA14" s="20">
        <v>69256958.019999996</v>
      </c>
      <c r="GB14" s="20">
        <v>38595065.140000001</v>
      </c>
      <c r="GC14" s="20">
        <v>22867134.739999998</v>
      </c>
      <c r="GD14" s="20">
        <v>5686040.4100000001</v>
      </c>
      <c r="GE14" s="20">
        <v>312131864.45999998</v>
      </c>
      <c r="GF14" s="20">
        <v>30700598.739999998</v>
      </c>
      <c r="GG14" s="20">
        <v>37206499.420000002</v>
      </c>
      <c r="GH14" s="20">
        <v>62524456.840000004</v>
      </c>
      <c r="GI14" s="20">
        <v>43219980.170000002</v>
      </c>
      <c r="GJ14" s="20">
        <v>34520106.579999998</v>
      </c>
      <c r="GK14" s="20">
        <v>37287277.130000003</v>
      </c>
      <c r="GL14" s="20">
        <v>83129719.840000004</v>
      </c>
      <c r="GM14" s="20">
        <v>29999636.609999999</v>
      </c>
      <c r="GN14" s="20">
        <v>8336965.5700000003</v>
      </c>
      <c r="GO14" s="20">
        <v>7671053.3300000001</v>
      </c>
      <c r="GP14" s="20">
        <v>7251279</v>
      </c>
      <c r="GQ14" s="20">
        <v>240468879.74000001</v>
      </c>
      <c r="GR14" s="20">
        <v>54930110.539999999</v>
      </c>
      <c r="GS14" s="20">
        <v>35553168.649999999</v>
      </c>
      <c r="GT14" s="20">
        <v>49734510.009999998</v>
      </c>
      <c r="GU14" s="20">
        <v>19086332.600000001</v>
      </c>
      <c r="GV14" s="20">
        <v>37479329.990000002</v>
      </c>
      <c r="GW14" s="20">
        <v>39946239.75</v>
      </c>
      <c r="GX14" s="20">
        <v>23227760.649999999</v>
      </c>
      <c r="GY14" s="20">
        <v>266725112.22999999</v>
      </c>
      <c r="GZ14" s="20">
        <v>30474874</v>
      </c>
      <c r="HA14" s="20">
        <v>63675589.119999997</v>
      </c>
      <c r="HB14" s="20">
        <v>47699845.619999997</v>
      </c>
      <c r="HC14" s="20">
        <v>423238308.31999999</v>
      </c>
      <c r="HD14" s="20">
        <v>61557007.189999998</v>
      </c>
      <c r="HE14" s="20">
        <v>63281366.350000001</v>
      </c>
      <c r="HF14" s="20">
        <v>81793279.489999995</v>
      </c>
      <c r="HG14" s="20">
        <v>52545187.990000002</v>
      </c>
      <c r="HH14" s="20">
        <v>73520064.280000001</v>
      </c>
      <c r="HI14" s="20">
        <v>14273773.74</v>
      </c>
      <c r="HJ14" s="20">
        <v>292458215.51999998</v>
      </c>
      <c r="HK14" s="20">
        <v>47430548.130000003</v>
      </c>
      <c r="HL14" s="20">
        <v>61719917.369999997</v>
      </c>
      <c r="HM14" s="20">
        <v>50270986.770000003</v>
      </c>
      <c r="HN14" s="20">
        <v>35196027.219999999</v>
      </c>
      <c r="HO14" s="20">
        <v>37046367.130000003</v>
      </c>
      <c r="HP14" s="20">
        <v>49802440.219999999</v>
      </c>
      <c r="HQ14" s="20">
        <v>26248798.57</v>
      </c>
      <c r="HR14" s="20">
        <v>378115296.63999999</v>
      </c>
      <c r="HS14" s="20">
        <v>153542913.49000001</v>
      </c>
      <c r="HT14" s="20">
        <v>46239701.490000002</v>
      </c>
      <c r="HU14" s="20">
        <v>35506170.210000001</v>
      </c>
      <c r="HV14" s="20">
        <v>33846699.890000001</v>
      </c>
      <c r="HW14" s="20">
        <v>34764241.289999999</v>
      </c>
      <c r="HX14" s="20">
        <v>66592864.149999999</v>
      </c>
      <c r="HY14" s="20">
        <v>26653218.870000001</v>
      </c>
      <c r="HZ14" s="20">
        <v>31251589.84</v>
      </c>
      <c r="IA14" s="20">
        <v>29421305.609999999</v>
      </c>
      <c r="IB14" s="20">
        <v>33417246.91</v>
      </c>
      <c r="IC14" s="20">
        <v>39069971.329999998</v>
      </c>
      <c r="ID14" s="20">
        <v>19686664.289999999</v>
      </c>
      <c r="IE14" s="20">
        <v>34893262.75</v>
      </c>
      <c r="IF14" s="20">
        <v>19611423.199999999</v>
      </c>
      <c r="IG14" s="20">
        <v>24192480.75</v>
      </c>
      <c r="IH14" s="20">
        <v>305980482.27999997</v>
      </c>
      <c r="II14" s="20">
        <v>158974367.69</v>
      </c>
      <c r="IJ14" s="20">
        <v>49539169.479999997</v>
      </c>
      <c r="IK14" s="20">
        <v>67347043.719999999</v>
      </c>
      <c r="IL14" s="20">
        <v>82813354.709999993</v>
      </c>
      <c r="IM14" s="20">
        <v>42960874.189999998</v>
      </c>
      <c r="IN14" s="20">
        <v>31962508.800000001</v>
      </c>
      <c r="IO14" s="20">
        <v>22400444.670000002</v>
      </c>
      <c r="IP14" s="20">
        <v>24043879.039999999</v>
      </c>
      <c r="IQ14" s="20">
        <v>25231150.489999998</v>
      </c>
      <c r="IR14" s="20">
        <v>29248119.170000002</v>
      </c>
      <c r="IS14" s="20">
        <v>506356425.27999997</v>
      </c>
      <c r="IT14" s="20">
        <v>250633359.78</v>
      </c>
      <c r="IU14" s="20">
        <v>66113202.539999999</v>
      </c>
      <c r="IV14" s="20">
        <v>45775054.020000003</v>
      </c>
      <c r="IW14" s="20">
        <v>32166986.27</v>
      </c>
      <c r="IX14" s="20">
        <v>23745000</v>
      </c>
      <c r="IY14" s="20">
        <v>36890630.329999998</v>
      </c>
      <c r="IZ14" s="20">
        <v>22694897.129999999</v>
      </c>
      <c r="JA14" s="20">
        <v>29254166.93</v>
      </c>
      <c r="JB14" s="20">
        <v>39835469.140000001</v>
      </c>
      <c r="JC14" s="20">
        <v>32655111.57</v>
      </c>
      <c r="JD14" s="20">
        <v>27479238.07</v>
      </c>
      <c r="JE14" s="20">
        <v>232477974.97999999</v>
      </c>
      <c r="JF14" s="20">
        <v>174063630.18000001</v>
      </c>
      <c r="JG14" s="20">
        <v>40201341.350000001</v>
      </c>
      <c r="JH14" s="20">
        <v>36726529.079999998</v>
      </c>
      <c r="JI14" s="20">
        <v>28129529.359999999</v>
      </c>
      <c r="JJ14" s="20">
        <v>35702610</v>
      </c>
      <c r="JK14" s="20">
        <v>243311667.47</v>
      </c>
      <c r="JL14" s="20">
        <v>26602533.390000001</v>
      </c>
      <c r="JM14" s="20">
        <v>39825042</v>
      </c>
      <c r="JN14" s="20">
        <v>46725005.009999998</v>
      </c>
      <c r="JO14" s="20">
        <v>37828537</v>
      </c>
      <c r="JP14" s="20">
        <v>68478797.409999996</v>
      </c>
      <c r="JQ14" s="20">
        <v>28128999.02</v>
      </c>
      <c r="JR14" s="20">
        <v>296032227.27999997</v>
      </c>
      <c r="JS14" s="20">
        <v>177664612.09</v>
      </c>
      <c r="JT14" s="20">
        <v>35690499.840000004</v>
      </c>
      <c r="JU14" s="20">
        <v>21245748.879999999</v>
      </c>
      <c r="JV14" s="20">
        <v>52890190.229999997</v>
      </c>
      <c r="JW14" s="20">
        <v>19846526.829999998</v>
      </c>
      <c r="JX14" s="20">
        <v>90172994.829999998</v>
      </c>
      <c r="JY14" s="20">
        <v>42412233.740000002</v>
      </c>
      <c r="JZ14" s="20">
        <v>26504079.68</v>
      </c>
      <c r="KA14" s="20">
        <v>50329161.659999996</v>
      </c>
      <c r="KB14" s="20">
        <v>31457147.75</v>
      </c>
      <c r="KC14" s="20">
        <v>33575806.579999998</v>
      </c>
      <c r="KD14" s="20">
        <v>22725115.309999999</v>
      </c>
      <c r="KE14" s="20">
        <v>12601215.32</v>
      </c>
      <c r="KF14" s="20">
        <v>23613105.649999999</v>
      </c>
      <c r="KG14" s="20">
        <v>499336908.56</v>
      </c>
      <c r="KH14" s="20">
        <v>61376502.359999999</v>
      </c>
      <c r="KI14" s="20">
        <v>41697883.609999999</v>
      </c>
      <c r="KJ14" s="20">
        <v>56206077.530000001</v>
      </c>
      <c r="KK14" s="20">
        <v>39547378.32</v>
      </c>
      <c r="KL14" s="20">
        <v>38995972.880000003</v>
      </c>
      <c r="KM14" s="20">
        <v>77400507.170000002</v>
      </c>
      <c r="KN14" s="20">
        <v>32823745.649999999</v>
      </c>
      <c r="KO14" s="20">
        <v>34611503.579999998</v>
      </c>
      <c r="KP14" s="20">
        <v>180704344.53999999</v>
      </c>
      <c r="KQ14" s="20">
        <v>35409636.299999997</v>
      </c>
      <c r="KR14" s="20">
        <v>46223058.450000003</v>
      </c>
      <c r="KS14" s="20">
        <v>70998446.260000005</v>
      </c>
      <c r="KT14" s="20">
        <v>32550461.510000002</v>
      </c>
      <c r="KU14" s="20">
        <v>39459330.590000004</v>
      </c>
      <c r="KV14" s="20">
        <v>167488756.81999999</v>
      </c>
      <c r="KW14" s="20">
        <v>52180866.939999998</v>
      </c>
      <c r="KX14" s="20">
        <v>343384698.25999999</v>
      </c>
      <c r="KY14" s="20">
        <v>38252076.450000003</v>
      </c>
      <c r="KZ14" s="20">
        <v>32543897.510000002</v>
      </c>
      <c r="LA14" s="20">
        <v>54512881.390000001</v>
      </c>
      <c r="LB14" s="20">
        <v>61209238.030000001</v>
      </c>
      <c r="LC14" s="20">
        <v>44573833.32</v>
      </c>
      <c r="LD14" s="20">
        <v>35167537.649999999</v>
      </c>
      <c r="LE14" s="20">
        <v>25748750</v>
      </c>
      <c r="LF14" s="20">
        <v>545008718.24000001</v>
      </c>
      <c r="LG14" s="20">
        <v>164667573.06</v>
      </c>
      <c r="LH14" s="20">
        <v>236206892.00999999</v>
      </c>
      <c r="LI14" s="20">
        <v>191980409.72</v>
      </c>
      <c r="LJ14" s="20">
        <v>40885169.549999997</v>
      </c>
      <c r="LK14" s="20">
        <v>46951558.420000002</v>
      </c>
      <c r="LL14" s="20">
        <v>34952936.789999999</v>
      </c>
      <c r="LM14" s="20">
        <v>57459634.82</v>
      </c>
      <c r="LN14" s="20">
        <v>34666588.119999997</v>
      </c>
      <c r="LO14" s="20">
        <v>52111043.630000003</v>
      </c>
      <c r="LP14" s="20">
        <v>8698219.3599999994</v>
      </c>
      <c r="LQ14" s="20">
        <v>246674702.38999999</v>
      </c>
      <c r="LR14" s="20">
        <v>80866413.540000007</v>
      </c>
      <c r="LS14" s="20">
        <v>43849642.259999998</v>
      </c>
      <c r="LT14" s="20">
        <v>412446601.57999998</v>
      </c>
      <c r="LU14" s="20">
        <v>146227031.18000001</v>
      </c>
      <c r="LV14" s="20">
        <v>423190573.61000001</v>
      </c>
      <c r="LW14" s="20">
        <v>173033926.34</v>
      </c>
      <c r="LX14" s="20">
        <v>65973116.890000001</v>
      </c>
      <c r="LY14" s="20">
        <v>56484781.399999999</v>
      </c>
      <c r="LZ14" s="20">
        <v>59899917.039999999</v>
      </c>
      <c r="MA14" s="20">
        <v>52933914.030000001</v>
      </c>
      <c r="MB14" s="20">
        <v>51511558.479999997</v>
      </c>
      <c r="MC14" s="20">
        <v>51825980.630000003</v>
      </c>
      <c r="MD14" s="20">
        <v>90668680.340000004</v>
      </c>
      <c r="ME14" s="20">
        <v>31980666.300000001</v>
      </c>
      <c r="MF14" s="20">
        <v>510143302.88</v>
      </c>
      <c r="MG14" s="20">
        <v>38703816.25</v>
      </c>
      <c r="MH14" s="20">
        <v>25705739.32</v>
      </c>
      <c r="MI14" s="20">
        <v>24286695.32</v>
      </c>
      <c r="MJ14" s="20">
        <v>23655710.969999999</v>
      </c>
      <c r="MK14" s="20">
        <v>42707235</v>
      </c>
      <c r="ML14" s="20">
        <v>29342588.77</v>
      </c>
      <c r="MM14" s="20">
        <v>34209446.590000004</v>
      </c>
      <c r="MN14" s="20">
        <v>44986028.060000002</v>
      </c>
      <c r="MO14" s="20">
        <v>21703969.84</v>
      </c>
      <c r="MP14" s="20">
        <v>27484119.329999998</v>
      </c>
      <c r="MQ14" s="20">
        <v>28198049.68</v>
      </c>
      <c r="MR14" s="20">
        <v>384202912.45999998</v>
      </c>
      <c r="MS14" s="20">
        <v>28406274.23</v>
      </c>
      <c r="MT14" s="20">
        <v>40774217.93</v>
      </c>
      <c r="MU14" s="20">
        <v>59497666.329999998</v>
      </c>
      <c r="MV14" s="20">
        <v>59110350</v>
      </c>
      <c r="MW14" s="20">
        <v>41103208.509999998</v>
      </c>
      <c r="MX14" s="20">
        <v>69871226.359999999</v>
      </c>
      <c r="MY14" s="20">
        <v>62795116.5</v>
      </c>
      <c r="MZ14" s="20">
        <v>38522726.450000003</v>
      </c>
      <c r="NA14" s="20">
        <v>20649435.09</v>
      </c>
      <c r="NB14" s="20">
        <v>7637595.1900000004</v>
      </c>
      <c r="NC14" s="20">
        <v>582644987.76999998</v>
      </c>
      <c r="ND14" s="20">
        <v>72565144</v>
      </c>
      <c r="NE14" s="20">
        <v>30011607.420000002</v>
      </c>
      <c r="NF14" s="20">
        <v>147525512.47999999</v>
      </c>
      <c r="NG14" s="20">
        <v>28119959.600000001</v>
      </c>
      <c r="NH14" s="20">
        <v>60771327.109999999</v>
      </c>
      <c r="NI14" s="20">
        <v>113685462.64</v>
      </c>
      <c r="NJ14" s="20">
        <v>99553608.670000002</v>
      </c>
      <c r="NK14" s="20">
        <v>15165622.380000001</v>
      </c>
      <c r="NL14" s="20">
        <v>57613688.350000001</v>
      </c>
      <c r="NM14" s="20">
        <v>41050717.82</v>
      </c>
      <c r="NN14" s="20">
        <v>12319530</v>
      </c>
      <c r="NO14" s="20">
        <v>242586431.47999999</v>
      </c>
      <c r="NP14" s="20">
        <v>36444589.359999999</v>
      </c>
      <c r="NQ14" s="20">
        <v>34269850.340000004</v>
      </c>
      <c r="NR14" s="20">
        <v>31063396.210000001</v>
      </c>
      <c r="NS14" s="20">
        <v>32400544.539999999</v>
      </c>
      <c r="NT14" s="20">
        <v>10752919.039999999</v>
      </c>
      <c r="NU14" s="20">
        <v>17424706.329999998</v>
      </c>
      <c r="NV14" s="20">
        <v>345580365.19999999</v>
      </c>
      <c r="NW14" s="20">
        <v>117699370.12</v>
      </c>
      <c r="NX14" s="20">
        <v>35371496.57</v>
      </c>
      <c r="NY14" s="20">
        <v>29323566.23</v>
      </c>
      <c r="NZ14" s="20">
        <v>40731500.210000001</v>
      </c>
      <c r="OA14" s="20">
        <v>53669471.560000002</v>
      </c>
      <c r="OB14" s="20">
        <v>26924779.510000002</v>
      </c>
      <c r="OC14" s="20">
        <v>389217624.24000001</v>
      </c>
      <c r="OD14" s="20">
        <v>113163045.13</v>
      </c>
      <c r="OE14" s="20">
        <v>58405506.200000003</v>
      </c>
      <c r="OF14" s="20">
        <v>115432797.28</v>
      </c>
      <c r="OG14" s="20">
        <v>31228622.100000001</v>
      </c>
      <c r="OH14" s="20">
        <v>55478609.039999999</v>
      </c>
      <c r="OI14" s="20">
        <v>37449898.75</v>
      </c>
      <c r="OJ14" s="20">
        <v>18805747.079999998</v>
      </c>
      <c r="OK14" s="20">
        <v>15753356.189999999</v>
      </c>
      <c r="OL14" s="20">
        <v>327832206.05000001</v>
      </c>
      <c r="OM14" s="20">
        <v>87188023.879999995</v>
      </c>
      <c r="ON14" s="20">
        <v>95785026.909999996</v>
      </c>
      <c r="OO14" s="20">
        <v>53426547.079999998</v>
      </c>
      <c r="OP14" s="20">
        <v>42978033.090000004</v>
      </c>
      <c r="OQ14" s="20">
        <v>11952050.449999999</v>
      </c>
      <c r="OR14" s="20">
        <v>180017624.12</v>
      </c>
      <c r="OS14" s="20">
        <v>29906833.859999999</v>
      </c>
      <c r="OT14" s="20">
        <v>27866238.390000001</v>
      </c>
      <c r="OU14" s="20">
        <v>46645814.609999999</v>
      </c>
      <c r="OV14" s="20">
        <v>47791139.909999996</v>
      </c>
      <c r="OW14" s="20">
        <v>82530212.060000002</v>
      </c>
      <c r="OX14" s="20">
        <v>28887428.399999999</v>
      </c>
      <c r="OY14" s="20">
        <v>10459778.93</v>
      </c>
      <c r="OZ14" s="20">
        <v>10114302.810000001</v>
      </c>
      <c r="PA14" s="20">
        <v>325093444.13</v>
      </c>
      <c r="PB14" s="20">
        <v>21547439.09</v>
      </c>
      <c r="PC14" s="20">
        <v>74029859.989999995</v>
      </c>
      <c r="PD14" s="20">
        <v>26355677.420000002</v>
      </c>
      <c r="PE14" s="20">
        <v>44736938.109999999</v>
      </c>
      <c r="PF14" s="20">
        <v>83114140.900000006</v>
      </c>
      <c r="PG14" s="20">
        <v>27736978.23</v>
      </c>
      <c r="PH14" s="20">
        <v>28256865.510000002</v>
      </c>
      <c r="PI14" s="20">
        <v>30976389.719999999</v>
      </c>
      <c r="PJ14" s="20">
        <v>27305659.449999999</v>
      </c>
      <c r="PK14" s="20">
        <v>34192402.590000004</v>
      </c>
      <c r="PL14" s="20">
        <v>45820137.049999997</v>
      </c>
      <c r="PM14" s="20">
        <v>28636147.469999999</v>
      </c>
      <c r="PN14" s="20">
        <v>86099357.659999996</v>
      </c>
      <c r="PO14" s="20">
        <v>6902104.9100000001</v>
      </c>
      <c r="PP14" s="20">
        <v>8969856.4800000004</v>
      </c>
      <c r="PQ14" s="20">
        <v>7246088.3300000001</v>
      </c>
      <c r="PR14" s="20">
        <v>6641634.9900000002</v>
      </c>
      <c r="PS14" s="20">
        <v>712036775.32000005</v>
      </c>
      <c r="PT14" s="20">
        <v>35232483.420000002</v>
      </c>
      <c r="PU14" s="20">
        <v>45654184.420000002</v>
      </c>
      <c r="PV14" s="20">
        <v>58365509.359999999</v>
      </c>
      <c r="PW14" s="20">
        <v>118612703.2</v>
      </c>
      <c r="PX14" s="20">
        <v>44913568.07</v>
      </c>
      <c r="PY14" s="20">
        <v>92271295.579999998</v>
      </c>
      <c r="PZ14" s="20">
        <v>42225071.07</v>
      </c>
      <c r="QA14" s="20">
        <v>85859559.989999995</v>
      </c>
      <c r="QB14" s="20">
        <v>28163780.489999998</v>
      </c>
      <c r="QC14" s="20">
        <v>79787682.780000001</v>
      </c>
      <c r="QD14" s="20">
        <v>27120436.670000002</v>
      </c>
      <c r="QE14" s="20">
        <v>32365773.129999999</v>
      </c>
      <c r="QF14" s="20">
        <v>44495319.799999997</v>
      </c>
      <c r="QG14" s="20">
        <v>60148312.310000002</v>
      </c>
      <c r="QH14" s="20">
        <v>63225143.369999997</v>
      </c>
      <c r="QI14" s="20">
        <v>40329556.100000001</v>
      </c>
      <c r="QJ14" s="20">
        <v>33095881.84</v>
      </c>
      <c r="QK14" s="20">
        <v>27079817.199999999</v>
      </c>
      <c r="QL14" s="20">
        <v>70427849.359999999</v>
      </c>
      <c r="QM14" s="20">
        <v>73615321.590000004</v>
      </c>
      <c r="QN14" s="20">
        <v>27565386.219999999</v>
      </c>
      <c r="QO14" s="20">
        <v>5546378.4000000004</v>
      </c>
      <c r="QP14" s="20">
        <v>4658437.8899999997</v>
      </c>
      <c r="QQ14" s="20">
        <v>4815100</v>
      </c>
      <c r="QR14" s="20">
        <v>3892103.4</v>
      </c>
      <c r="QS14" s="20">
        <v>389434974.63</v>
      </c>
      <c r="QT14" s="20">
        <v>27879791.670000002</v>
      </c>
      <c r="QU14" s="20">
        <v>76302714.670000002</v>
      </c>
      <c r="QV14" s="20">
        <v>50736138.380000003</v>
      </c>
      <c r="QW14" s="20">
        <v>45823500</v>
      </c>
      <c r="QX14" s="20">
        <v>64593480.969999999</v>
      </c>
      <c r="QY14" s="20">
        <v>31050290</v>
      </c>
      <c r="QZ14" s="20">
        <v>61653260</v>
      </c>
      <c r="RA14" s="20">
        <v>70026810</v>
      </c>
      <c r="RB14" s="20">
        <v>28513550</v>
      </c>
      <c r="RC14" s="20">
        <v>23042775.670000002</v>
      </c>
      <c r="RD14" s="20">
        <v>8224430</v>
      </c>
      <c r="RE14" s="20">
        <v>6319287.7400000002</v>
      </c>
      <c r="RF14" s="20">
        <v>447440703.55000001</v>
      </c>
      <c r="RG14" s="20">
        <v>58961478.030000001</v>
      </c>
      <c r="RH14" s="20">
        <v>32840829.149999999</v>
      </c>
      <c r="RI14" s="20">
        <v>44615000.979999997</v>
      </c>
      <c r="RJ14" s="20">
        <v>41540318.82</v>
      </c>
      <c r="RK14" s="20">
        <v>47202575.759999998</v>
      </c>
      <c r="RL14" s="20">
        <v>69086342.909999996</v>
      </c>
      <c r="RM14" s="20">
        <v>33516122.359999999</v>
      </c>
      <c r="RN14" s="20">
        <v>39505908.340000004</v>
      </c>
      <c r="RO14" s="20">
        <v>66554610</v>
      </c>
      <c r="RP14" s="20">
        <v>75211492.620000005</v>
      </c>
      <c r="RQ14" s="20">
        <v>31709489.940000001</v>
      </c>
      <c r="RR14" s="20">
        <v>21186848.059999999</v>
      </c>
      <c r="RS14" s="20">
        <v>40992879.700000003</v>
      </c>
      <c r="RT14" s="20">
        <v>22054371.219999999</v>
      </c>
      <c r="RU14" s="20">
        <v>32901849.68</v>
      </c>
      <c r="RV14" s="20">
        <v>43086477.039999999</v>
      </c>
      <c r="RW14" s="20">
        <v>696990</v>
      </c>
      <c r="RX14" s="20">
        <v>487850.65</v>
      </c>
      <c r="RY14" s="20">
        <v>483359.51</v>
      </c>
      <c r="RZ14" s="20">
        <v>247747692.94</v>
      </c>
      <c r="SA14" s="20">
        <v>32383104.460000001</v>
      </c>
      <c r="SB14" s="20">
        <v>38136605.159999996</v>
      </c>
      <c r="SC14" s="20">
        <v>39744766.780000001</v>
      </c>
      <c r="SD14" s="20">
        <v>19190764.899999999</v>
      </c>
      <c r="SE14" s="20">
        <v>41639791.420000002</v>
      </c>
      <c r="SF14" s="20">
        <v>48872274.18</v>
      </c>
      <c r="SG14" s="20">
        <v>48420084.509999998</v>
      </c>
      <c r="SH14" s="20">
        <v>31718343.559999999</v>
      </c>
      <c r="SI14" s="20">
        <v>28115641.539999999</v>
      </c>
      <c r="SJ14" s="20">
        <v>75708160.920000002</v>
      </c>
      <c r="SK14" s="20">
        <v>3662566.61</v>
      </c>
      <c r="SL14" s="20">
        <v>101497394.34</v>
      </c>
      <c r="SM14" s="20">
        <v>26333559.120000001</v>
      </c>
      <c r="SN14" s="20">
        <v>28274489.579999998</v>
      </c>
      <c r="SO14" s="20">
        <v>46148124.689999998</v>
      </c>
      <c r="SP14" s="20">
        <v>32816242.600000001</v>
      </c>
      <c r="SQ14" s="20">
        <v>24541397.449999999</v>
      </c>
      <c r="SR14" s="20">
        <v>26362157.050000001</v>
      </c>
      <c r="SS14" s="20">
        <v>14641366.449999999</v>
      </c>
      <c r="ST14" s="20">
        <v>269497849.18000001</v>
      </c>
      <c r="SU14" s="20">
        <v>25597865.649999999</v>
      </c>
      <c r="SV14" s="20">
        <v>38610992.420000002</v>
      </c>
      <c r="SW14" s="20">
        <v>30194026.800000001</v>
      </c>
      <c r="SX14" s="20">
        <v>15701091.619999999</v>
      </c>
      <c r="SY14" s="20">
        <v>26689452.890000001</v>
      </c>
      <c r="SZ14" s="20">
        <v>28143998.82</v>
      </c>
      <c r="TA14" s="20">
        <v>78632283.219999999</v>
      </c>
      <c r="TB14" s="20">
        <v>31870956.129999999</v>
      </c>
      <c r="TC14" s="20">
        <v>26707047.43</v>
      </c>
      <c r="TD14" s="20">
        <v>28914773.02</v>
      </c>
      <c r="TE14" s="20">
        <v>51208586.530000001</v>
      </c>
      <c r="TF14" s="20">
        <v>22964827.420000002</v>
      </c>
      <c r="TG14" s="20">
        <v>12843608.390000001</v>
      </c>
      <c r="TH14" s="20">
        <v>403124704.98000002</v>
      </c>
      <c r="TI14" s="20">
        <v>28510315.809999999</v>
      </c>
      <c r="TJ14" s="20">
        <v>22609734.649999999</v>
      </c>
      <c r="TK14" s="20">
        <v>61442646.920000002</v>
      </c>
      <c r="TL14" s="20">
        <v>54654296.229999997</v>
      </c>
      <c r="TM14" s="20">
        <v>33017093.530000001</v>
      </c>
      <c r="TN14" s="20">
        <v>16511700.32</v>
      </c>
      <c r="TO14" s="20">
        <v>63635518.390000001</v>
      </c>
      <c r="TP14" s="20">
        <v>28816517.609999999</v>
      </c>
      <c r="TQ14" s="20">
        <v>37406689.359999999</v>
      </c>
      <c r="TR14" s="20">
        <v>55166865.560000002</v>
      </c>
      <c r="TS14" s="20">
        <v>27799621.940000001</v>
      </c>
      <c r="TT14" s="20">
        <v>21898829.890000001</v>
      </c>
      <c r="TU14" s="20">
        <v>37535788.719999999</v>
      </c>
      <c r="TV14" s="20">
        <v>25009828.699999999</v>
      </c>
      <c r="TW14" s="20">
        <v>19816091.940000001</v>
      </c>
      <c r="TX14" s="20">
        <v>112657362.84999999</v>
      </c>
      <c r="TY14" s="20">
        <v>21905142.719999999</v>
      </c>
      <c r="TZ14" s="20">
        <v>266290327.24000001</v>
      </c>
      <c r="UA14" s="20">
        <v>66914069.219999999</v>
      </c>
      <c r="UB14" s="20">
        <v>32273400.329999998</v>
      </c>
      <c r="UC14" s="20">
        <v>22241230</v>
      </c>
      <c r="UD14" s="20">
        <v>115089713.14</v>
      </c>
      <c r="UE14" s="20">
        <v>19043866.780000001</v>
      </c>
      <c r="UF14" s="20">
        <v>7114208.2300000004</v>
      </c>
      <c r="UG14" s="20">
        <v>11160249.300000001</v>
      </c>
      <c r="UH14" s="20">
        <v>11086136.380000001</v>
      </c>
      <c r="UI14" s="20">
        <v>167969438.28999999</v>
      </c>
      <c r="UJ14" s="20">
        <v>48777515.850000001</v>
      </c>
      <c r="UK14" s="20">
        <v>33499397.739999998</v>
      </c>
      <c r="UL14" s="20">
        <v>52600651.399999999</v>
      </c>
      <c r="UM14" s="20">
        <v>33306770.649999999</v>
      </c>
      <c r="UN14" s="20">
        <v>19321661.859999999</v>
      </c>
      <c r="UO14" s="20">
        <v>651613142.26999998</v>
      </c>
      <c r="UP14" s="20">
        <v>39678876.450000003</v>
      </c>
      <c r="UQ14" s="20">
        <v>38705351.149999999</v>
      </c>
      <c r="UR14" s="20">
        <v>103061868.59999999</v>
      </c>
      <c r="US14" s="20">
        <v>9859439.6699999999</v>
      </c>
      <c r="UT14" s="20">
        <v>30286069.030000001</v>
      </c>
      <c r="UU14" s="20">
        <v>71722374.680000007</v>
      </c>
      <c r="UV14" s="20">
        <v>28010885.52</v>
      </c>
      <c r="UW14" s="20">
        <v>19234123.870000001</v>
      </c>
      <c r="UX14" s="20">
        <v>24665104.52</v>
      </c>
      <c r="UY14" s="20">
        <v>36206397.909999996</v>
      </c>
      <c r="UZ14" s="20">
        <v>60952442.909999996</v>
      </c>
      <c r="VA14" s="20">
        <v>40897667.460000001</v>
      </c>
      <c r="VB14" s="20">
        <v>51574026.710000001</v>
      </c>
      <c r="VC14" s="20">
        <v>22548802.710000001</v>
      </c>
      <c r="VD14" s="20">
        <v>25340079.350000001</v>
      </c>
      <c r="VE14" s="20">
        <v>15213785.59</v>
      </c>
      <c r="VF14" s="20">
        <v>21366163.870000001</v>
      </c>
      <c r="VG14" s="20">
        <v>60561468.979999997</v>
      </c>
      <c r="VH14" s="20">
        <v>7766097.5599999996</v>
      </c>
      <c r="VI14" s="20">
        <v>9345426.1300000008</v>
      </c>
      <c r="VJ14" s="20">
        <v>8710978.8699999992</v>
      </c>
      <c r="VK14" s="20">
        <v>359721601.94999999</v>
      </c>
      <c r="VL14" s="20">
        <v>41941566.799999997</v>
      </c>
      <c r="VM14" s="20">
        <v>41443767.189999998</v>
      </c>
      <c r="VN14" s="20">
        <v>43763283.969999999</v>
      </c>
      <c r="VO14" s="20">
        <v>54060119.07</v>
      </c>
      <c r="VP14" s="20">
        <v>52708872.649999999</v>
      </c>
      <c r="VQ14" s="20">
        <v>45552123.590000004</v>
      </c>
      <c r="VR14" s="20">
        <v>35740174.259999998</v>
      </c>
      <c r="VS14" s="20">
        <v>31184637.239999998</v>
      </c>
      <c r="VT14" s="20">
        <v>98104102.819999993</v>
      </c>
      <c r="VU14" s="20">
        <v>31520090.030000001</v>
      </c>
      <c r="VV14" s="20">
        <v>63244865.960000001</v>
      </c>
      <c r="VW14" s="20">
        <v>30950108.989999998</v>
      </c>
      <c r="VX14" s="20">
        <v>22286479.030000001</v>
      </c>
      <c r="VY14" s="20">
        <v>26877307.43</v>
      </c>
      <c r="VZ14" s="20">
        <v>942612271.50999999</v>
      </c>
      <c r="WA14" s="20">
        <v>64241964.32</v>
      </c>
      <c r="WB14" s="20">
        <v>44178218.079999998</v>
      </c>
      <c r="WC14" s="20">
        <v>43283550.649999999</v>
      </c>
      <c r="WD14" s="20">
        <v>26191769.899999999</v>
      </c>
      <c r="WE14" s="20">
        <v>59316644.469999999</v>
      </c>
      <c r="WF14" s="20">
        <v>68257755.049999997</v>
      </c>
      <c r="WG14" s="20">
        <v>73502024.840000004</v>
      </c>
      <c r="WH14" s="20">
        <v>55024330.799999997</v>
      </c>
      <c r="WI14" s="20">
        <v>69079809.239999995</v>
      </c>
      <c r="WJ14" s="20">
        <v>46550162.289999999</v>
      </c>
      <c r="WK14" s="20">
        <v>79193162.260000005</v>
      </c>
      <c r="WL14" s="20">
        <v>55681795.649999999</v>
      </c>
      <c r="WM14" s="20">
        <v>84860031.420000002</v>
      </c>
      <c r="WN14" s="20">
        <v>84215906.879999995</v>
      </c>
      <c r="WO14" s="20">
        <v>46310733.700000003</v>
      </c>
      <c r="WP14" s="20">
        <v>66017341.07</v>
      </c>
      <c r="WQ14" s="20">
        <v>70398517.25</v>
      </c>
      <c r="WR14" s="20">
        <v>43975008.390000001</v>
      </c>
      <c r="WS14" s="20">
        <v>78815476.950000003</v>
      </c>
      <c r="WT14" s="20">
        <v>133954839.19</v>
      </c>
      <c r="WU14" s="20">
        <v>42616691.609999999</v>
      </c>
      <c r="WV14" s="20">
        <v>32417402.370000001</v>
      </c>
      <c r="WW14" s="20">
        <v>31780842</v>
      </c>
      <c r="WX14" s="20">
        <v>31341567.530000001</v>
      </c>
      <c r="WY14" s="20">
        <v>21283571</v>
      </c>
      <c r="WZ14" s="20">
        <v>23505254.73</v>
      </c>
      <c r="XA14" s="20">
        <v>23775672.300000001</v>
      </c>
      <c r="XB14" s="20">
        <v>73805570.989999995</v>
      </c>
      <c r="XC14" s="20">
        <v>4360298.5</v>
      </c>
      <c r="XD14" s="20">
        <v>4590628.5</v>
      </c>
      <c r="XE14" s="20">
        <v>6100148.8700000001</v>
      </c>
      <c r="XF14" s="20">
        <v>6647493.5099999998</v>
      </c>
      <c r="XG14" s="20">
        <v>468477668.47000003</v>
      </c>
      <c r="XH14" s="20">
        <v>42737763.560000002</v>
      </c>
      <c r="XI14" s="20">
        <v>42619375.479999997</v>
      </c>
      <c r="XJ14" s="20">
        <v>173228635.16</v>
      </c>
      <c r="XK14" s="20">
        <v>41990459.030000001</v>
      </c>
      <c r="XL14" s="20">
        <v>50939627.759999998</v>
      </c>
      <c r="XM14" s="20">
        <v>79687529.5</v>
      </c>
      <c r="XN14" s="20">
        <v>34191189.520000003</v>
      </c>
      <c r="XO14" s="20">
        <v>42768993.549999997</v>
      </c>
      <c r="XP14" s="20">
        <v>74069243.879999995</v>
      </c>
      <c r="XQ14" s="20">
        <v>50504644.43</v>
      </c>
      <c r="XR14" s="20">
        <v>28427944.84</v>
      </c>
      <c r="XS14" s="20">
        <v>27787761.510000002</v>
      </c>
      <c r="XT14" s="20">
        <v>27498421.530000001</v>
      </c>
      <c r="XU14" s="20">
        <v>25167157.57</v>
      </c>
      <c r="XV14" s="20">
        <v>28361746.449999999</v>
      </c>
      <c r="XW14" s="20">
        <v>18189792.460000001</v>
      </c>
      <c r="XX14" s="20">
        <v>21568541.739999998</v>
      </c>
      <c r="XY14" s="20">
        <v>21335420.460000001</v>
      </c>
      <c r="XZ14" s="20">
        <v>21307107.420000002</v>
      </c>
      <c r="YA14" s="20">
        <v>23767068.210000001</v>
      </c>
      <c r="YB14" s="20">
        <v>12894443.310000001</v>
      </c>
      <c r="YC14" s="20">
        <v>7520616.9400000004</v>
      </c>
      <c r="YD14" s="20">
        <v>548862815.13</v>
      </c>
      <c r="YE14" s="20">
        <v>35948751.490000002</v>
      </c>
      <c r="YF14" s="20">
        <v>64189390.659999996</v>
      </c>
      <c r="YG14" s="20">
        <v>40504818.789999999</v>
      </c>
      <c r="YH14" s="20">
        <v>106537573.62</v>
      </c>
      <c r="YI14" s="20">
        <v>41531762.170000002</v>
      </c>
      <c r="YJ14" s="20">
        <v>63643575.079999998</v>
      </c>
      <c r="YK14" s="20">
        <v>26444855.969999999</v>
      </c>
      <c r="YL14" s="20">
        <v>71643004.719999999</v>
      </c>
      <c r="YM14" s="20">
        <v>67422046.980000004</v>
      </c>
      <c r="YN14" s="20">
        <v>46463242.210000001</v>
      </c>
      <c r="YO14" s="20">
        <v>30642753.550000001</v>
      </c>
      <c r="YP14" s="20">
        <v>24703692.920000002</v>
      </c>
      <c r="YQ14" s="20">
        <v>19793197.640000001</v>
      </c>
      <c r="YR14" s="20">
        <v>10518678.869999999</v>
      </c>
      <c r="YS14" s="20">
        <v>8070188.8899999997</v>
      </c>
      <c r="YT14" s="20">
        <v>8772682.8699999992</v>
      </c>
      <c r="YU14" s="20">
        <v>230614089.61000001</v>
      </c>
      <c r="YV14" s="20">
        <v>37698736.130000003</v>
      </c>
      <c r="YW14" s="20">
        <v>37948101</v>
      </c>
      <c r="YX14" s="20">
        <v>29027399.280000001</v>
      </c>
      <c r="YY14" s="20">
        <v>42506935.82</v>
      </c>
      <c r="YZ14" s="20">
        <v>27157870.149999999</v>
      </c>
      <c r="ZA14" s="20">
        <v>30774859.34</v>
      </c>
      <c r="ZB14" s="20">
        <v>263183246.22999999</v>
      </c>
      <c r="ZC14" s="20">
        <v>31678506.539999999</v>
      </c>
      <c r="ZD14" s="20">
        <v>40436656.149999999</v>
      </c>
      <c r="ZE14" s="20">
        <v>53209901.509999998</v>
      </c>
      <c r="ZF14" s="20">
        <v>28709498.710000001</v>
      </c>
      <c r="ZG14" s="20">
        <v>35892069.049999997</v>
      </c>
      <c r="ZH14" s="20">
        <v>26770064.559999999</v>
      </c>
      <c r="ZI14" s="20">
        <v>23883407.25</v>
      </c>
      <c r="ZJ14" s="20">
        <v>77752813.340000004</v>
      </c>
      <c r="ZK14" s="20">
        <v>368968818.79000002</v>
      </c>
      <c r="ZL14" s="20">
        <v>28631424.050000001</v>
      </c>
      <c r="ZM14" s="20">
        <v>51126917.670000002</v>
      </c>
      <c r="ZN14" s="20">
        <v>109642129.52</v>
      </c>
      <c r="ZO14" s="20">
        <v>79471344.140000001</v>
      </c>
      <c r="ZP14" s="20">
        <v>32434958.170000002</v>
      </c>
      <c r="ZQ14" s="20">
        <v>34888514.060000002</v>
      </c>
      <c r="ZR14" s="20">
        <v>67381128.189999998</v>
      </c>
      <c r="ZS14" s="20">
        <v>71569748.060000002</v>
      </c>
      <c r="ZT14" s="20">
        <v>83315375.700000003</v>
      </c>
      <c r="ZU14" s="20">
        <v>23669759.359999999</v>
      </c>
      <c r="ZV14" s="20">
        <v>26710400.690000001</v>
      </c>
      <c r="ZW14" s="20">
        <v>23462528.760000002</v>
      </c>
      <c r="ZX14" s="20">
        <v>29974064.41</v>
      </c>
      <c r="ZY14" s="20">
        <v>29705503.300000001</v>
      </c>
      <c r="ZZ14" s="20">
        <v>29626537.739999998</v>
      </c>
      <c r="AAA14" s="20">
        <v>28115582.52</v>
      </c>
      <c r="AAB14" s="20">
        <v>15034157.99</v>
      </c>
      <c r="AAC14" s="20">
        <v>16068309.77</v>
      </c>
      <c r="AAD14" s="20">
        <v>5774636.6699999999</v>
      </c>
      <c r="AAE14" s="20">
        <v>9256520.3000000007</v>
      </c>
      <c r="AAF14" s="20">
        <v>7446669.5</v>
      </c>
      <c r="AAG14" s="20">
        <v>208290976.05000001</v>
      </c>
      <c r="AAH14" s="20">
        <v>29663525.469999999</v>
      </c>
      <c r="AAI14" s="20">
        <v>27430078.850000001</v>
      </c>
      <c r="AAJ14" s="20">
        <v>31217876.859999999</v>
      </c>
      <c r="AAK14" s="20">
        <v>32717745.710000001</v>
      </c>
      <c r="AAL14" s="20">
        <v>32237744.190000001</v>
      </c>
      <c r="AAM14" s="20">
        <v>26023597.420000002</v>
      </c>
      <c r="AAN14" s="20">
        <v>873916966.96000004</v>
      </c>
      <c r="AAO14" s="20">
        <v>33611007.890000001</v>
      </c>
      <c r="AAP14" s="20">
        <v>18434122.289999999</v>
      </c>
      <c r="AAQ14" s="20">
        <v>58415161.240000002</v>
      </c>
      <c r="AAR14" s="20">
        <v>44132076.130000003</v>
      </c>
      <c r="AAS14" s="20">
        <v>30995974.670000002</v>
      </c>
      <c r="AAT14" s="20">
        <v>28043392.370000001</v>
      </c>
      <c r="AAU14" s="20">
        <v>36307959.5</v>
      </c>
      <c r="AAV14" s="20">
        <v>51515266.450000003</v>
      </c>
      <c r="AAW14" s="20">
        <v>16707948.98</v>
      </c>
      <c r="AAX14" s="20">
        <v>42539748.390000001</v>
      </c>
      <c r="AAY14" s="20">
        <v>119970217.03</v>
      </c>
      <c r="AAZ14" s="20">
        <v>56092746.600000001</v>
      </c>
      <c r="ABA14" s="20">
        <v>24053976.09</v>
      </c>
      <c r="ABB14" s="20">
        <v>25160143.719999999</v>
      </c>
      <c r="ABC14" s="20">
        <v>32225573.84</v>
      </c>
      <c r="ABD14" s="20">
        <v>17296826.379999999</v>
      </c>
      <c r="ABE14" s="20">
        <v>20793485.289999999</v>
      </c>
      <c r="ABF14" s="20">
        <v>15903825.300000001</v>
      </c>
      <c r="ABG14" s="20">
        <v>131069883.40000001</v>
      </c>
      <c r="ABH14" s="20">
        <v>94782019.930000007</v>
      </c>
      <c r="ABI14" s="20">
        <v>12745730.960000001</v>
      </c>
      <c r="ABJ14" s="20">
        <v>11577087.050000001</v>
      </c>
      <c r="ABK14" s="20">
        <v>10906187.09</v>
      </c>
      <c r="ABL14" s="20">
        <v>8402780.7200000007</v>
      </c>
      <c r="ABM14" s="20">
        <v>12987318.710000001</v>
      </c>
      <c r="ABN14" s="20">
        <v>218341411.09</v>
      </c>
      <c r="ABO14" s="20">
        <v>38484005.810000002</v>
      </c>
      <c r="ABP14" s="20">
        <v>24048194.510000002</v>
      </c>
      <c r="ABQ14" s="20">
        <v>44293128.789999999</v>
      </c>
      <c r="ABR14" s="20">
        <v>51455523.340000004</v>
      </c>
      <c r="ABS14" s="20">
        <v>31750637.550000001</v>
      </c>
      <c r="ABT14" s="20">
        <v>31729666.210000001</v>
      </c>
      <c r="ABU14" s="20">
        <v>47850328.899999999</v>
      </c>
      <c r="ABV14" s="20">
        <v>10227058.710000001</v>
      </c>
      <c r="ABW14" s="20">
        <v>292732936.56</v>
      </c>
      <c r="ABX14" s="20">
        <v>25042235.969999999</v>
      </c>
      <c r="ABY14" s="20">
        <v>53971534.759999998</v>
      </c>
      <c r="ABZ14" s="20">
        <v>40548854.840000004</v>
      </c>
      <c r="ACA14" s="20">
        <v>22723319.050000001</v>
      </c>
      <c r="ACB14" s="20">
        <v>76586380.299999997</v>
      </c>
      <c r="ACC14" s="20">
        <v>17877058.420000002</v>
      </c>
      <c r="ACD14" s="20">
        <v>35896472.259999998</v>
      </c>
      <c r="ACE14" s="20">
        <v>23859196.489999998</v>
      </c>
      <c r="ACF14" s="20">
        <v>48120513.229999997</v>
      </c>
      <c r="ACG14" s="20">
        <v>22757009.989999998</v>
      </c>
      <c r="ACH14" s="20">
        <v>586058953.73000002</v>
      </c>
      <c r="ACI14" s="20">
        <v>42510980.030000001</v>
      </c>
      <c r="ACJ14" s="20">
        <v>45029441.340000004</v>
      </c>
      <c r="ACK14" s="20">
        <v>71273154.939999998</v>
      </c>
      <c r="ACL14" s="20">
        <v>29272431.960000001</v>
      </c>
      <c r="ACM14" s="20">
        <v>34646523.600000001</v>
      </c>
      <c r="ACN14" s="20">
        <v>64516632</v>
      </c>
      <c r="ACO14" s="20">
        <v>104999692.81</v>
      </c>
      <c r="ACP14" s="20">
        <v>141933559</v>
      </c>
      <c r="ACQ14" s="20">
        <v>41391870.969999999</v>
      </c>
      <c r="ACR14" s="20">
        <v>43823581.25</v>
      </c>
      <c r="ACS14" s="20">
        <v>56607949.689999998</v>
      </c>
      <c r="ACT14" s="20">
        <v>49215963.200000003</v>
      </c>
      <c r="ACU14" s="20">
        <v>91547342.560000002</v>
      </c>
      <c r="ACV14" s="20">
        <v>32671447</v>
      </c>
      <c r="ACW14" s="20">
        <v>48689492.490000002</v>
      </c>
      <c r="ACX14" s="20">
        <v>29110036.670000002</v>
      </c>
      <c r="ACY14" s="20">
        <v>18591492.789999999</v>
      </c>
      <c r="ACZ14" s="20">
        <v>26608056.420000002</v>
      </c>
      <c r="ADA14" s="20">
        <v>12816937.42</v>
      </c>
      <c r="ADB14" s="20">
        <v>6889189.1500000004</v>
      </c>
      <c r="ADC14" s="20">
        <v>7814654.5800000001</v>
      </c>
      <c r="ADD14" s="20">
        <v>12926033.720000001</v>
      </c>
      <c r="ADE14" s="20">
        <v>168437477.49000001</v>
      </c>
      <c r="ADF14" s="20">
        <v>142653656.03</v>
      </c>
      <c r="ADG14" s="20">
        <v>27139873.77</v>
      </c>
      <c r="ADH14" s="20">
        <v>27636560</v>
      </c>
      <c r="ADI14" s="20">
        <v>40719095</v>
      </c>
      <c r="ADJ14" s="20">
        <v>19275223.34</v>
      </c>
      <c r="ADK14" s="20">
        <v>40576429.560000002</v>
      </c>
      <c r="ADL14" s="20">
        <v>32654637</v>
      </c>
      <c r="ADM14" s="20">
        <v>38836194</v>
      </c>
      <c r="ADN14" s="20">
        <v>372343546.02999997</v>
      </c>
      <c r="ADO14" s="20">
        <v>63290503</v>
      </c>
      <c r="ADP14" s="20">
        <v>67528713.150000006</v>
      </c>
      <c r="ADQ14" s="20">
        <v>197294100.71000001</v>
      </c>
      <c r="ADR14" s="20">
        <v>23441851.609999999</v>
      </c>
      <c r="ADS14" s="20">
        <v>29315307.859999999</v>
      </c>
      <c r="ADT14" s="20">
        <v>50694303.869999997</v>
      </c>
      <c r="ADU14" s="20">
        <v>19413950.969999999</v>
      </c>
      <c r="ADV14" s="20">
        <v>622566534.50999999</v>
      </c>
      <c r="ADW14" s="20">
        <v>96086012.120000005</v>
      </c>
      <c r="ADX14" s="20">
        <v>77144517.590000004</v>
      </c>
      <c r="ADY14" s="20">
        <v>31372202.09</v>
      </c>
      <c r="ADZ14" s="20">
        <v>19208348.059999999</v>
      </c>
      <c r="AEA14" s="20">
        <v>41875520.25</v>
      </c>
      <c r="AEB14" s="20">
        <v>35176314.25</v>
      </c>
      <c r="AEC14" s="20">
        <v>31439264.190000001</v>
      </c>
      <c r="AED14" s="20">
        <v>25495953.719999999</v>
      </c>
      <c r="AEE14" s="20">
        <v>23855603.539999999</v>
      </c>
      <c r="AEF14" s="20">
        <v>27153217.350000001</v>
      </c>
      <c r="AEG14" s="20">
        <v>56932635.689999998</v>
      </c>
      <c r="AEH14" s="20">
        <v>31209088.579999998</v>
      </c>
      <c r="AEI14" s="20">
        <v>28225451.219999999</v>
      </c>
      <c r="AEJ14" s="20">
        <v>42565647.100000001</v>
      </c>
      <c r="AEK14" s="20">
        <v>53465130</v>
      </c>
      <c r="AEL14" s="20">
        <v>26110362.91</v>
      </c>
      <c r="AEM14" s="20">
        <v>52120073.600000001</v>
      </c>
      <c r="AEN14" s="20">
        <v>13617987.43</v>
      </c>
      <c r="AEO14" s="20">
        <v>49577187.039999999</v>
      </c>
      <c r="AEP14" s="20">
        <v>409319891.69</v>
      </c>
      <c r="AEQ14" s="20">
        <v>55940580.170000002</v>
      </c>
      <c r="AER14" s="20">
        <v>60868444.829999998</v>
      </c>
      <c r="AES14" s="20">
        <v>40951415.07</v>
      </c>
      <c r="AET14" s="20">
        <v>34155630.869999997</v>
      </c>
      <c r="AEU14" s="20">
        <v>73642646.879999995</v>
      </c>
      <c r="AEV14" s="20">
        <v>38192509.509999998</v>
      </c>
      <c r="AEW14" s="20">
        <v>50676103.740000002</v>
      </c>
      <c r="AEX14" s="20">
        <v>33215040</v>
      </c>
      <c r="AEY14" s="20">
        <v>9294187.4199999999</v>
      </c>
      <c r="AEZ14" s="20">
        <v>331873265.81</v>
      </c>
      <c r="AFA14" s="20">
        <v>213203706.38999999</v>
      </c>
      <c r="AFB14" s="20">
        <v>68696516.230000004</v>
      </c>
      <c r="AFC14" s="20">
        <v>69397937.439999998</v>
      </c>
      <c r="AFD14" s="20">
        <v>99529141.060000002</v>
      </c>
      <c r="AFE14" s="20">
        <v>65288954.130000003</v>
      </c>
      <c r="AFF14" s="20">
        <v>45433384.130000003</v>
      </c>
      <c r="AFG14" s="20">
        <v>72284397.120000005</v>
      </c>
      <c r="AFH14" s="20">
        <v>40423626.649999999</v>
      </c>
      <c r="AFI14" s="20">
        <v>60794271.200000003</v>
      </c>
      <c r="AFJ14" s="20">
        <v>51150326.82</v>
      </c>
      <c r="AFK14" s="20">
        <v>48831379.689999998</v>
      </c>
      <c r="AFL14" s="20">
        <v>69806645.75</v>
      </c>
      <c r="AFM14" s="20">
        <v>370994425.13999999</v>
      </c>
      <c r="AFN14" s="20">
        <v>95410343.819999993</v>
      </c>
      <c r="AFO14" s="20">
        <v>60305502.630000003</v>
      </c>
      <c r="AFP14" s="20">
        <v>59443404.32</v>
      </c>
      <c r="AFQ14" s="20">
        <v>55278405.649999999</v>
      </c>
      <c r="AFR14" s="20">
        <v>40082918.840000004</v>
      </c>
      <c r="AFS14" s="20">
        <v>38247354.119999997</v>
      </c>
      <c r="AFT14" s="20">
        <v>76999412.239999995</v>
      </c>
      <c r="AFU14" s="20">
        <v>65568363.82</v>
      </c>
      <c r="AFV14" s="20">
        <v>36304288.109999999</v>
      </c>
      <c r="AFW14" s="20">
        <v>73140211.540000007</v>
      </c>
      <c r="AFX14" s="20">
        <v>33360354.710000001</v>
      </c>
      <c r="AFY14" s="20">
        <v>327952922.61000001</v>
      </c>
      <c r="AFZ14" s="20">
        <v>30802398.07</v>
      </c>
      <c r="AGA14" s="20">
        <v>39008850</v>
      </c>
      <c r="AGB14" s="20">
        <v>37162214.030000001</v>
      </c>
      <c r="AGC14" s="20">
        <v>82416708.180000007</v>
      </c>
      <c r="AGD14" s="20">
        <v>34715954.780000001</v>
      </c>
      <c r="AGE14" s="20">
        <v>33292190.649999999</v>
      </c>
      <c r="AGF14" s="20">
        <v>35611328.789999999</v>
      </c>
      <c r="AGG14" s="20">
        <v>30532248.84</v>
      </c>
      <c r="AGH14" s="20">
        <v>43059513.869999997</v>
      </c>
      <c r="AGI14" s="20">
        <v>17390929.579999998</v>
      </c>
      <c r="AGJ14" s="20">
        <v>509432151.11000001</v>
      </c>
      <c r="AGK14" s="20">
        <v>139874345.88</v>
      </c>
      <c r="AGL14" s="20">
        <v>58773939.340000004</v>
      </c>
      <c r="AGM14" s="20">
        <v>34296894.079999998</v>
      </c>
      <c r="AGN14" s="20">
        <v>73318038.659999996</v>
      </c>
      <c r="AGO14" s="20">
        <v>71970563.859999999</v>
      </c>
      <c r="AGP14" s="20">
        <v>32443817.170000002</v>
      </c>
      <c r="AGQ14" s="20">
        <v>25258890.739999998</v>
      </c>
      <c r="AGR14" s="20">
        <v>638011137.88999999</v>
      </c>
      <c r="AGS14" s="20">
        <v>407536994.66000003</v>
      </c>
      <c r="AGT14" s="20">
        <v>51481633.329999998</v>
      </c>
      <c r="AGU14" s="20">
        <v>91676842.340000004</v>
      </c>
      <c r="AGV14" s="20">
        <v>100110897.34</v>
      </c>
      <c r="AGW14" s="20">
        <v>74445927.159999996</v>
      </c>
      <c r="AGX14" s="20">
        <v>66168777.590000004</v>
      </c>
      <c r="AGY14" s="20">
        <v>56225084.960000001</v>
      </c>
      <c r="AGZ14" s="20">
        <v>20825498.149999999</v>
      </c>
      <c r="AHA14" s="20">
        <v>46790814.229999997</v>
      </c>
      <c r="AHB14" s="20">
        <v>48231266.07</v>
      </c>
      <c r="AHC14" s="20">
        <v>33384250.949999999</v>
      </c>
      <c r="AHD14" s="20">
        <v>31539405.210000001</v>
      </c>
      <c r="AHE14" s="20">
        <v>26612418.140000001</v>
      </c>
      <c r="AHF14" s="20">
        <v>33348121.420000002</v>
      </c>
      <c r="AHG14" s="20">
        <v>42837254.340000004</v>
      </c>
      <c r="AHH14" s="20">
        <v>30770953.09</v>
      </c>
      <c r="AHI14" s="20">
        <v>204307118.06</v>
      </c>
      <c r="AHJ14" s="20">
        <v>49958954.770000003</v>
      </c>
      <c r="AHK14" s="20">
        <v>51463500.700000003</v>
      </c>
      <c r="AHL14" s="20">
        <v>41015129.020000003</v>
      </c>
      <c r="AHM14" s="20">
        <v>68002772.730000004</v>
      </c>
      <c r="AHN14" s="20">
        <v>42169716.979999997</v>
      </c>
      <c r="AHO14" s="20">
        <v>8239367.0999999996</v>
      </c>
      <c r="AHP14" s="20">
        <v>65666010167.419968</v>
      </c>
      <c r="AHQ14" s="20"/>
      <c r="AHR14" s="14" t="b">
        <f t="shared" si="0"/>
        <v>1</v>
      </c>
      <c r="AHS14" s="29" t="s">
        <v>987</v>
      </c>
      <c r="AHT14" t="s">
        <v>988</v>
      </c>
    </row>
    <row r="15" spans="1:904" x14ac:dyDescent="0.4">
      <c r="A15" s="11">
        <v>10</v>
      </c>
      <c r="B15" s="11" t="s">
        <v>989</v>
      </c>
      <c r="C15" s="6" t="s">
        <v>990</v>
      </c>
      <c r="D15" s="20">
        <v>415519057.06999999</v>
      </c>
      <c r="E15" s="20">
        <v>13862265.049999999</v>
      </c>
      <c r="F15" s="20">
        <v>22041628.140000001</v>
      </c>
      <c r="G15" s="20">
        <v>18139007.590000004</v>
      </c>
      <c r="H15" s="20">
        <v>19486697.129999999</v>
      </c>
      <c r="I15" s="20">
        <v>18156202.559999999</v>
      </c>
      <c r="J15" s="20">
        <v>12050485.439999999</v>
      </c>
      <c r="K15" s="20">
        <v>11873275.76</v>
      </c>
      <c r="L15" s="20">
        <v>9565719.7100000009</v>
      </c>
      <c r="M15" s="20">
        <v>13452877.609999999</v>
      </c>
      <c r="N15" s="20">
        <v>5289537.24</v>
      </c>
      <c r="O15" s="20">
        <v>5489066.54</v>
      </c>
      <c r="P15" s="20">
        <v>11482670.060000001</v>
      </c>
      <c r="Q15" s="20">
        <v>8266596.8099999987</v>
      </c>
      <c r="R15" s="20">
        <v>11604911.92</v>
      </c>
      <c r="S15" s="20">
        <v>15263923.850000001</v>
      </c>
      <c r="T15" s="20">
        <v>5944968.8999999994</v>
      </c>
      <c r="U15" s="20">
        <v>11690928.300000004</v>
      </c>
      <c r="V15" s="20">
        <v>318155494.19</v>
      </c>
      <c r="W15" s="20">
        <v>50927767.890000001</v>
      </c>
      <c r="X15" s="20">
        <v>10859949.43</v>
      </c>
      <c r="Y15" s="20">
        <v>11621404.890000001</v>
      </c>
      <c r="Z15" s="20">
        <v>12081780.939999999</v>
      </c>
      <c r="AA15" s="20">
        <v>9521626.3599999994</v>
      </c>
      <c r="AB15" s="20">
        <v>4729156.3100000005</v>
      </c>
      <c r="AC15" s="20">
        <v>32288607.859999999</v>
      </c>
      <c r="AD15" s="20">
        <v>10613642.67</v>
      </c>
      <c r="AE15" s="20">
        <v>7689941.3800000008</v>
      </c>
      <c r="AF15" s="20">
        <v>44300687.050000004</v>
      </c>
      <c r="AG15" s="20">
        <v>11868615.959999999</v>
      </c>
      <c r="AH15" s="20">
        <v>36540613.560000002</v>
      </c>
      <c r="AI15" s="20">
        <v>15652349.51</v>
      </c>
      <c r="AJ15" s="20">
        <v>8712960.870000001</v>
      </c>
      <c r="AK15" s="20">
        <v>3788360.8499999996</v>
      </c>
      <c r="AL15" s="20">
        <v>11184434.889999999</v>
      </c>
      <c r="AM15" s="20">
        <v>12252989.68</v>
      </c>
      <c r="AN15" s="20">
        <v>4479951.7300000004</v>
      </c>
      <c r="AO15" s="20">
        <v>6325303.96</v>
      </c>
      <c r="AP15" s="20">
        <v>7682170.9100000001</v>
      </c>
      <c r="AQ15" s="20">
        <v>5019101.8</v>
      </c>
      <c r="AR15" s="20">
        <v>6548655.4800000004</v>
      </c>
      <c r="AS15" s="20">
        <v>7223188.5499999998</v>
      </c>
      <c r="AT15" s="20">
        <v>161804038.14999998</v>
      </c>
      <c r="AU15" s="20">
        <v>5079882.82</v>
      </c>
      <c r="AV15" s="20">
        <v>4303284.96</v>
      </c>
      <c r="AW15" s="20">
        <v>7052570.6200000001</v>
      </c>
      <c r="AX15" s="20">
        <v>18295871.600000001</v>
      </c>
      <c r="AY15" s="20">
        <v>18887291.57</v>
      </c>
      <c r="AZ15" s="20">
        <v>4319895.79</v>
      </c>
      <c r="BA15" s="20">
        <v>7471634.2599999998</v>
      </c>
      <c r="BB15" s="20">
        <v>4358187.88</v>
      </c>
      <c r="BC15" s="20">
        <v>6305783.540000001</v>
      </c>
      <c r="BD15" s="20">
        <v>4055207.86</v>
      </c>
      <c r="BE15" s="20">
        <v>4339412.8000000007</v>
      </c>
      <c r="BF15" s="20">
        <v>32777020.159999996</v>
      </c>
      <c r="BG15" s="20">
        <v>5166777.1399999997</v>
      </c>
      <c r="BH15" s="20">
        <v>1860115.48</v>
      </c>
      <c r="BI15" s="20">
        <v>92024541.729999989</v>
      </c>
      <c r="BJ15" s="20">
        <v>25868698.829999998</v>
      </c>
      <c r="BK15" s="20">
        <v>8422403.1400000006</v>
      </c>
      <c r="BL15" s="20">
        <v>6697619.6400000006</v>
      </c>
      <c r="BM15" s="20">
        <v>12919931.530000001</v>
      </c>
      <c r="BN15" s="20">
        <v>8212275.21</v>
      </c>
      <c r="BO15" s="20">
        <v>13857719.520000001</v>
      </c>
      <c r="BP15" s="20">
        <v>671157.02</v>
      </c>
      <c r="BQ15" s="20">
        <v>553864.57999999996</v>
      </c>
      <c r="BR15" s="20">
        <v>104022537.36</v>
      </c>
      <c r="BS15" s="20">
        <v>9657476.3200000003</v>
      </c>
      <c r="BT15" s="20">
        <v>8653711.8399999999</v>
      </c>
      <c r="BU15" s="20">
        <v>10893448.879999999</v>
      </c>
      <c r="BV15" s="20">
        <v>11177001.920000002</v>
      </c>
      <c r="BW15" s="20">
        <v>5723771.8499999996</v>
      </c>
      <c r="BX15" s="20">
        <v>6955294.79</v>
      </c>
      <c r="BY15" s="20">
        <v>13237480.27</v>
      </c>
      <c r="BZ15" s="20">
        <v>33925542.270000003</v>
      </c>
      <c r="CA15" s="20">
        <v>9693486.8200000003</v>
      </c>
      <c r="CB15" s="20">
        <v>14863874.349999998</v>
      </c>
      <c r="CC15" s="20">
        <v>33242831.209999993</v>
      </c>
      <c r="CD15" s="20">
        <v>9656724.9399999995</v>
      </c>
      <c r="CE15" s="20">
        <v>5798940.4500000002</v>
      </c>
      <c r="CF15" s="20">
        <v>6677946.4500000002</v>
      </c>
      <c r="CG15" s="20">
        <v>176868547.15000001</v>
      </c>
      <c r="CH15" s="20">
        <v>26860526.490000002</v>
      </c>
      <c r="CI15" s="20">
        <v>27718164.060000002</v>
      </c>
      <c r="CJ15" s="20">
        <v>6437554.0700000003</v>
      </c>
      <c r="CK15" s="20">
        <v>9448134.6799999997</v>
      </c>
      <c r="CL15" s="20">
        <v>7156816.21</v>
      </c>
      <c r="CM15" s="20">
        <v>6937672.0499999998</v>
      </c>
      <c r="CN15" s="20">
        <v>21081336.640000001</v>
      </c>
      <c r="CO15" s="20">
        <v>4476799.5999999996</v>
      </c>
      <c r="CP15" s="20">
        <v>7054848.4000000004</v>
      </c>
      <c r="CQ15" s="20">
        <v>4991112.2</v>
      </c>
      <c r="CR15" s="20">
        <v>8824992.2699999996</v>
      </c>
      <c r="CS15" s="20">
        <v>6288370.8600000003</v>
      </c>
      <c r="CT15" s="20">
        <v>74537485.029999986</v>
      </c>
      <c r="CU15" s="20">
        <v>7344281.5799999991</v>
      </c>
      <c r="CV15" s="20">
        <v>7978629.6300000008</v>
      </c>
      <c r="CW15" s="20">
        <v>14345713.329999998</v>
      </c>
      <c r="CX15" s="20">
        <v>7058812.4700000007</v>
      </c>
      <c r="CY15" s="20">
        <v>12649179.82</v>
      </c>
      <c r="CZ15" s="20">
        <v>7417724.8599999994</v>
      </c>
      <c r="DA15" s="20">
        <v>5542042.8200000003</v>
      </c>
      <c r="DB15" s="20">
        <v>62184473.639999993</v>
      </c>
      <c r="DC15" s="20">
        <v>38516068.519999996</v>
      </c>
      <c r="DD15" s="20">
        <v>10349852.18</v>
      </c>
      <c r="DE15" s="20">
        <v>8621871</v>
      </c>
      <c r="DF15" s="20">
        <v>15583714.25</v>
      </c>
      <c r="DG15" s="20">
        <v>27805374.170000002</v>
      </c>
      <c r="DH15" s="20">
        <v>7391529.0099999998</v>
      </c>
      <c r="DI15" s="20">
        <v>48877109.980000004</v>
      </c>
      <c r="DJ15" s="20">
        <v>5373350.6199999992</v>
      </c>
      <c r="DK15" s="20">
        <v>187250227.25999999</v>
      </c>
      <c r="DL15" s="20">
        <v>11621808.743999999</v>
      </c>
      <c r="DM15" s="20">
        <v>12959786.129999999</v>
      </c>
      <c r="DN15" s="20">
        <v>10243126.789999999</v>
      </c>
      <c r="DO15" s="20">
        <v>11458634.390000001</v>
      </c>
      <c r="DP15" s="20">
        <v>8302788.1499999994</v>
      </c>
      <c r="DQ15" s="20">
        <v>13634608.219999999</v>
      </c>
      <c r="DR15" s="20">
        <v>8343435.9199999999</v>
      </c>
      <c r="DS15" s="20">
        <v>30348271.329999998</v>
      </c>
      <c r="DT15" s="20">
        <v>49024406.109999999</v>
      </c>
      <c r="DU15" s="20">
        <v>6332706.5999999996</v>
      </c>
      <c r="DV15" s="20">
        <v>15647414.48</v>
      </c>
      <c r="DW15" s="20">
        <v>19526559.719999999</v>
      </c>
      <c r="DX15" s="20">
        <v>8888972.4699999988</v>
      </c>
      <c r="DY15" s="20">
        <v>10407464.23</v>
      </c>
      <c r="DZ15" s="20">
        <v>13684645.890000001</v>
      </c>
      <c r="EA15" s="20">
        <v>6174521.1699999999</v>
      </c>
      <c r="EB15" s="20">
        <v>6303770.6299999999</v>
      </c>
      <c r="EC15" s="20">
        <v>8250335.1199999992</v>
      </c>
      <c r="ED15" s="20">
        <v>12298942.970000001</v>
      </c>
      <c r="EE15" s="20">
        <v>44830972.229999997</v>
      </c>
      <c r="EF15" s="20">
        <v>39795948.270000003</v>
      </c>
      <c r="EG15" s="20">
        <v>7262363.4900000012</v>
      </c>
      <c r="EH15" s="20">
        <v>6976691.96</v>
      </c>
      <c r="EI15" s="20">
        <v>8122206.9100000001</v>
      </c>
      <c r="EJ15" s="20">
        <v>11041509.550000001</v>
      </c>
      <c r="EK15" s="20">
        <v>14407545.649999999</v>
      </c>
      <c r="EL15" s="20">
        <v>5855369.9399999995</v>
      </c>
      <c r="EM15" s="20">
        <v>6003254.1600000001</v>
      </c>
      <c r="EN15" s="20">
        <v>119707028.88</v>
      </c>
      <c r="EO15" s="20">
        <v>7400495.5199999996</v>
      </c>
      <c r="EP15" s="20">
        <v>7201197.2699999996</v>
      </c>
      <c r="EQ15" s="20">
        <v>6453108.4900000002</v>
      </c>
      <c r="ER15" s="20">
        <v>7139013.9199999999</v>
      </c>
      <c r="ES15" s="20">
        <v>5384782.3000000007</v>
      </c>
      <c r="ET15" s="20">
        <v>10462573.870000001</v>
      </c>
      <c r="EU15" s="20">
        <v>6737227.29</v>
      </c>
      <c r="EV15" s="20">
        <v>6548363.0899999999</v>
      </c>
      <c r="EW15" s="20">
        <v>61705336.629999995</v>
      </c>
      <c r="EX15" s="20">
        <v>3926119.2299999995</v>
      </c>
      <c r="EY15" s="20">
        <v>9256758.4199999999</v>
      </c>
      <c r="EZ15" s="20">
        <v>11564764.710000001</v>
      </c>
      <c r="FA15" s="20">
        <v>13354896.6</v>
      </c>
      <c r="FB15" s="20">
        <v>13943634.539999999</v>
      </c>
      <c r="FC15" s="20">
        <v>13097344.93</v>
      </c>
      <c r="FD15" s="20">
        <v>7140265.4399999995</v>
      </c>
      <c r="FE15" s="20">
        <v>5671463.6600000001</v>
      </c>
      <c r="FF15" s="20">
        <v>5043646.29</v>
      </c>
      <c r="FG15" s="20">
        <v>7919162.9100000001</v>
      </c>
      <c r="FH15" s="20">
        <v>4424599.62</v>
      </c>
      <c r="FI15" s="20">
        <v>53819931.219999999</v>
      </c>
      <c r="FJ15" s="20">
        <v>9313628.2699999996</v>
      </c>
      <c r="FK15" s="20">
        <v>12798748.610000001</v>
      </c>
      <c r="FL15" s="20">
        <v>6123672.5299999993</v>
      </c>
      <c r="FM15" s="20">
        <v>6888735.7300000004</v>
      </c>
      <c r="FN15" s="20">
        <v>7586791.0300000003</v>
      </c>
      <c r="FO15" s="20">
        <v>4485778.1000000006</v>
      </c>
      <c r="FP15" s="20">
        <v>6158385.3700000001</v>
      </c>
      <c r="FQ15" s="20">
        <v>153260776.34999996</v>
      </c>
      <c r="FR15" s="20">
        <v>5898615.5599999996</v>
      </c>
      <c r="FS15" s="20">
        <v>11383105.48</v>
      </c>
      <c r="FT15" s="20">
        <v>7204927.9900000002</v>
      </c>
      <c r="FU15" s="20">
        <v>12868785.810000001</v>
      </c>
      <c r="FV15" s="20">
        <v>6668463.2300000004</v>
      </c>
      <c r="FW15" s="20">
        <v>18968438.630000003</v>
      </c>
      <c r="FX15" s="20">
        <v>10546157.790000001</v>
      </c>
      <c r="FY15" s="20">
        <v>9141617.0899999999</v>
      </c>
      <c r="FZ15" s="20">
        <v>11172679.290000001</v>
      </c>
      <c r="GA15" s="20">
        <v>18121309.93</v>
      </c>
      <c r="GB15" s="20">
        <v>9024583.3300000001</v>
      </c>
      <c r="GC15" s="20">
        <v>6650593.9299999997</v>
      </c>
      <c r="GD15" s="20">
        <v>3111315.58</v>
      </c>
      <c r="GE15" s="20">
        <v>107962256.94</v>
      </c>
      <c r="GF15" s="20">
        <v>9084901.5600000005</v>
      </c>
      <c r="GG15" s="20">
        <v>5262637.0199999996</v>
      </c>
      <c r="GH15" s="20">
        <v>23385058.579999998</v>
      </c>
      <c r="GI15" s="20">
        <v>8193309.3300000001</v>
      </c>
      <c r="GJ15" s="20">
        <v>3766604.3099999996</v>
      </c>
      <c r="GK15" s="20">
        <v>4788614.74</v>
      </c>
      <c r="GL15" s="20">
        <v>26090250.920000002</v>
      </c>
      <c r="GM15" s="20">
        <v>6334481.3799999999</v>
      </c>
      <c r="GN15" s="20">
        <v>2897665.89</v>
      </c>
      <c r="GO15" s="20">
        <v>2687667.54</v>
      </c>
      <c r="GP15" s="20">
        <v>3513949.25</v>
      </c>
      <c r="GQ15" s="20">
        <v>34939166.900000006</v>
      </c>
      <c r="GR15" s="20">
        <v>9072836.3599999994</v>
      </c>
      <c r="GS15" s="20">
        <v>5934792.2300000004</v>
      </c>
      <c r="GT15" s="20">
        <v>13305183.6</v>
      </c>
      <c r="GU15" s="20">
        <v>3682229.76</v>
      </c>
      <c r="GV15" s="20">
        <v>8010231.8499999996</v>
      </c>
      <c r="GW15" s="20">
        <v>8018788.7000000002</v>
      </c>
      <c r="GX15" s="20">
        <v>6432392.0499999998</v>
      </c>
      <c r="GY15" s="20">
        <v>44257578.009999998</v>
      </c>
      <c r="GZ15" s="20">
        <v>3333679.1500000004</v>
      </c>
      <c r="HA15" s="20">
        <v>10428828.26</v>
      </c>
      <c r="HB15" s="20">
        <v>8026214.4699999988</v>
      </c>
      <c r="HC15" s="20">
        <v>147723052.63000003</v>
      </c>
      <c r="HD15" s="20">
        <v>396542133.55000001</v>
      </c>
      <c r="HE15" s="20">
        <v>53027708.289999999</v>
      </c>
      <c r="HF15" s="20">
        <v>13000627.469999999</v>
      </c>
      <c r="HG15" s="20">
        <v>16201563.939999999</v>
      </c>
      <c r="HH15" s="20">
        <v>26400588.990000002</v>
      </c>
      <c r="HI15" s="20">
        <v>8906245.5199999996</v>
      </c>
      <c r="HJ15" s="20">
        <v>63812109.910000004</v>
      </c>
      <c r="HK15" s="20">
        <v>40607735.850000001</v>
      </c>
      <c r="HL15" s="20">
        <v>15677900.369999999</v>
      </c>
      <c r="HM15" s="20">
        <v>9401566.5500000007</v>
      </c>
      <c r="HN15" s="20">
        <v>13181778.800000001</v>
      </c>
      <c r="HO15" s="20">
        <v>7355600.4900000002</v>
      </c>
      <c r="HP15" s="20">
        <v>21054209.009999998</v>
      </c>
      <c r="HQ15" s="20">
        <v>5463723.3099999996</v>
      </c>
      <c r="HR15" s="20">
        <v>97005601.659999996</v>
      </c>
      <c r="HS15" s="20">
        <v>30444010.25</v>
      </c>
      <c r="HT15" s="20">
        <v>4550621.38</v>
      </c>
      <c r="HU15" s="20">
        <v>4204588.3499999996</v>
      </c>
      <c r="HV15" s="20">
        <v>5739682.4499999993</v>
      </c>
      <c r="HW15" s="20">
        <v>5793495.1299999999</v>
      </c>
      <c r="HX15" s="20">
        <v>15809392.620000001</v>
      </c>
      <c r="HY15" s="20">
        <v>5189843.04</v>
      </c>
      <c r="HZ15" s="20">
        <v>7513959.6699999999</v>
      </c>
      <c r="IA15" s="20">
        <v>4944725.13</v>
      </c>
      <c r="IB15" s="20">
        <v>5480571.9399999995</v>
      </c>
      <c r="IC15" s="20">
        <v>12069490.629999999</v>
      </c>
      <c r="ID15" s="20">
        <v>3826886.6799999997</v>
      </c>
      <c r="IE15" s="20">
        <v>7032008.0500000007</v>
      </c>
      <c r="IF15" s="20">
        <v>6826084.5</v>
      </c>
      <c r="IG15" s="20">
        <v>4332009.33</v>
      </c>
      <c r="IH15" s="20">
        <v>73065173.430000007</v>
      </c>
      <c r="II15" s="20">
        <v>21728273.02</v>
      </c>
      <c r="IJ15" s="20">
        <v>9032069.1699999999</v>
      </c>
      <c r="IK15" s="20">
        <v>11200507.390000001</v>
      </c>
      <c r="IL15" s="20">
        <v>18836478.700000003</v>
      </c>
      <c r="IM15" s="20">
        <v>8503132.2100000009</v>
      </c>
      <c r="IN15" s="20">
        <v>6133629.4500000002</v>
      </c>
      <c r="IO15" s="20">
        <v>3854494.23</v>
      </c>
      <c r="IP15" s="20">
        <v>5235184.37</v>
      </c>
      <c r="IQ15" s="20">
        <v>4387999.62</v>
      </c>
      <c r="IR15" s="20">
        <v>3732919.01</v>
      </c>
      <c r="IS15" s="20">
        <v>261611280.63000003</v>
      </c>
      <c r="IT15" s="20">
        <v>43519759.839999996</v>
      </c>
      <c r="IU15" s="20">
        <v>10392680.039999999</v>
      </c>
      <c r="IV15" s="20">
        <v>11862108.83</v>
      </c>
      <c r="IW15" s="20">
        <v>7254823.1399999997</v>
      </c>
      <c r="IX15" s="20">
        <v>6349444.1499999994</v>
      </c>
      <c r="IY15" s="20">
        <v>10646642.220000001</v>
      </c>
      <c r="IZ15" s="20">
        <v>3077430.4799999995</v>
      </c>
      <c r="JA15" s="20">
        <v>3270585.47</v>
      </c>
      <c r="JB15" s="20">
        <v>18724278.369999997</v>
      </c>
      <c r="JC15" s="20">
        <v>5873609.0800000001</v>
      </c>
      <c r="JD15" s="20">
        <v>7465420.1100000013</v>
      </c>
      <c r="JE15" s="20">
        <v>44342095.989999995</v>
      </c>
      <c r="JF15" s="20">
        <v>30359913.949999999</v>
      </c>
      <c r="JG15" s="20">
        <v>7762176.96</v>
      </c>
      <c r="JH15" s="20">
        <v>1036828.51</v>
      </c>
      <c r="JI15" s="20">
        <v>3102589.53</v>
      </c>
      <c r="JJ15" s="20">
        <v>8089553.4200000009</v>
      </c>
      <c r="JK15" s="20">
        <v>36125083.129999995</v>
      </c>
      <c r="JL15" s="20">
        <v>7033100.459999999</v>
      </c>
      <c r="JM15" s="20">
        <v>7888996.3700000001</v>
      </c>
      <c r="JN15" s="20">
        <v>10618498.219999999</v>
      </c>
      <c r="JO15" s="20">
        <v>6624884.7400000002</v>
      </c>
      <c r="JP15" s="20">
        <v>30175252.369999994</v>
      </c>
      <c r="JQ15" s="20">
        <v>3575396.66</v>
      </c>
      <c r="JR15" s="20">
        <v>65939911</v>
      </c>
      <c r="JS15" s="20">
        <v>32843406.040000003</v>
      </c>
      <c r="JT15" s="20">
        <v>3804308.96</v>
      </c>
      <c r="JU15" s="20">
        <v>3751477.5</v>
      </c>
      <c r="JV15" s="20">
        <v>10735331.119999999</v>
      </c>
      <c r="JW15" s="20">
        <v>17504219.48</v>
      </c>
      <c r="JX15" s="20">
        <v>27393155</v>
      </c>
      <c r="JY15" s="20">
        <v>14692190.949999999</v>
      </c>
      <c r="JZ15" s="20">
        <v>11032158.27</v>
      </c>
      <c r="KA15" s="20">
        <v>16371266.15</v>
      </c>
      <c r="KB15" s="20">
        <v>5291047.17</v>
      </c>
      <c r="KC15" s="20">
        <v>7585162.7000000002</v>
      </c>
      <c r="KD15" s="20">
        <v>6773775.3100000005</v>
      </c>
      <c r="KE15" s="20">
        <v>4215384.3599999994</v>
      </c>
      <c r="KF15" s="20">
        <v>26049020.719999999</v>
      </c>
      <c r="KG15" s="20">
        <v>121744437.03999999</v>
      </c>
      <c r="KH15" s="20">
        <v>16054129.9</v>
      </c>
      <c r="KI15" s="20">
        <v>6339731.4800000004</v>
      </c>
      <c r="KJ15" s="20">
        <v>15395053.869999999</v>
      </c>
      <c r="KK15" s="20">
        <v>31464631.34</v>
      </c>
      <c r="KL15" s="20">
        <v>6502796.71</v>
      </c>
      <c r="KM15" s="20">
        <v>32052859.229999997</v>
      </c>
      <c r="KN15" s="20">
        <v>3940942.75</v>
      </c>
      <c r="KO15" s="20">
        <v>7874960</v>
      </c>
      <c r="KP15" s="20">
        <v>28414560.449999999</v>
      </c>
      <c r="KQ15" s="20">
        <v>5881747.9800000004</v>
      </c>
      <c r="KR15" s="20">
        <v>9968477.7299999986</v>
      </c>
      <c r="KS15" s="20">
        <v>13739219.219999999</v>
      </c>
      <c r="KT15" s="20">
        <v>6074892.8499999996</v>
      </c>
      <c r="KU15" s="20">
        <v>9011628.7699999996</v>
      </c>
      <c r="KV15" s="20">
        <v>110561094.20999999</v>
      </c>
      <c r="KW15" s="20">
        <v>10998761.67</v>
      </c>
      <c r="KX15" s="20">
        <v>82342279.290000007</v>
      </c>
      <c r="KY15" s="20">
        <v>9531432.8200000003</v>
      </c>
      <c r="KZ15" s="20">
        <v>6022827.9900000002</v>
      </c>
      <c r="LA15" s="20">
        <v>14579403.460000001</v>
      </c>
      <c r="LB15" s="20">
        <v>24864558.659999996</v>
      </c>
      <c r="LC15" s="20">
        <v>8288054.04</v>
      </c>
      <c r="LD15" s="20">
        <v>9180009.3000000007</v>
      </c>
      <c r="LE15" s="20">
        <v>7544126.7599999998</v>
      </c>
      <c r="LF15" s="20">
        <v>152606405.81</v>
      </c>
      <c r="LG15" s="20">
        <v>43308833.800000004</v>
      </c>
      <c r="LH15" s="20">
        <v>44083669.710000001</v>
      </c>
      <c r="LI15" s="20">
        <v>54196778.450000003</v>
      </c>
      <c r="LJ15" s="20">
        <v>9116785.1500000004</v>
      </c>
      <c r="LK15" s="20">
        <v>7887300.4600000009</v>
      </c>
      <c r="LL15" s="20">
        <v>4875952.0299999993</v>
      </c>
      <c r="LM15" s="20">
        <v>8603850.8800000008</v>
      </c>
      <c r="LN15" s="20">
        <v>7432240.6100000003</v>
      </c>
      <c r="LO15" s="20">
        <v>13524242.620000001</v>
      </c>
      <c r="LP15" s="20">
        <v>6142398.8700000001</v>
      </c>
      <c r="LQ15" s="20">
        <v>51215518.479999997</v>
      </c>
      <c r="LR15" s="20">
        <v>48359667.629999995</v>
      </c>
      <c r="LS15" s="20">
        <v>8521064.0300000012</v>
      </c>
      <c r="LT15" s="20">
        <v>110895653.34999999</v>
      </c>
      <c r="LU15" s="20">
        <v>53570227.640000001</v>
      </c>
      <c r="LV15" s="20">
        <v>245530989.80000001</v>
      </c>
      <c r="LW15" s="20">
        <v>34642228.670000002</v>
      </c>
      <c r="LX15" s="20">
        <v>15211180.91</v>
      </c>
      <c r="LY15" s="20">
        <v>18066223.82</v>
      </c>
      <c r="LZ15" s="20">
        <v>9589035.8300000001</v>
      </c>
      <c r="MA15" s="20">
        <v>9440931.1999999993</v>
      </c>
      <c r="MB15" s="20">
        <v>8789840.4199999999</v>
      </c>
      <c r="MC15" s="20">
        <v>25509834.82</v>
      </c>
      <c r="MD15" s="20">
        <v>21954487.52</v>
      </c>
      <c r="ME15" s="20">
        <v>13353909.41</v>
      </c>
      <c r="MF15" s="20">
        <v>162938198.99000004</v>
      </c>
      <c r="MG15" s="20">
        <v>6760903.9799999995</v>
      </c>
      <c r="MH15" s="20">
        <v>4656767.24</v>
      </c>
      <c r="MI15" s="20">
        <v>6990473.54</v>
      </c>
      <c r="MJ15" s="20">
        <v>5522527.8099999996</v>
      </c>
      <c r="MK15" s="20">
        <v>7528037.9900000002</v>
      </c>
      <c r="ML15" s="20">
        <v>4998807.26</v>
      </c>
      <c r="MM15" s="20">
        <v>8283838.0600000005</v>
      </c>
      <c r="MN15" s="20">
        <v>12677672.470000001</v>
      </c>
      <c r="MO15" s="20">
        <v>4875128</v>
      </c>
      <c r="MP15" s="20">
        <v>6540361.75</v>
      </c>
      <c r="MQ15" s="20">
        <v>8974071.6600000001</v>
      </c>
      <c r="MR15" s="20">
        <v>117647195.25000001</v>
      </c>
      <c r="MS15" s="20">
        <v>6121455.0599999996</v>
      </c>
      <c r="MT15" s="20">
        <v>9252066.6799999997</v>
      </c>
      <c r="MU15" s="20">
        <v>13943259.629999999</v>
      </c>
      <c r="MV15" s="20">
        <v>9635155.8699999992</v>
      </c>
      <c r="MW15" s="20">
        <v>4208571.6399999997</v>
      </c>
      <c r="MX15" s="20">
        <v>15320065.52</v>
      </c>
      <c r="MY15" s="20">
        <v>23539574.929999996</v>
      </c>
      <c r="MZ15" s="20">
        <v>13745917.899999999</v>
      </c>
      <c r="NA15" s="20">
        <v>2906066.46</v>
      </c>
      <c r="NB15" s="20">
        <v>2224005.9500000002</v>
      </c>
      <c r="NC15" s="20">
        <v>197816522.28</v>
      </c>
      <c r="ND15" s="20">
        <v>20628565.700000003</v>
      </c>
      <c r="NE15" s="20">
        <v>8934375.3399999999</v>
      </c>
      <c r="NF15" s="20">
        <v>47319171.560000002</v>
      </c>
      <c r="NG15" s="20">
        <v>6706991.3000000007</v>
      </c>
      <c r="NH15" s="20">
        <v>18078628.199999999</v>
      </c>
      <c r="NI15" s="20">
        <v>39404753.530000001</v>
      </c>
      <c r="NJ15" s="20">
        <v>54710335.960000008</v>
      </c>
      <c r="NK15" s="20">
        <v>8063560.2700000005</v>
      </c>
      <c r="NL15" s="20">
        <v>9986615.7899999991</v>
      </c>
      <c r="NM15" s="20">
        <v>14658678.9</v>
      </c>
      <c r="NN15" s="20">
        <v>7270788.9399999995</v>
      </c>
      <c r="NO15" s="20">
        <v>51326237.789999992</v>
      </c>
      <c r="NP15" s="20">
        <v>7804208.4900000002</v>
      </c>
      <c r="NQ15" s="20">
        <v>4459156.3499999996</v>
      </c>
      <c r="NR15" s="20">
        <v>4685455.4000000004</v>
      </c>
      <c r="NS15" s="20">
        <v>4601639.41</v>
      </c>
      <c r="NT15" s="20">
        <v>3689210.4400000004</v>
      </c>
      <c r="NU15" s="20">
        <v>4241096.83</v>
      </c>
      <c r="NV15" s="20">
        <v>263072081.15999997</v>
      </c>
      <c r="NW15" s="20">
        <v>24997560.25</v>
      </c>
      <c r="NX15" s="20">
        <v>8603053.7699999996</v>
      </c>
      <c r="NY15" s="20">
        <v>5722759.9000000004</v>
      </c>
      <c r="NZ15" s="20">
        <v>6330792.5999999996</v>
      </c>
      <c r="OA15" s="20">
        <v>10825487.550000001</v>
      </c>
      <c r="OB15" s="20">
        <v>7601634.3100000005</v>
      </c>
      <c r="OC15" s="20">
        <v>143742379.46000001</v>
      </c>
      <c r="OD15" s="20">
        <v>42516014.829999998</v>
      </c>
      <c r="OE15" s="20">
        <v>18460120.48</v>
      </c>
      <c r="OF15" s="20">
        <v>34876816.170000002</v>
      </c>
      <c r="OG15" s="20">
        <v>7111179.6200000001</v>
      </c>
      <c r="OH15" s="20">
        <v>10606145.539999999</v>
      </c>
      <c r="OI15" s="20">
        <v>9897536.0199999996</v>
      </c>
      <c r="OJ15" s="20">
        <v>4148444.34</v>
      </c>
      <c r="OK15" s="20">
        <v>2992868</v>
      </c>
      <c r="OL15" s="20">
        <v>185128079.11000001</v>
      </c>
      <c r="OM15" s="20">
        <v>18099466.550000001</v>
      </c>
      <c r="ON15" s="20">
        <v>30390536</v>
      </c>
      <c r="OO15" s="20">
        <v>13912880.670000002</v>
      </c>
      <c r="OP15" s="20">
        <v>6917850.25</v>
      </c>
      <c r="OQ15" s="20">
        <v>6148099.3200000003</v>
      </c>
      <c r="OR15" s="20">
        <v>45593379.700000003</v>
      </c>
      <c r="OS15" s="20">
        <v>5921703.5899999999</v>
      </c>
      <c r="OT15" s="20">
        <v>8306072.9100000001</v>
      </c>
      <c r="OU15" s="20">
        <v>12236671.189999999</v>
      </c>
      <c r="OV15" s="20">
        <v>9852094.1899999995</v>
      </c>
      <c r="OW15" s="20">
        <v>21442863.219999999</v>
      </c>
      <c r="OX15" s="20">
        <v>6523258.1699999999</v>
      </c>
      <c r="OY15" s="20">
        <v>5228620</v>
      </c>
      <c r="OZ15" s="20">
        <v>14259486.52</v>
      </c>
      <c r="PA15" s="20">
        <v>149053405.10000002</v>
      </c>
      <c r="PB15" s="20">
        <v>4347685.2700000005</v>
      </c>
      <c r="PC15" s="20">
        <v>14472271.67</v>
      </c>
      <c r="PD15" s="20">
        <v>3828995.33</v>
      </c>
      <c r="PE15" s="20">
        <v>7384286.3399999999</v>
      </c>
      <c r="PF15" s="20">
        <v>13007982.190000001</v>
      </c>
      <c r="PG15" s="20">
        <v>5448764.5300000003</v>
      </c>
      <c r="PH15" s="20">
        <v>3704786.51</v>
      </c>
      <c r="PI15" s="20">
        <v>8025293.7000000002</v>
      </c>
      <c r="PJ15" s="20">
        <v>8492175.6799999997</v>
      </c>
      <c r="PK15" s="20">
        <v>6740553.21</v>
      </c>
      <c r="PL15" s="20">
        <v>9832439.6199999992</v>
      </c>
      <c r="PM15" s="20">
        <v>6441475.2400000002</v>
      </c>
      <c r="PN15" s="20">
        <v>20633494.760000002</v>
      </c>
      <c r="PO15" s="20">
        <v>3393609.94</v>
      </c>
      <c r="PP15" s="20">
        <v>7290709</v>
      </c>
      <c r="PQ15" s="20">
        <v>1656509.88</v>
      </c>
      <c r="PR15" s="20">
        <v>7212880.5600000005</v>
      </c>
      <c r="PS15" s="20">
        <v>321283328.56000006</v>
      </c>
      <c r="PT15" s="20">
        <v>4431118.46</v>
      </c>
      <c r="PU15" s="20">
        <v>6337535.3799999999</v>
      </c>
      <c r="PV15" s="20">
        <v>4487111.67</v>
      </c>
      <c r="PW15" s="20">
        <v>25440736.399999999</v>
      </c>
      <c r="PX15" s="20">
        <v>5437713.9699999997</v>
      </c>
      <c r="PY15" s="20">
        <v>17374445.239999998</v>
      </c>
      <c r="PZ15" s="20">
        <v>9981313.370000001</v>
      </c>
      <c r="QA15" s="20">
        <v>15361093.059999999</v>
      </c>
      <c r="QB15" s="20">
        <v>2603894.7000000002</v>
      </c>
      <c r="QC15" s="20">
        <v>16278251.92</v>
      </c>
      <c r="QD15" s="20">
        <v>3101897.49</v>
      </c>
      <c r="QE15" s="20">
        <v>4757586.71</v>
      </c>
      <c r="QF15" s="20">
        <v>6531285.3900000006</v>
      </c>
      <c r="QG15" s="20">
        <v>9256148.629999999</v>
      </c>
      <c r="QH15" s="20">
        <v>9738046.9500000011</v>
      </c>
      <c r="QI15" s="20">
        <v>3412045.23</v>
      </c>
      <c r="QJ15" s="20">
        <v>5231556.2899999991</v>
      </c>
      <c r="QK15" s="20">
        <v>4954227.17</v>
      </c>
      <c r="QL15" s="20">
        <v>14807250.719999999</v>
      </c>
      <c r="QM15" s="20">
        <v>13473843.120000001</v>
      </c>
      <c r="QN15" s="20">
        <v>4468651.26</v>
      </c>
      <c r="QO15" s="20">
        <v>366447.4</v>
      </c>
      <c r="QP15" s="20">
        <v>1324592.42</v>
      </c>
      <c r="QQ15" s="20">
        <v>10537989.77</v>
      </c>
      <c r="QR15" s="20">
        <v>1771197.2</v>
      </c>
      <c r="QS15" s="20">
        <v>137509085.42999998</v>
      </c>
      <c r="QT15" s="20">
        <v>4051905.84</v>
      </c>
      <c r="QU15" s="20">
        <v>15471190.57</v>
      </c>
      <c r="QV15" s="20">
        <v>7250275.4900000002</v>
      </c>
      <c r="QW15" s="20">
        <v>7085159.8500000006</v>
      </c>
      <c r="QX15" s="20">
        <v>10390057.75</v>
      </c>
      <c r="QY15" s="20">
        <v>5018046.58</v>
      </c>
      <c r="QZ15" s="20">
        <v>9707071.1399999987</v>
      </c>
      <c r="RA15" s="20">
        <v>10498502.27</v>
      </c>
      <c r="RB15" s="20">
        <v>4501027.8899999997</v>
      </c>
      <c r="RC15" s="20">
        <v>5035607.97</v>
      </c>
      <c r="RD15" s="20">
        <v>3344690.5300000003</v>
      </c>
      <c r="RE15" s="20">
        <v>1857233.85</v>
      </c>
      <c r="RF15" s="20">
        <v>83369430.820000008</v>
      </c>
      <c r="RG15" s="20">
        <v>10210274.680000002</v>
      </c>
      <c r="RH15" s="20">
        <v>4657920.42</v>
      </c>
      <c r="RI15" s="20">
        <v>8382918.54</v>
      </c>
      <c r="RJ15" s="20">
        <v>6708607.8099999996</v>
      </c>
      <c r="RK15" s="20">
        <v>13950564.940000001</v>
      </c>
      <c r="RL15" s="20">
        <v>23010908.140000001</v>
      </c>
      <c r="RM15" s="20">
        <v>4980893.6099999994</v>
      </c>
      <c r="RN15" s="20">
        <v>8529704.4199999999</v>
      </c>
      <c r="RO15" s="20">
        <v>11456060.970000001</v>
      </c>
      <c r="RP15" s="20">
        <v>14703474.620000001</v>
      </c>
      <c r="RQ15" s="20">
        <v>4267890.38</v>
      </c>
      <c r="RR15" s="20">
        <v>5440120.6200000001</v>
      </c>
      <c r="RS15" s="20">
        <v>7351401.5899999999</v>
      </c>
      <c r="RT15" s="20">
        <v>2768290.2800000003</v>
      </c>
      <c r="RU15" s="20">
        <v>6899197.2599999998</v>
      </c>
      <c r="RV15" s="20">
        <v>5552413.8300000001</v>
      </c>
      <c r="RW15" s="20">
        <v>2930878.09</v>
      </c>
      <c r="RX15" s="20">
        <v>3218168.34</v>
      </c>
      <c r="RY15" s="20">
        <v>7779625.5</v>
      </c>
      <c r="RZ15" s="20">
        <v>37079188.339999996</v>
      </c>
      <c r="SA15" s="20">
        <v>5548025.8799999999</v>
      </c>
      <c r="SB15" s="20">
        <v>5246774.38</v>
      </c>
      <c r="SC15" s="20">
        <v>4358420.74</v>
      </c>
      <c r="SD15" s="20">
        <v>2195382.16</v>
      </c>
      <c r="SE15" s="20">
        <v>5669027.0800000001</v>
      </c>
      <c r="SF15" s="20">
        <v>6375547.1299999999</v>
      </c>
      <c r="SG15" s="20">
        <v>7701760.0100000007</v>
      </c>
      <c r="SH15" s="20">
        <v>3626989.0700000003</v>
      </c>
      <c r="SI15" s="20">
        <v>24609277.210000001</v>
      </c>
      <c r="SJ15" s="20">
        <v>14493050.41</v>
      </c>
      <c r="SK15" s="20">
        <v>5963122.3200000003</v>
      </c>
      <c r="SL15" s="20">
        <v>42705475.759999998</v>
      </c>
      <c r="SM15" s="20">
        <v>9007730.7599999998</v>
      </c>
      <c r="SN15" s="20">
        <v>8344312.7799999993</v>
      </c>
      <c r="SO15" s="20">
        <v>10547181.16</v>
      </c>
      <c r="SP15" s="20">
        <v>7544478.6999999993</v>
      </c>
      <c r="SQ15" s="20">
        <v>6682809.1699999999</v>
      </c>
      <c r="SR15" s="20">
        <v>6379018.54</v>
      </c>
      <c r="SS15" s="20">
        <v>4533602.75</v>
      </c>
      <c r="ST15" s="20">
        <v>54855405.059999995</v>
      </c>
      <c r="SU15" s="20">
        <v>6505612.0299999993</v>
      </c>
      <c r="SV15" s="20">
        <v>8282976.3499999996</v>
      </c>
      <c r="SW15" s="20">
        <v>4307624.49</v>
      </c>
      <c r="SX15" s="20">
        <v>3830870.2</v>
      </c>
      <c r="SY15" s="20">
        <v>5611190.8499999996</v>
      </c>
      <c r="SZ15" s="20">
        <v>3884342.59</v>
      </c>
      <c r="TA15" s="20">
        <v>20910196.18</v>
      </c>
      <c r="TB15" s="20">
        <v>5207216.79</v>
      </c>
      <c r="TC15" s="20">
        <v>7143421.5800000001</v>
      </c>
      <c r="TD15" s="20">
        <v>6549522.1400000006</v>
      </c>
      <c r="TE15" s="20">
        <v>18247585.969999999</v>
      </c>
      <c r="TF15" s="20">
        <v>5226908.07</v>
      </c>
      <c r="TG15" s="20">
        <v>7862051.4399999995</v>
      </c>
      <c r="TH15" s="20">
        <v>97642266.609999999</v>
      </c>
      <c r="TI15" s="20">
        <v>9514946.2400000002</v>
      </c>
      <c r="TJ15" s="20">
        <v>8772884.9499999993</v>
      </c>
      <c r="TK15" s="20">
        <v>17550094.649999999</v>
      </c>
      <c r="TL15" s="20">
        <v>8947468.5800000001</v>
      </c>
      <c r="TM15" s="20">
        <v>7113349.7599999998</v>
      </c>
      <c r="TN15" s="20">
        <v>3908629.21</v>
      </c>
      <c r="TO15" s="20">
        <v>24495031.950000003</v>
      </c>
      <c r="TP15" s="20">
        <v>8189214.9700000007</v>
      </c>
      <c r="TQ15" s="20">
        <v>10820564.09</v>
      </c>
      <c r="TR15" s="20">
        <v>9980093.5700000003</v>
      </c>
      <c r="TS15" s="20">
        <v>6689448.8700000001</v>
      </c>
      <c r="TT15" s="20">
        <v>4131443.4699999997</v>
      </c>
      <c r="TU15" s="20">
        <v>11941733.789999999</v>
      </c>
      <c r="TV15" s="20">
        <v>4914495.96</v>
      </c>
      <c r="TW15" s="20">
        <v>6354611.9900000002</v>
      </c>
      <c r="TX15" s="20">
        <v>60326436.510000005</v>
      </c>
      <c r="TY15" s="20">
        <v>20520216.240000002</v>
      </c>
      <c r="TZ15" s="20">
        <v>67532184.810000002</v>
      </c>
      <c r="UA15" s="20">
        <v>51404545.969999999</v>
      </c>
      <c r="UB15" s="20">
        <v>7462052.7400000002</v>
      </c>
      <c r="UC15" s="20">
        <v>9455202.8599999994</v>
      </c>
      <c r="UD15" s="20">
        <v>72994967.090000004</v>
      </c>
      <c r="UE15" s="20">
        <v>4942397.7</v>
      </c>
      <c r="UF15" s="20">
        <v>13655187.85</v>
      </c>
      <c r="UG15" s="20">
        <v>3234075.76</v>
      </c>
      <c r="UH15" s="20">
        <v>3548560.66</v>
      </c>
      <c r="UI15" s="20">
        <v>40748753.319999993</v>
      </c>
      <c r="UJ15" s="20">
        <v>16543685.199999999</v>
      </c>
      <c r="UK15" s="20">
        <v>19831430.16</v>
      </c>
      <c r="UL15" s="20">
        <v>16655955.389999999</v>
      </c>
      <c r="UM15" s="20">
        <v>16753215.830000002</v>
      </c>
      <c r="UN15" s="20">
        <v>25242389.109999999</v>
      </c>
      <c r="UO15" s="20">
        <v>163091528.19</v>
      </c>
      <c r="UP15" s="20">
        <v>8075966.2699999996</v>
      </c>
      <c r="UQ15" s="20">
        <v>7876998.1200000001</v>
      </c>
      <c r="UR15" s="20">
        <v>39315158.140000001</v>
      </c>
      <c r="US15" s="20">
        <v>3651175.25</v>
      </c>
      <c r="UT15" s="20">
        <v>6409682.040000001</v>
      </c>
      <c r="UU15" s="20">
        <v>25672141.210000001</v>
      </c>
      <c r="UV15" s="20">
        <v>4820236.04</v>
      </c>
      <c r="UW15" s="20">
        <v>10764087.140000001</v>
      </c>
      <c r="UX15" s="20">
        <v>7451855.4500000002</v>
      </c>
      <c r="UY15" s="20">
        <v>9314817.9100000001</v>
      </c>
      <c r="UZ15" s="20">
        <v>12921788.67</v>
      </c>
      <c r="VA15" s="20">
        <v>8842337.7899999991</v>
      </c>
      <c r="VB15" s="20">
        <v>51763238.590000004</v>
      </c>
      <c r="VC15" s="20">
        <v>4189510.12</v>
      </c>
      <c r="VD15" s="20">
        <v>5074986.96</v>
      </c>
      <c r="VE15" s="20">
        <v>4853613.67</v>
      </c>
      <c r="VF15" s="20">
        <v>3809576.4699999997</v>
      </c>
      <c r="VG15" s="20">
        <v>19584201.260000002</v>
      </c>
      <c r="VH15" s="20">
        <v>5201375.0599999996</v>
      </c>
      <c r="VI15" s="20">
        <v>8697798.4100000001</v>
      </c>
      <c r="VJ15" s="20">
        <v>3887036.58</v>
      </c>
      <c r="VK15" s="20">
        <v>93589300.690000013</v>
      </c>
      <c r="VL15" s="20">
        <v>7929146.1299999999</v>
      </c>
      <c r="VM15" s="20">
        <v>8470286.6400000006</v>
      </c>
      <c r="VN15" s="20">
        <v>10700472.970000001</v>
      </c>
      <c r="VO15" s="20">
        <v>9935245.0899999999</v>
      </c>
      <c r="VP15" s="20">
        <v>11286679.149999999</v>
      </c>
      <c r="VQ15" s="20">
        <v>12973143.620000001</v>
      </c>
      <c r="VR15" s="20">
        <v>6570976.0600000005</v>
      </c>
      <c r="VS15" s="20">
        <v>5668744.9199999999</v>
      </c>
      <c r="VT15" s="20">
        <v>24597361.5</v>
      </c>
      <c r="VU15" s="20">
        <v>5511028.3100000005</v>
      </c>
      <c r="VV15" s="20">
        <v>11562388.629999999</v>
      </c>
      <c r="VW15" s="20">
        <v>12509426.35</v>
      </c>
      <c r="VX15" s="20">
        <v>7597182.080000001</v>
      </c>
      <c r="VY15" s="20">
        <v>7777095.3399999999</v>
      </c>
      <c r="VZ15" s="20">
        <v>314582607.34000003</v>
      </c>
      <c r="WA15" s="20">
        <v>14058193.199999999</v>
      </c>
      <c r="WB15" s="20">
        <v>7643323.0600000005</v>
      </c>
      <c r="WC15" s="20">
        <v>6109485.5</v>
      </c>
      <c r="WD15" s="20">
        <v>4914517.7200000007</v>
      </c>
      <c r="WE15" s="20">
        <v>12987537.140000001</v>
      </c>
      <c r="WF15" s="20">
        <v>20296830.740000002</v>
      </c>
      <c r="WG15" s="20">
        <v>22171081.5</v>
      </c>
      <c r="WH15" s="20">
        <v>12415239.939999999</v>
      </c>
      <c r="WI15" s="20">
        <v>14581317.5</v>
      </c>
      <c r="WJ15" s="20">
        <v>7059980.9699999997</v>
      </c>
      <c r="WK15" s="20">
        <v>18398091.390000001</v>
      </c>
      <c r="WL15" s="20">
        <v>5739327.5599999996</v>
      </c>
      <c r="WM15" s="20">
        <v>18428529.32</v>
      </c>
      <c r="WN15" s="20">
        <v>21113151.240000002</v>
      </c>
      <c r="WO15" s="20">
        <v>7736151.4699999997</v>
      </c>
      <c r="WP15" s="20">
        <v>8346684.3699999992</v>
      </c>
      <c r="WQ15" s="20">
        <v>20517741.050000001</v>
      </c>
      <c r="WR15" s="20">
        <v>9618624.8399999999</v>
      </c>
      <c r="WS15" s="20">
        <v>22951315.170000002</v>
      </c>
      <c r="WT15" s="20">
        <v>36178641.82</v>
      </c>
      <c r="WU15" s="20">
        <v>8517574.6899999995</v>
      </c>
      <c r="WV15" s="20">
        <v>5224385.07</v>
      </c>
      <c r="WW15" s="20">
        <v>3649330.12</v>
      </c>
      <c r="WX15" s="20">
        <v>9940620.4499999993</v>
      </c>
      <c r="WY15" s="20">
        <v>3845573.34</v>
      </c>
      <c r="WZ15" s="20">
        <v>3847848.7899999996</v>
      </c>
      <c r="XA15" s="20">
        <v>7920951.75</v>
      </c>
      <c r="XB15" s="20">
        <v>25352666.190000001</v>
      </c>
      <c r="XC15" s="20">
        <v>10393195.27</v>
      </c>
      <c r="XD15" s="20">
        <v>4072161.9</v>
      </c>
      <c r="XE15" s="20">
        <v>4731958.57</v>
      </c>
      <c r="XF15" s="20">
        <v>2576177.88</v>
      </c>
      <c r="XG15" s="20">
        <v>158760864.06</v>
      </c>
      <c r="XH15" s="20">
        <v>68104541.319999993</v>
      </c>
      <c r="XI15" s="20">
        <v>9397991.5899999999</v>
      </c>
      <c r="XJ15" s="20">
        <v>47528137.660000011</v>
      </c>
      <c r="XK15" s="20">
        <v>12776545.489999998</v>
      </c>
      <c r="XL15" s="20">
        <v>19211105.399999999</v>
      </c>
      <c r="XM15" s="20">
        <v>19300018.41</v>
      </c>
      <c r="XN15" s="20">
        <v>14321239.85</v>
      </c>
      <c r="XO15" s="20">
        <v>9487122.879999999</v>
      </c>
      <c r="XP15" s="20">
        <v>34560276.269999996</v>
      </c>
      <c r="XQ15" s="20">
        <v>14531087.449999999</v>
      </c>
      <c r="XR15" s="20">
        <v>6424303.6699999999</v>
      </c>
      <c r="XS15" s="20">
        <v>6830545.29</v>
      </c>
      <c r="XT15" s="20">
        <v>9140654.2599999998</v>
      </c>
      <c r="XU15" s="20">
        <v>8845082.9100000001</v>
      </c>
      <c r="XV15" s="20">
        <v>14591838.27</v>
      </c>
      <c r="XW15" s="20">
        <v>6397527.6400000006</v>
      </c>
      <c r="XX15" s="20">
        <v>6234589.9800000004</v>
      </c>
      <c r="XY15" s="20">
        <v>9836032.6099999994</v>
      </c>
      <c r="XZ15" s="20">
        <v>7419046.6200000001</v>
      </c>
      <c r="YA15" s="20">
        <v>8274935.4100000001</v>
      </c>
      <c r="YB15" s="20">
        <v>7427609.5499999998</v>
      </c>
      <c r="YC15" s="20">
        <v>6688520.0099999998</v>
      </c>
      <c r="YD15" s="20">
        <v>129495703.05</v>
      </c>
      <c r="YE15" s="20">
        <v>10612730.51</v>
      </c>
      <c r="YF15" s="20">
        <v>12905134.16</v>
      </c>
      <c r="YG15" s="20">
        <v>9140807.8599999994</v>
      </c>
      <c r="YH15" s="20">
        <v>25321740.57</v>
      </c>
      <c r="YI15" s="20">
        <v>13415412.399999999</v>
      </c>
      <c r="YJ15" s="20">
        <v>15352553.039999999</v>
      </c>
      <c r="YK15" s="20">
        <v>7521552.5899999999</v>
      </c>
      <c r="YL15" s="20">
        <v>20644477.210000001</v>
      </c>
      <c r="YM15" s="20">
        <v>156691256.16999999</v>
      </c>
      <c r="YN15" s="20">
        <v>12215785.800000001</v>
      </c>
      <c r="YO15" s="20">
        <v>7931307.9800000004</v>
      </c>
      <c r="YP15" s="20">
        <v>4209353.1899999995</v>
      </c>
      <c r="YQ15" s="20">
        <v>12081340.25</v>
      </c>
      <c r="YR15" s="20">
        <v>5539615.0899999999</v>
      </c>
      <c r="YS15" s="20">
        <v>1125267.93</v>
      </c>
      <c r="YT15" s="20">
        <v>2952742.59</v>
      </c>
      <c r="YU15" s="20">
        <v>36881651.289999999</v>
      </c>
      <c r="YV15" s="20">
        <v>5998261.1699999999</v>
      </c>
      <c r="YW15" s="20">
        <v>9063841.0700000003</v>
      </c>
      <c r="YX15" s="20">
        <v>8164303.4299999997</v>
      </c>
      <c r="YY15" s="20">
        <v>8536486.9399999995</v>
      </c>
      <c r="YZ15" s="20">
        <v>5785086.6399999997</v>
      </c>
      <c r="ZA15" s="20">
        <v>4584177.1500000004</v>
      </c>
      <c r="ZB15" s="20">
        <v>42505746.060000002</v>
      </c>
      <c r="ZC15" s="20">
        <v>4749547.6500000004</v>
      </c>
      <c r="ZD15" s="20">
        <v>11321571.859999999</v>
      </c>
      <c r="ZE15" s="20">
        <v>11025179.379999999</v>
      </c>
      <c r="ZF15" s="20">
        <v>4856488.58</v>
      </c>
      <c r="ZG15" s="20">
        <v>6197182.9900000002</v>
      </c>
      <c r="ZH15" s="20">
        <v>7854695.2000000002</v>
      </c>
      <c r="ZI15" s="20">
        <v>16405885.43</v>
      </c>
      <c r="ZJ15" s="20">
        <v>15870704.76</v>
      </c>
      <c r="ZK15" s="20">
        <v>169049924.80000001</v>
      </c>
      <c r="ZL15" s="20">
        <v>4771662</v>
      </c>
      <c r="ZM15" s="20">
        <v>13977073.720000001</v>
      </c>
      <c r="ZN15" s="20">
        <v>38309345.689999998</v>
      </c>
      <c r="ZO15" s="20">
        <v>16727109.609999999</v>
      </c>
      <c r="ZP15" s="20">
        <v>4918636.18</v>
      </c>
      <c r="ZQ15" s="20">
        <v>8917291.620000001</v>
      </c>
      <c r="ZR15" s="20">
        <v>14133577.4</v>
      </c>
      <c r="ZS15" s="20">
        <v>19309079.859999999</v>
      </c>
      <c r="ZT15" s="20">
        <v>25293095.949999999</v>
      </c>
      <c r="ZU15" s="20">
        <v>7945243.3699999992</v>
      </c>
      <c r="ZV15" s="20">
        <v>4480611.3900000006</v>
      </c>
      <c r="ZW15" s="20">
        <v>8316752.1799999997</v>
      </c>
      <c r="ZX15" s="20">
        <v>6982211.0600000005</v>
      </c>
      <c r="ZY15" s="20">
        <v>4498898.47</v>
      </c>
      <c r="ZZ15" s="20">
        <v>6848119.0899999999</v>
      </c>
      <c r="AAA15" s="20">
        <v>9534128.9499999993</v>
      </c>
      <c r="AAB15" s="20">
        <v>3256605.59</v>
      </c>
      <c r="AAC15" s="20">
        <v>14428743.77</v>
      </c>
      <c r="AAD15" s="20">
        <v>5474736.9400000004</v>
      </c>
      <c r="AAE15" s="20">
        <v>4776033.8599999994</v>
      </c>
      <c r="AAF15" s="20">
        <v>2514900.44</v>
      </c>
      <c r="AAG15" s="20">
        <v>34959124.780000001</v>
      </c>
      <c r="AAH15" s="20">
        <v>8643271.7399999984</v>
      </c>
      <c r="AAI15" s="20">
        <v>4449986.24</v>
      </c>
      <c r="AAJ15" s="20">
        <v>6261829.0199999996</v>
      </c>
      <c r="AAK15" s="20">
        <v>7675756.8200000003</v>
      </c>
      <c r="AAL15" s="20">
        <v>10737678.58</v>
      </c>
      <c r="AAM15" s="20">
        <v>5491833.8599999994</v>
      </c>
      <c r="AAN15" s="20">
        <v>297257221.29000002</v>
      </c>
      <c r="AAO15" s="20">
        <v>8163072.21</v>
      </c>
      <c r="AAP15" s="20">
        <v>5748808.8600000003</v>
      </c>
      <c r="AAQ15" s="20">
        <v>14182728.880000001</v>
      </c>
      <c r="AAR15" s="20">
        <v>10022178.51</v>
      </c>
      <c r="AAS15" s="20">
        <v>8615300.9600000009</v>
      </c>
      <c r="AAT15" s="20">
        <v>11346580.289999999</v>
      </c>
      <c r="AAU15" s="20">
        <v>10833638.960000001</v>
      </c>
      <c r="AAV15" s="20">
        <v>16093817.780000001</v>
      </c>
      <c r="AAW15" s="20">
        <v>5920764.3200000003</v>
      </c>
      <c r="AAX15" s="20">
        <v>12598091.640000001</v>
      </c>
      <c r="AAY15" s="20">
        <v>34179061.009999998</v>
      </c>
      <c r="AAZ15" s="20">
        <v>17581997.670000002</v>
      </c>
      <c r="ABA15" s="20">
        <v>7561703.1799999997</v>
      </c>
      <c r="ABB15" s="20">
        <v>5612300.9500000002</v>
      </c>
      <c r="ABC15" s="20">
        <v>12518353.65</v>
      </c>
      <c r="ABD15" s="20">
        <v>3804163.61</v>
      </c>
      <c r="ABE15" s="20">
        <v>6405042.8399999999</v>
      </c>
      <c r="ABF15" s="20">
        <v>9459604.4700000007</v>
      </c>
      <c r="ABG15" s="20">
        <v>44286740.310000002</v>
      </c>
      <c r="ABH15" s="20">
        <v>52025241.769999996</v>
      </c>
      <c r="ABI15" s="20">
        <v>3219106.84</v>
      </c>
      <c r="ABJ15" s="20">
        <v>7914637.5600000005</v>
      </c>
      <c r="ABK15" s="20">
        <v>3367796.05</v>
      </c>
      <c r="ABL15" s="20">
        <v>3070436.6199999996</v>
      </c>
      <c r="ABM15" s="20">
        <v>7320508.9900000002</v>
      </c>
      <c r="ABN15" s="20">
        <v>52157046.810000002</v>
      </c>
      <c r="ABO15" s="20">
        <v>6315868.4100000001</v>
      </c>
      <c r="ABP15" s="20">
        <v>7983184.2300000004</v>
      </c>
      <c r="ABQ15" s="20">
        <v>9208126.870000001</v>
      </c>
      <c r="ABR15" s="20">
        <v>14789854.560000001</v>
      </c>
      <c r="ABS15" s="20">
        <v>10743018.66</v>
      </c>
      <c r="ABT15" s="20">
        <v>8185055.8300000001</v>
      </c>
      <c r="ABU15" s="20">
        <v>9569645.4400000013</v>
      </c>
      <c r="ABV15" s="20">
        <v>2403952.92</v>
      </c>
      <c r="ABW15" s="20">
        <v>73305666.849999994</v>
      </c>
      <c r="ABX15" s="20">
        <v>4887322.97</v>
      </c>
      <c r="ABY15" s="20">
        <v>10153397.300000001</v>
      </c>
      <c r="ABZ15" s="20">
        <v>7499495.8999999994</v>
      </c>
      <c r="ACA15" s="20">
        <v>4339571.6199999992</v>
      </c>
      <c r="ACB15" s="20">
        <v>102813903.81</v>
      </c>
      <c r="ACC15" s="20">
        <v>4035671.54</v>
      </c>
      <c r="ACD15" s="20">
        <v>6805946.1699999999</v>
      </c>
      <c r="ACE15" s="20">
        <v>9836869.5700000003</v>
      </c>
      <c r="ACF15" s="20">
        <v>8641978.879999999</v>
      </c>
      <c r="ACG15" s="20">
        <v>4430996.8699999992</v>
      </c>
      <c r="ACH15" s="20">
        <v>131278184.84</v>
      </c>
      <c r="ACI15" s="20">
        <v>2770951.27</v>
      </c>
      <c r="ACJ15" s="20">
        <v>6392703.8500000006</v>
      </c>
      <c r="ACK15" s="20">
        <v>18803924.600000001</v>
      </c>
      <c r="ACL15" s="20">
        <v>4000197.1900000004</v>
      </c>
      <c r="ACM15" s="20">
        <v>4368965.25</v>
      </c>
      <c r="ACN15" s="20">
        <v>4504921.66</v>
      </c>
      <c r="ACO15" s="20">
        <v>14485130.08</v>
      </c>
      <c r="ACP15" s="20">
        <v>32774667.369999997</v>
      </c>
      <c r="ACQ15" s="20">
        <v>5024953.3000000007</v>
      </c>
      <c r="ACR15" s="20">
        <v>6856885.1299999999</v>
      </c>
      <c r="ACS15" s="20">
        <v>12461520.449999999</v>
      </c>
      <c r="ACT15" s="20">
        <v>3378293.46</v>
      </c>
      <c r="ACU15" s="20">
        <v>25637966.199999999</v>
      </c>
      <c r="ACV15" s="20">
        <v>13541839.93</v>
      </c>
      <c r="ACW15" s="20">
        <v>7640467.2699999996</v>
      </c>
      <c r="ACX15" s="20">
        <v>5094255.26</v>
      </c>
      <c r="ACY15" s="20">
        <v>5081476.32</v>
      </c>
      <c r="ACZ15" s="20">
        <v>4858022.6399999997</v>
      </c>
      <c r="ADA15" s="20">
        <v>5732396</v>
      </c>
      <c r="ADB15" s="20">
        <v>8681843.3900000006</v>
      </c>
      <c r="ADC15" s="20">
        <v>1546071.72</v>
      </c>
      <c r="ADD15" s="20">
        <v>5573838.0800000001</v>
      </c>
      <c r="ADE15" s="20">
        <v>25111027.689999998</v>
      </c>
      <c r="ADF15" s="20">
        <v>35784603.849999994</v>
      </c>
      <c r="ADG15" s="20">
        <v>24834889.829999998</v>
      </c>
      <c r="ADH15" s="20">
        <v>10149834.539999999</v>
      </c>
      <c r="ADI15" s="20">
        <v>7055271.6500000004</v>
      </c>
      <c r="ADJ15" s="20">
        <v>5473302.4000000004</v>
      </c>
      <c r="ADK15" s="20">
        <v>14980193.5</v>
      </c>
      <c r="ADL15" s="20">
        <v>9357293.5199999996</v>
      </c>
      <c r="ADM15" s="20">
        <v>14012385.029999999</v>
      </c>
      <c r="ADN15" s="20">
        <v>252283816.39000002</v>
      </c>
      <c r="ADO15" s="20">
        <v>15606797.17</v>
      </c>
      <c r="ADP15" s="20">
        <v>14849635.369999997</v>
      </c>
      <c r="ADQ15" s="20">
        <v>38404134.800000004</v>
      </c>
      <c r="ADR15" s="20">
        <v>3612988.76</v>
      </c>
      <c r="ADS15" s="20">
        <v>5735335.6100000003</v>
      </c>
      <c r="ADT15" s="20">
        <v>7633035.0800000001</v>
      </c>
      <c r="ADU15" s="20">
        <v>3628082.6899999995</v>
      </c>
      <c r="ADV15" s="20">
        <v>352875439.34000003</v>
      </c>
      <c r="ADW15" s="20">
        <v>18833728.970000003</v>
      </c>
      <c r="ADX15" s="20">
        <v>20972386.859999999</v>
      </c>
      <c r="ADY15" s="20">
        <v>5377656.3300000001</v>
      </c>
      <c r="ADZ15" s="20">
        <v>20254900.449999999</v>
      </c>
      <c r="AEA15" s="20">
        <v>20756518.73</v>
      </c>
      <c r="AEB15" s="20">
        <v>6142778.4299999997</v>
      </c>
      <c r="AEC15" s="20">
        <v>6012751.6299999999</v>
      </c>
      <c r="AED15" s="20">
        <v>11440208.780000001</v>
      </c>
      <c r="AEE15" s="20">
        <v>5169906.41</v>
      </c>
      <c r="AEF15" s="20">
        <v>10123826.140000001</v>
      </c>
      <c r="AEG15" s="20">
        <v>11274944.57</v>
      </c>
      <c r="AEH15" s="20">
        <v>6669348.1100000003</v>
      </c>
      <c r="AEI15" s="20">
        <v>4664311.3599999994</v>
      </c>
      <c r="AEJ15" s="20">
        <v>7321334.29</v>
      </c>
      <c r="AEK15" s="20">
        <v>9890702.3300000001</v>
      </c>
      <c r="AEL15" s="20">
        <v>4923781.88</v>
      </c>
      <c r="AEM15" s="20">
        <v>14583829.51</v>
      </c>
      <c r="AEN15" s="20">
        <v>3802462.87</v>
      </c>
      <c r="AEO15" s="20">
        <v>8486479.7200000007</v>
      </c>
      <c r="AEP15" s="20">
        <v>188335555.31000003</v>
      </c>
      <c r="AEQ15" s="20">
        <v>11726093.870000001</v>
      </c>
      <c r="AER15" s="20">
        <v>10164349.460000001</v>
      </c>
      <c r="AES15" s="20">
        <v>6548388.8600000003</v>
      </c>
      <c r="AET15" s="20">
        <v>6179399.8599999994</v>
      </c>
      <c r="AEU15" s="20">
        <v>41549503.619999997</v>
      </c>
      <c r="AEV15" s="20">
        <v>4982368.209999999</v>
      </c>
      <c r="AEW15" s="20">
        <v>7380342.6100000003</v>
      </c>
      <c r="AEX15" s="20">
        <v>6817845.6999999993</v>
      </c>
      <c r="AEY15" s="20">
        <v>12137817.449999999</v>
      </c>
      <c r="AEZ15" s="20">
        <v>58805859.710000001</v>
      </c>
      <c r="AFA15" s="20">
        <v>39051872.449999996</v>
      </c>
      <c r="AFB15" s="20">
        <v>45271908.209999993</v>
      </c>
      <c r="AFC15" s="20">
        <v>10051630.15</v>
      </c>
      <c r="AFD15" s="20">
        <v>18501297</v>
      </c>
      <c r="AFE15" s="20">
        <v>13448323.83</v>
      </c>
      <c r="AFF15" s="20">
        <v>8970195.620000001</v>
      </c>
      <c r="AFG15" s="20">
        <v>12928319.859999999</v>
      </c>
      <c r="AFH15" s="20">
        <v>8380277.0700000003</v>
      </c>
      <c r="AFI15" s="20">
        <v>10416985.210000001</v>
      </c>
      <c r="AFJ15" s="20">
        <v>8182960.8300000001</v>
      </c>
      <c r="AFK15" s="20">
        <v>10394366.99</v>
      </c>
      <c r="AFL15" s="20">
        <v>14191700.91</v>
      </c>
      <c r="AFM15" s="20">
        <v>61997856.910000004</v>
      </c>
      <c r="AFN15" s="20">
        <v>20470615.18</v>
      </c>
      <c r="AFO15" s="20">
        <v>18884093.829999998</v>
      </c>
      <c r="AFP15" s="20">
        <v>12859906.25</v>
      </c>
      <c r="AFQ15" s="20">
        <v>13189409.369999999</v>
      </c>
      <c r="AFR15" s="20">
        <v>9018870.2800000012</v>
      </c>
      <c r="AFS15" s="20">
        <v>7921703.5499999998</v>
      </c>
      <c r="AFT15" s="20">
        <v>24742681.990000002</v>
      </c>
      <c r="AFU15" s="20">
        <v>29466385.960000001</v>
      </c>
      <c r="AFV15" s="20">
        <v>7496997.4800000004</v>
      </c>
      <c r="AFW15" s="20">
        <v>18396438.350000001</v>
      </c>
      <c r="AFX15" s="20">
        <v>8180621.5899999999</v>
      </c>
      <c r="AFY15" s="20">
        <v>69742609.929999992</v>
      </c>
      <c r="AFZ15" s="20">
        <v>8489772.7800000012</v>
      </c>
      <c r="AGA15" s="20">
        <v>4468181.49</v>
      </c>
      <c r="AGB15" s="20">
        <v>5464831.3700000001</v>
      </c>
      <c r="AGC15" s="20">
        <v>21934906.280000001</v>
      </c>
      <c r="AGD15" s="20">
        <v>6726369.1500000004</v>
      </c>
      <c r="AGE15" s="20">
        <v>4471407.33</v>
      </c>
      <c r="AGF15" s="20">
        <v>4222467.38</v>
      </c>
      <c r="AGG15" s="20">
        <v>4099517.5</v>
      </c>
      <c r="AGH15" s="20">
        <v>5731067.6200000001</v>
      </c>
      <c r="AGI15" s="20">
        <v>4470170.8</v>
      </c>
      <c r="AGJ15" s="20">
        <v>313866669.93000007</v>
      </c>
      <c r="AGK15" s="20">
        <v>24035855.050000001</v>
      </c>
      <c r="AGL15" s="20">
        <v>14245309.649999999</v>
      </c>
      <c r="AGM15" s="20">
        <v>9630196.3599999994</v>
      </c>
      <c r="AGN15" s="20">
        <v>18209799.460000001</v>
      </c>
      <c r="AGO15" s="20">
        <v>30194917.739999998</v>
      </c>
      <c r="AGP15" s="20">
        <v>8689000.1600000001</v>
      </c>
      <c r="AGQ15" s="20">
        <v>8820923.1099999994</v>
      </c>
      <c r="AGR15" s="20">
        <v>224754956.31000003</v>
      </c>
      <c r="AGS15" s="20">
        <v>130818303.92999999</v>
      </c>
      <c r="AGT15" s="20">
        <v>8995910.75</v>
      </c>
      <c r="AGU15" s="20">
        <v>22430054.359999999</v>
      </c>
      <c r="AGV15" s="20">
        <v>22267481.289999999</v>
      </c>
      <c r="AGW15" s="20">
        <v>21729449.439999998</v>
      </c>
      <c r="AGX15" s="20">
        <v>39100414.549999997</v>
      </c>
      <c r="AGY15" s="20">
        <v>15876426.810000001</v>
      </c>
      <c r="AGZ15" s="20">
        <v>3576239.04</v>
      </c>
      <c r="AHA15" s="20">
        <v>7007707.2199999997</v>
      </c>
      <c r="AHB15" s="20">
        <v>22046844.25</v>
      </c>
      <c r="AHC15" s="20">
        <v>6272781.9500000002</v>
      </c>
      <c r="AHD15" s="20">
        <v>10163523.569999998</v>
      </c>
      <c r="AHE15" s="20">
        <v>6990510.8600000003</v>
      </c>
      <c r="AHF15" s="20">
        <v>7082936.6399999997</v>
      </c>
      <c r="AHG15" s="20">
        <v>8500310.870000001</v>
      </c>
      <c r="AHH15" s="20">
        <v>5939566.8799999999</v>
      </c>
      <c r="AHI15" s="20">
        <v>33382574.530000001</v>
      </c>
      <c r="AHJ15" s="20">
        <v>5895331.6200000001</v>
      </c>
      <c r="AHK15" s="20">
        <v>6751569.6200000001</v>
      </c>
      <c r="AHL15" s="20">
        <v>8821362.7599999998</v>
      </c>
      <c r="AHM15" s="20">
        <v>16560475.290000001</v>
      </c>
      <c r="AHN15" s="20">
        <v>9081780.5199999996</v>
      </c>
      <c r="AHO15" s="20">
        <v>18880636.699999999</v>
      </c>
      <c r="AHP15" s="20">
        <v>19697016570.614025</v>
      </c>
      <c r="AHQ15" s="20"/>
      <c r="AHR15" s="14" t="b">
        <f t="shared" si="0"/>
        <v>1</v>
      </c>
      <c r="AHS15" s="29" t="s">
        <v>989</v>
      </c>
      <c r="AHT15" t="s">
        <v>990</v>
      </c>
    </row>
    <row r="16" spans="1:904" x14ac:dyDescent="0.4">
      <c r="A16" s="11">
        <v>11</v>
      </c>
      <c r="B16" s="11" t="s">
        <v>1028</v>
      </c>
      <c r="C16" s="6" t="s">
        <v>1029</v>
      </c>
      <c r="D16" s="20">
        <v>2990104803.9400001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>
        <v>509575</v>
      </c>
      <c r="Q16" s="20"/>
      <c r="R16" s="20"/>
      <c r="S16" s="20"/>
      <c r="T16" s="20"/>
      <c r="U16" s="20"/>
      <c r="V16" s="20">
        <v>844636009.37</v>
      </c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>
        <v>87303096.289999992</v>
      </c>
      <c r="BJ16" s="20">
        <v>358893962.65999997</v>
      </c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>
        <v>1332159128.9300001</v>
      </c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>
        <v>21368042.450000003</v>
      </c>
      <c r="DC16" s="20">
        <v>1753091.82</v>
      </c>
      <c r="DD16" s="20"/>
      <c r="DE16" s="20"/>
      <c r="DF16" s="20"/>
      <c r="DG16" s="20"/>
      <c r="DH16" s="20"/>
      <c r="DI16" s="20"/>
      <c r="DJ16" s="20"/>
      <c r="DK16" s="20">
        <v>602697469.08000004</v>
      </c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>
        <v>81275615.090000004</v>
      </c>
      <c r="EF16" s="20">
        <v>27167945.700000003</v>
      </c>
      <c r="EG16" s="20"/>
      <c r="EH16" s="20"/>
      <c r="EI16" s="20"/>
      <c r="EJ16" s="20"/>
      <c r="EK16" s="20"/>
      <c r="EL16" s="20"/>
      <c r="EM16" s="20"/>
      <c r="EN16" s="20">
        <v>498667014.31</v>
      </c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>
        <v>215477074.33000001</v>
      </c>
      <c r="FJ16" s="20"/>
      <c r="FK16" s="20"/>
      <c r="FL16" s="20"/>
      <c r="FM16" s="20"/>
      <c r="FN16" s="20">
        <v>64826</v>
      </c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>
        <v>3749018.86</v>
      </c>
      <c r="GF16" s="20"/>
      <c r="GG16" s="20"/>
      <c r="GH16" s="20"/>
      <c r="GI16" s="20"/>
      <c r="GJ16" s="20">
        <v>114471.6</v>
      </c>
      <c r="GK16" s="20"/>
      <c r="GL16" s="20"/>
      <c r="GM16" s="20"/>
      <c r="GN16" s="20"/>
      <c r="GO16" s="20"/>
      <c r="GP16" s="20"/>
      <c r="GQ16" s="20">
        <v>915380</v>
      </c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>
        <v>129608234.92</v>
      </c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>
        <v>418303120.56999999</v>
      </c>
      <c r="JF16" s="20"/>
      <c r="JG16" s="20"/>
      <c r="JH16" s="20"/>
      <c r="JI16" s="20"/>
      <c r="JJ16" s="20"/>
      <c r="JK16" s="20">
        <v>1287257</v>
      </c>
      <c r="JL16" s="20"/>
      <c r="JM16" s="20"/>
      <c r="JN16" s="20"/>
      <c r="JO16" s="20"/>
      <c r="JP16" s="20"/>
      <c r="JQ16" s="20"/>
      <c r="JR16" s="20">
        <v>168139825.93000001</v>
      </c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>
        <v>5761043.71</v>
      </c>
      <c r="KH16" s="20"/>
      <c r="KI16" s="20"/>
      <c r="KJ16" s="20">
        <v>866650</v>
      </c>
      <c r="KK16" s="20">
        <v>963250</v>
      </c>
      <c r="KL16" s="20"/>
      <c r="KM16" s="20"/>
      <c r="KN16" s="20">
        <v>1175050</v>
      </c>
      <c r="KO16" s="20"/>
      <c r="KP16" s="20">
        <v>55000000</v>
      </c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>
        <v>136447.20000000001</v>
      </c>
      <c r="LQ16" s="20"/>
      <c r="LR16" s="20"/>
      <c r="LS16" s="20"/>
      <c r="LT16" s="20"/>
      <c r="LU16" s="20">
        <v>16596956</v>
      </c>
      <c r="LV16" s="20">
        <v>14022.41</v>
      </c>
      <c r="LW16" s="20"/>
      <c r="LX16" s="20"/>
      <c r="LY16" s="20"/>
      <c r="LZ16" s="20"/>
      <c r="MA16" s="20"/>
      <c r="MB16" s="20"/>
      <c r="MC16" s="20"/>
      <c r="MD16" s="20"/>
      <c r="ME16" s="20"/>
      <c r="MF16" s="20">
        <v>31781577.559999999</v>
      </c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>
        <v>496921563.14999998</v>
      </c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>
        <v>1136284144.8699999</v>
      </c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>
        <v>845259289.00999999</v>
      </c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>
        <v>145000</v>
      </c>
      <c r="OS16" s="20"/>
      <c r="OT16" s="20"/>
      <c r="OU16" s="20"/>
      <c r="OV16" s="20"/>
      <c r="OW16" s="20"/>
      <c r="OX16" s="20"/>
      <c r="OY16" s="20"/>
      <c r="OZ16" s="20"/>
      <c r="PA16" s="20">
        <v>0</v>
      </c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>
        <v>660100</v>
      </c>
      <c r="QF16" s="20"/>
      <c r="QG16" s="20"/>
      <c r="QH16" s="20"/>
      <c r="QI16" s="20"/>
      <c r="QJ16" s="20"/>
      <c r="QK16" s="20"/>
      <c r="QL16" s="20"/>
      <c r="QM16" s="20">
        <v>50623</v>
      </c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>
        <v>126500</v>
      </c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>
        <v>5073328.4000000004</v>
      </c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>
        <v>27440</v>
      </c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>
        <v>77000</v>
      </c>
      <c r="UJ16" s="20"/>
      <c r="UK16" s="20"/>
      <c r="UL16" s="20"/>
      <c r="UM16" s="20"/>
      <c r="UN16" s="20"/>
      <c r="UO16" s="20">
        <v>5950114.0999999996</v>
      </c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>
        <v>15004006.23</v>
      </c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>
        <v>36130500</v>
      </c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>
        <v>130025834.44</v>
      </c>
      <c r="YV16" s="20"/>
      <c r="YW16" s="20"/>
      <c r="YX16" s="20"/>
      <c r="YY16" s="20"/>
      <c r="YZ16" s="20"/>
      <c r="ZA16" s="20"/>
      <c r="ZB16" s="20">
        <v>275516.69</v>
      </c>
      <c r="ZC16" s="20"/>
      <c r="ZD16" s="20"/>
      <c r="ZE16" s="20"/>
      <c r="ZF16" s="20"/>
      <c r="ZG16" s="20"/>
      <c r="ZH16" s="20"/>
      <c r="ZI16" s="20"/>
      <c r="ZJ16" s="20"/>
      <c r="ZK16" s="20">
        <v>19370712.329999998</v>
      </c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>
        <v>38514000</v>
      </c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>
        <v>57900</v>
      </c>
      <c r="ABA16" s="20"/>
      <c r="ABB16" s="20"/>
      <c r="ABC16" s="20"/>
      <c r="ABD16" s="20"/>
      <c r="ABE16" s="20">
        <v>50000</v>
      </c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>
        <v>12834000</v>
      </c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>
        <v>1800000</v>
      </c>
      <c r="ADB16" s="20"/>
      <c r="ADC16" s="20"/>
      <c r="ADD16" s="20"/>
      <c r="ADE16" s="20"/>
      <c r="ADF16" s="20">
        <v>19002204.030000001</v>
      </c>
      <c r="ADG16" s="20"/>
      <c r="ADH16" s="20"/>
      <c r="ADI16" s="20"/>
      <c r="ADJ16" s="20"/>
      <c r="ADK16" s="20"/>
      <c r="ADL16" s="20"/>
      <c r="ADM16" s="20"/>
      <c r="ADN16" s="20">
        <v>47025147.07</v>
      </c>
      <c r="ADO16" s="20"/>
      <c r="ADP16" s="20"/>
      <c r="ADQ16" s="20">
        <v>44637181.159999996</v>
      </c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>
        <v>20286000</v>
      </c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>
        <v>695466</v>
      </c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>
        <v>4695970.33</v>
      </c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>
        <v>14004538.57</v>
      </c>
      <c r="AGK16" s="20"/>
      <c r="AGL16" s="20"/>
      <c r="AGM16" s="20"/>
      <c r="AGN16" s="20"/>
      <c r="AGO16" s="20"/>
      <c r="AGP16" s="20"/>
      <c r="AGQ16" s="20"/>
      <c r="AGR16" s="20">
        <v>33957000</v>
      </c>
      <c r="AGS16" s="20">
        <v>20874000</v>
      </c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>
        <v>10846305040.110001</v>
      </c>
      <c r="AHQ16" s="20"/>
      <c r="AHR16" s="14" t="b">
        <f t="shared" si="0"/>
        <v>1</v>
      </c>
      <c r="AHS16" s="29" t="s">
        <v>1028</v>
      </c>
      <c r="AHT16" t="s">
        <v>1029</v>
      </c>
    </row>
    <row r="17" spans="1:904" x14ac:dyDescent="0.4">
      <c r="A17" s="11">
        <v>12</v>
      </c>
      <c r="B17" s="11" t="s">
        <v>991</v>
      </c>
      <c r="C17" s="6" t="s">
        <v>992</v>
      </c>
      <c r="D17" s="20">
        <v>125056394.8</v>
      </c>
      <c r="E17" s="20">
        <v>6352079.3600000003</v>
      </c>
      <c r="F17" s="20">
        <v>6606349.4900000002</v>
      </c>
      <c r="G17" s="20">
        <v>2494293</v>
      </c>
      <c r="H17" s="20">
        <v>11164073.370000001</v>
      </c>
      <c r="I17" s="20">
        <v>3663855.66</v>
      </c>
      <c r="J17" s="20">
        <v>6472218.1500000004</v>
      </c>
      <c r="K17" s="20">
        <v>5489736.3899999997</v>
      </c>
      <c r="L17" s="20">
        <v>4357779.55</v>
      </c>
      <c r="M17" s="20">
        <v>3088616.02</v>
      </c>
      <c r="N17" s="20">
        <v>1725820.13</v>
      </c>
      <c r="O17" s="20">
        <v>3125165.81</v>
      </c>
      <c r="P17" s="20">
        <v>9795486.5899999999</v>
      </c>
      <c r="Q17" s="20">
        <v>6794733.0800000001</v>
      </c>
      <c r="R17" s="20">
        <v>3258046.24</v>
      </c>
      <c r="S17" s="20">
        <v>39390347.140000001</v>
      </c>
      <c r="T17" s="20">
        <v>9830712.4299999997</v>
      </c>
      <c r="U17" s="20">
        <v>837110.84</v>
      </c>
      <c r="V17" s="20">
        <v>223542694.58000001</v>
      </c>
      <c r="W17" s="20">
        <v>13588772.960000001</v>
      </c>
      <c r="X17" s="20">
        <v>1479660.02</v>
      </c>
      <c r="Y17" s="20">
        <v>4435281.3899999997</v>
      </c>
      <c r="Z17" s="20">
        <v>1949231.34</v>
      </c>
      <c r="AA17" s="20">
        <v>3990192.49</v>
      </c>
      <c r="AB17" s="20">
        <v>638276.65</v>
      </c>
      <c r="AC17" s="20">
        <v>90475394.519999996</v>
      </c>
      <c r="AD17" s="20">
        <v>9084740.870000001</v>
      </c>
      <c r="AE17" s="20">
        <v>1921152.75</v>
      </c>
      <c r="AF17" s="20">
        <v>6194785.7600000007</v>
      </c>
      <c r="AG17" s="20">
        <v>2224385.1</v>
      </c>
      <c r="AH17" s="20">
        <v>94845104.829999998</v>
      </c>
      <c r="AI17" s="20">
        <v>5637218.5899999999</v>
      </c>
      <c r="AJ17" s="20">
        <v>4324129.74</v>
      </c>
      <c r="AK17" s="20">
        <v>1243237.3400000001</v>
      </c>
      <c r="AL17" s="20">
        <v>2750574.34</v>
      </c>
      <c r="AM17" s="20">
        <v>2347440.14</v>
      </c>
      <c r="AN17" s="20">
        <v>1268524.8999999999</v>
      </c>
      <c r="AO17" s="20">
        <v>4612147.29</v>
      </c>
      <c r="AP17" s="20">
        <v>1769480.49</v>
      </c>
      <c r="AQ17" s="20">
        <v>1201230.8</v>
      </c>
      <c r="AR17" s="20">
        <v>2134014.83</v>
      </c>
      <c r="AS17" s="20">
        <v>604434.02</v>
      </c>
      <c r="AT17" s="20">
        <v>93598018.590000004</v>
      </c>
      <c r="AU17" s="20">
        <v>2682650</v>
      </c>
      <c r="AV17" s="20">
        <v>1271523.25</v>
      </c>
      <c r="AW17" s="20">
        <v>2293710.6800000002</v>
      </c>
      <c r="AX17" s="20">
        <v>2897768.35</v>
      </c>
      <c r="AY17" s="20">
        <v>4207128.88</v>
      </c>
      <c r="AZ17" s="20">
        <v>2188986.17</v>
      </c>
      <c r="BA17" s="20">
        <v>1981805.73</v>
      </c>
      <c r="BB17" s="20">
        <v>1669900.14</v>
      </c>
      <c r="BC17" s="20">
        <v>1200716.52</v>
      </c>
      <c r="BD17" s="20">
        <v>2662890.63</v>
      </c>
      <c r="BE17" s="20">
        <v>1297000</v>
      </c>
      <c r="BF17" s="20">
        <v>6307618.71</v>
      </c>
      <c r="BG17" s="20">
        <v>1375000</v>
      </c>
      <c r="BH17" s="20">
        <v>1008801.28</v>
      </c>
      <c r="BI17" s="20">
        <v>37046617.850000001</v>
      </c>
      <c r="BJ17" s="20">
        <v>37406712.090000004</v>
      </c>
      <c r="BK17" s="20">
        <v>9941386.8200000003</v>
      </c>
      <c r="BL17" s="20">
        <v>2070640.21</v>
      </c>
      <c r="BM17" s="20">
        <v>4652025.22</v>
      </c>
      <c r="BN17" s="20">
        <v>3362487.94</v>
      </c>
      <c r="BO17" s="20">
        <v>4103354.76</v>
      </c>
      <c r="BP17" s="20">
        <v>0</v>
      </c>
      <c r="BQ17" s="20">
        <v>0</v>
      </c>
      <c r="BR17" s="20">
        <v>61426484.910000004</v>
      </c>
      <c r="BS17" s="20">
        <v>3479474.96</v>
      </c>
      <c r="BT17" s="20">
        <v>4658202.0600000005</v>
      </c>
      <c r="BU17" s="20">
        <v>5418513.1399999997</v>
      </c>
      <c r="BV17" s="20">
        <v>2588130.87</v>
      </c>
      <c r="BW17" s="20">
        <v>2499265.38</v>
      </c>
      <c r="BX17" s="20">
        <v>1060414.1399999999</v>
      </c>
      <c r="BY17" s="20">
        <v>1730644.43</v>
      </c>
      <c r="BZ17" s="20">
        <v>4197969.34</v>
      </c>
      <c r="CA17" s="20">
        <v>1101954.79</v>
      </c>
      <c r="CB17" s="20">
        <v>36978728.799999997</v>
      </c>
      <c r="CC17" s="20">
        <v>5262564.5999999996</v>
      </c>
      <c r="CD17" s="20">
        <v>2122792.2000000002</v>
      </c>
      <c r="CE17" s="20">
        <v>4229014.78</v>
      </c>
      <c r="CF17" s="20">
        <v>1043830.14</v>
      </c>
      <c r="CG17" s="20">
        <v>37068966.489999995</v>
      </c>
      <c r="CH17" s="20">
        <v>8954358.7999999989</v>
      </c>
      <c r="CI17" s="20">
        <v>15294187.920000002</v>
      </c>
      <c r="CJ17" s="20">
        <v>2308270.9699999997</v>
      </c>
      <c r="CK17" s="20">
        <v>1777830.65</v>
      </c>
      <c r="CL17" s="20">
        <v>2990533.3200000003</v>
      </c>
      <c r="CM17" s="20">
        <v>3243991.03</v>
      </c>
      <c r="CN17" s="20">
        <v>9699204.620000001</v>
      </c>
      <c r="CO17" s="20">
        <v>894759.99</v>
      </c>
      <c r="CP17" s="20">
        <v>2526909.64</v>
      </c>
      <c r="CQ17" s="20">
        <v>5244342.18</v>
      </c>
      <c r="CR17" s="20">
        <v>1923448.02</v>
      </c>
      <c r="CS17" s="20">
        <v>1841900</v>
      </c>
      <c r="CT17" s="20">
        <v>18819358.350000001</v>
      </c>
      <c r="CU17" s="20">
        <v>4598734.92</v>
      </c>
      <c r="CV17" s="20">
        <v>2963146.55</v>
      </c>
      <c r="CW17" s="20">
        <v>4982263.16</v>
      </c>
      <c r="CX17" s="20">
        <v>1945770.23</v>
      </c>
      <c r="CY17" s="20">
        <v>80116954.040000007</v>
      </c>
      <c r="CZ17" s="20">
        <v>1584945.86</v>
      </c>
      <c r="DA17" s="20">
        <v>607824.66</v>
      </c>
      <c r="DB17" s="20">
        <v>154678463.66</v>
      </c>
      <c r="DC17" s="20">
        <v>169374168.12</v>
      </c>
      <c r="DD17" s="20">
        <v>3964937.1399999997</v>
      </c>
      <c r="DE17" s="20">
        <v>9246612.4900000002</v>
      </c>
      <c r="DF17" s="20">
        <v>73247474.269999996</v>
      </c>
      <c r="DG17" s="20">
        <v>12073420.26</v>
      </c>
      <c r="DH17" s="20">
        <v>4138855.99</v>
      </c>
      <c r="DI17" s="20">
        <v>20974383.66</v>
      </c>
      <c r="DJ17" s="20">
        <v>5742313.2300000004</v>
      </c>
      <c r="DK17" s="20">
        <v>298034809.55000001</v>
      </c>
      <c r="DL17" s="20">
        <v>2955945</v>
      </c>
      <c r="DM17" s="20">
        <v>4679033.24</v>
      </c>
      <c r="DN17" s="20">
        <v>4204582.2200000007</v>
      </c>
      <c r="DO17" s="20">
        <v>19985744.210000001</v>
      </c>
      <c r="DP17" s="20">
        <v>3221782.6</v>
      </c>
      <c r="DQ17" s="20">
        <v>6871899.0800000001</v>
      </c>
      <c r="DR17" s="20">
        <v>2999769.54</v>
      </c>
      <c r="DS17" s="20">
        <v>59589293.560000002</v>
      </c>
      <c r="DT17" s="20">
        <v>76682473.25</v>
      </c>
      <c r="DU17" s="20">
        <v>6975723.5999999996</v>
      </c>
      <c r="DV17" s="20">
        <v>8306407.9299999997</v>
      </c>
      <c r="DW17" s="20">
        <v>6853757.6900000004</v>
      </c>
      <c r="DX17" s="20">
        <v>41543323.850000001</v>
      </c>
      <c r="DY17" s="20">
        <v>7981662.5199999996</v>
      </c>
      <c r="DZ17" s="20">
        <v>11959968.02</v>
      </c>
      <c r="EA17" s="20">
        <v>3843512.64</v>
      </c>
      <c r="EB17" s="20">
        <v>2081048.78</v>
      </c>
      <c r="EC17" s="20">
        <v>3019495.12</v>
      </c>
      <c r="ED17" s="20">
        <v>8956117.620000001</v>
      </c>
      <c r="EE17" s="20">
        <v>45635407.780000001</v>
      </c>
      <c r="EF17" s="20">
        <v>24532612.530000001</v>
      </c>
      <c r="EG17" s="20">
        <v>4303221.0600000005</v>
      </c>
      <c r="EH17" s="20">
        <v>4555840.7699999996</v>
      </c>
      <c r="EI17" s="20">
        <v>3395374.19</v>
      </c>
      <c r="EJ17" s="20">
        <v>5389000</v>
      </c>
      <c r="EK17" s="20">
        <v>9775632.9400000013</v>
      </c>
      <c r="EL17" s="20">
        <v>4526850.32</v>
      </c>
      <c r="EM17" s="20">
        <v>3470501.4</v>
      </c>
      <c r="EN17" s="20">
        <v>59686100.649999999</v>
      </c>
      <c r="EO17" s="20">
        <v>13426763.35</v>
      </c>
      <c r="EP17" s="20">
        <v>2968500.15</v>
      </c>
      <c r="EQ17" s="20">
        <v>1673787.03</v>
      </c>
      <c r="ER17" s="20">
        <v>2264495.36</v>
      </c>
      <c r="ES17" s="20">
        <v>5512952.3399999999</v>
      </c>
      <c r="ET17" s="20">
        <v>5345933.6400000006</v>
      </c>
      <c r="EU17" s="20">
        <v>1923794.14</v>
      </c>
      <c r="EV17" s="20">
        <v>5248420.38</v>
      </c>
      <c r="EW17" s="20">
        <v>106457415.7</v>
      </c>
      <c r="EX17" s="20">
        <v>3779055.33</v>
      </c>
      <c r="EY17" s="20">
        <v>2637730.91</v>
      </c>
      <c r="EZ17" s="20">
        <v>4721945.3</v>
      </c>
      <c r="FA17" s="20">
        <v>4003944.02</v>
      </c>
      <c r="FB17" s="20">
        <v>5205762.93</v>
      </c>
      <c r="FC17" s="20">
        <v>4129194.78</v>
      </c>
      <c r="FD17" s="20">
        <v>2383682.4</v>
      </c>
      <c r="FE17" s="20">
        <v>2240999.98</v>
      </c>
      <c r="FF17" s="20">
        <v>2172416.0499999998</v>
      </c>
      <c r="FG17" s="20">
        <v>4328857.8</v>
      </c>
      <c r="FH17" s="20">
        <v>3731860.6100000003</v>
      </c>
      <c r="FI17" s="20">
        <v>21085496.690000001</v>
      </c>
      <c r="FJ17" s="20">
        <v>2292460.08</v>
      </c>
      <c r="FK17" s="20">
        <v>270000</v>
      </c>
      <c r="FL17" s="20">
        <v>3546680.3800000004</v>
      </c>
      <c r="FM17" s="20">
        <v>3983786.54</v>
      </c>
      <c r="FN17" s="20">
        <v>2864047.69</v>
      </c>
      <c r="FO17" s="20">
        <v>1169000</v>
      </c>
      <c r="FP17" s="20">
        <v>1839214.49</v>
      </c>
      <c r="FQ17" s="20">
        <v>290726386.24000001</v>
      </c>
      <c r="FR17" s="20">
        <v>1674932.5</v>
      </c>
      <c r="FS17" s="20">
        <v>4830610.32</v>
      </c>
      <c r="FT17" s="20">
        <v>3270500</v>
      </c>
      <c r="FU17" s="20">
        <v>5228496.08</v>
      </c>
      <c r="FV17" s="20">
        <v>2911509</v>
      </c>
      <c r="FW17" s="20">
        <v>11874887.890000001</v>
      </c>
      <c r="FX17" s="20">
        <v>3113297.91</v>
      </c>
      <c r="FY17" s="20">
        <v>4667397.24</v>
      </c>
      <c r="FZ17" s="20">
        <v>2562494.19</v>
      </c>
      <c r="GA17" s="20">
        <v>15401827.75</v>
      </c>
      <c r="GB17" s="20">
        <v>2268860.19</v>
      </c>
      <c r="GC17" s="20">
        <v>2154600.5499999998</v>
      </c>
      <c r="GD17" s="20">
        <v>1807384.3399999999</v>
      </c>
      <c r="GE17" s="20">
        <v>50608956.230000004</v>
      </c>
      <c r="GF17" s="20">
        <v>1859980.28</v>
      </c>
      <c r="GG17" s="20">
        <v>1947602.14</v>
      </c>
      <c r="GH17" s="20">
        <v>3176012.49</v>
      </c>
      <c r="GI17" s="20">
        <v>2617000</v>
      </c>
      <c r="GJ17" s="20">
        <v>2189614.58</v>
      </c>
      <c r="GK17" s="20">
        <v>3158381.4</v>
      </c>
      <c r="GL17" s="20">
        <v>4184629.67</v>
      </c>
      <c r="GM17" s="20">
        <v>2043345.36</v>
      </c>
      <c r="GN17" s="20">
        <v>860972.81</v>
      </c>
      <c r="GO17" s="20">
        <v>680507.87</v>
      </c>
      <c r="GP17" s="20">
        <v>1509456.81</v>
      </c>
      <c r="GQ17" s="20">
        <v>87208961.430000007</v>
      </c>
      <c r="GR17" s="20">
        <v>4496611.4000000004</v>
      </c>
      <c r="GS17" s="20">
        <v>2674943.7999999998</v>
      </c>
      <c r="GT17" s="20">
        <v>26470677.399999999</v>
      </c>
      <c r="GU17" s="20">
        <v>2725300</v>
      </c>
      <c r="GV17" s="20">
        <v>2698000</v>
      </c>
      <c r="GW17" s="20">
        <v>4074994.86</v>
      </c>
      <c r="GX17" s="20">
        <v>5032134.8600000003</v>
      </c>
      <c r="GY17" s="20">
        <v>10197361.539999999</v>
      </c>
      <c r="GZ17" s="20">
        <v>3030752.83</v>
      </c>
      <c r="HA17" s="20">
        <v>3699347.31</v>
      </c>
      <c r="HB17" s="20">
        <v>4854698.59</v>
      </c>
      <c r="HC17" s="20">
        <v>96680623.799999997</v>
      </c>
      <c r="HD17" s="20">
        <v>10726765.26</v>
      </c>
      <c r="HE17" s="20">
        <v>6614861.7199999997</v>
      </c>
      <c r="HF17" s="20">
        <v>6877936.6699999999</v>
      </c>
      <c r="HG17" s="20">
        <v>2862918.63</v>
      </c>
      <c r="HH17" s="20">
        <v>4042031.97</v>
      </c>
      <c r="HI17" s="20">
        <v>697274.83</v>
      </c>
      <c r="HJ17" s="20">
        <v>94328147.859999999</v>
      </c>
      <c r="HK17" s="20">
        <v>2983542.62</v>
      </c>
      <c r="HL17" s="20">
        <v>168792057.91</v>
      </c>
      <c r="HM17" s="20">
        <v>5066174.4800000004</v>
      </c>
      <c r="HN17" s="20">
        <v>1431859.31</v>
      </c>
      <c r="HO17" s="20">
        <v>2119965.5699999998</v>
      </c>
      <c r="HP17" s="20">
        <v>2676867.2599999998</v>
      </c>
      <c r="HQ17" s="20">
        <v>1177889.23</v>
      </c>
      <c r="HR17" s="20">
        <v>20105523.140000001</v>
      </c>
      <c r="HS17" s="20">
        <v>49353160.939999998</v>
      </c>
      <c r="HT17" s="20">
        <v>1741912.22</v>
      </c>
      <c r="HU17" s="20">
        <v>55038919.229999997</v>
      </c>
      <c r="HV17" s="20">
        <v>4154138.79</v>
      </c>
      <c r="HW17" s="20">
        <v>1597717.13</v>
      </c>
      <c r="HX17" s="20">
        <v>4003000</v>
      </c>
      <c r="HY17" s="20">
        <v>3597705</v>
      </c>
      <c r="HZ17" s="20">
        <v>1771402.96</v>
      </c>
      <c r="IA17" s="20">
        <v>746740.87</v>
      </c>
      <c r="IB17" s="20">
        <v>4878713.54</v>
      </c>
      <c r="IC17" s="20">
        <v>2604294.44</v>
      </c>
      <c r="ID17" s="20">
        <v>2009271.08</v>
      </c>
      <c r="IE17" s="20">
        <v>1143351.69</v>
      </c>
      <c r="IF17" s="20">
        <v>2524683.39</v>
      </c>
      <c r="IG17" s="20">
        <v>1092457.94</v>
      </c>
      <c r="IH17" s="20">
        <v>21886010</v>
      </c>
      <c r="II17" s="20">
        <v>14614681.02</v>
      </c>
      <c r="IJ17" s="20">
        <v>4792511.42</v>
      </c>
      <c r="IK17" s="20">
        <v>3837010.75</v>
      </c>
      <c r="IL17" s="20">
        <v>7809008.1100000003</v>
      </c>
      <c r="IM17" s="20">
        <v>3225176.65</v>
      </c>
      <c r="IN17" s="20">
        <v>1191740.23</v>
      </c>
      <c r="IO17" s="20">
        <v>809273.74</v>
      </c>
      <c r="IP17" s="20">
        <v>3784817.51</v>
      </c>
      <c r="IQ17" s="20">
        <v>1683488.47</v>
      </c>
      <c r="IR17" s="20">
        <v>3142086.53</v>
      </c>
      <c r="IS17" s="20">
        <v>104995260.86</v>
      </c>
      <c r="IT17" s="20">
        <v>20454494.25</v>
      </c>
      <c r="IU17" s="20">
        <v>3077611.35</v>
      </c>
      <c r="IV17" s="20">
        <v>1196675.8500000001</v>
      </c>
      <c r="IW17" s="20">
        <v>6474806.3599999994</v>
      </c>
      <c r="IX17" s="20">
        <v>891262.85</v>
      </c>
      <c r="IY17" s="20">
        <v>5487750.5300000003</v>
      </c>
      <c r="IZ17" s="20">
        <v>2974660.54</v>
      </c>
      <c r="JA17" s="20">
        <v>2315645.7400000002</v>
      </c>
      <c r="JB17" s="20">
        <v>2039854.32</v>
      </c>
      <c r="JC17" s="20">
        <v>2525100</v>
      </c>
      <c r="JD17" s="20">
        <v>725032.4</v>
      </c>
      <c r="JE17" s="20">
        <v>20692572.629999999</v>
      </c>
      <c r="JF17" s="20">
        <v>13183167.24</v>
      </c>
      <c r="JG17" s="20">
        <v>1675833.23</v>
      </c>
      <c r="JH17" s="20">
        <v>2030969.76</v>
      </c>
      <c r="JI17" s="20">
        <v>1223652.54</v>
      </c>
      <c r="JJ17" s="20">
        <v>649858.81000000006</v>
      </c>
      <c r="JK17" s="20">
        <v>12864927.68</v>
      </c>
      <c r="JL17" s="20">
        <v>3185571.56</v>
      </c>
      <c r="JM17" s="20">
        <v>3665186.5</v>
      </c>
      <c r="JN17" s="20">
        <v>2881735.24</v>
      </c>
      <c r="JO17" s="20">
        <v>1062905.1499999999</v>
      </c>
      <c r="JP17" s="20">
        <v>2314255.13</v>
      </c>
      <c r="JQ17" s="20">
        <v>9774489.2799999993</v>
      </c>
      <c r="JR17" s="20">
        <v>60739976.630000003</v>
      </c>
      <c r="JS17" s="20">
        <v>36927203.57</v>
      </c>
      <c r="JT17" s="20">
        <v>2244109.94</v>
      </c>
      <c r="JU17" s="20">
        <v>1055132.94</v>
      </c>
      <c r="JV17" s="20">
        <v>3725789.28</v>
      </c>
      <c r="JW17" s="20">
        <v>1267894.71</v>
      </c>
      <c r="JX17" s="20">
        <v>6375032.5300000003</v>
      </c>
      <c r="JY17" s="20">
        <v>4416000.37</v>
      </c>
      <c r="JZ17" s="20">
        <v>1003413.36</v>
      </c>
      <c r="KA17" s="20">
        <v>2404578.0699999998</v>
      </c>
      <c r="KB17" s="20">
        <v>2178773.61</v>
      </c>
      <c r="KC17" s="20">
        <v>2300109.83</v>
      </c>
      <c r="KD17" s="20">
        <v>1021163.71</v>
      </c>
      <c r="KE17" s="20">
        <v>1628842.26</v>
      </c>
      <c r="KF17" s="20">
        <v>1658039.65</v>
      </c>
      <c r="KG17" s="20">
        <v>206901315.76999998</v>
      </c>
      <c r="KH17" s="20">
        <v>5130843.1399999997</v>
      </c>
      <c r="KI17" s="20">
        <v>6604570.8200000003</v>
      </c>
      <c r="KJ17" s="20">
        <v>6246395.4199999999</v>
      </c>
      <c r="KK17" s="20">
        <v>1722245</v>
      </c>
      <c r="KL17" s="20">
        <v>4074851.41</v>
      </c>
      <c r="KM17" s="20">
        <v>16837941.329999998</v>
      </c>
      <c r="KN17" s="20">
        <v>2436736.5099999998</v>
      </c>
      <c r="KO17" s="20">
        <v>4681795.2</v>
      </c>
      <c r="KP17" s="20">
        <v>12783411.93</v>
      </c>
      <c r="KQ17" s="20">
        <v>2055111.98</v>
      </c>
      <c r="KR17" s="20">
        <v>4159254.86</v>
      </c>
      <c r="KS17" s="20">
        <v>8855869.9000000004</v>
      </c>
      <c r="KT17" s="20">
        <v>2008146.18</v>
      </c>
      <c r="KU17" s="20">
        <v>3053774.04</v>
      </c>
      <c r="KV17" s="20">
        <v>34554689.109999999</v>
      </c>
      <c r="KW17" s="20">
        <v>4138164.83</v>
      </c>
      <c r="KX17" s="20">
        <v>18172000</v>
      </c>
      <c r="KY17" s="20">
        <v>2791257.75</v>
      </c>
      <c r="KZ17" s="20">
        <v>5002991.34</v>
      </c>
      <c r="LA17" s="20">
        <v>13807699.609999999</v>
      </c>
      <c r="LB17" s="20">
        <v>4707033.1900000004</v>
      </c>
      <c r="LC17" s="20">
        <v>3107744.13</v>
      </c>
      <c r="LD17" s="20">
        <v>1411571.84</v>
      </c>
      <c r="LE17" s="20">
        <v>1909583.78</v>
      </c>
      <c r="LF17" s="20">
        <v>90132189.349999994</v>
      </c>
      <c r="LG17" s="20">
        <v>9790598.1900000013</v>
      </c>
      <c r="LH17" s="20">
        <v>35683207.409999996</v>
      </c>
      <c r="LI17" s="20">
        <v>21729548.969999999</v>
      </c>
      <c r="LJ17" s="20">
        <v>2629767.27</v>
      </c>
      <c r="LK17" s="20">
        <v>2946217.47</v>
      </c>
      <c r="LL17" s="20">
        <v>3533995.44</v>
      </c>
      <c r="LM17" s="20">
        <v>4890879.42</v>
      </c>
      <c r="LN17" s="20">
        <v>3517449.58</v>
      </c>
      <c r="LO17" s="20">
        <v>12900848.859999999</v>
      </c>
      <c r="LP17" s="20">
        <v>2873603.34</v>
      </c>
      <c r="LQ17" s="20">
        <v>75818973.200000003</v>
      </c>
      <c r="LR17" s="20">
        <v>2107875.9700000002</v>
      </c>
      <c r="LS17" s="20">
        <v>1502287.87</v>
      </c>
      <c r="LT17" s="20">
        <v>138208274.27000001</v>
      </c>
      <c r="LU17" s="20">
        <v>27789301.289999999</v>
      </c>
      <c r="LV17" s="20">
        <v>73858608.359999999</v>
      </c>
      <c r="LW17" s="20">
        <v>77053250</v>
      </c>
      <c r="LX17" s="20">
        <v>5683202.4000000004</v>
      </c>
      <c r="LY17" s="20">
        <v>5406123.7300000004</v>
      </c>
      <c r="LZ17" s="20">
        <v>5995192.8200000003</v>
      </c>
      <c r="MA17" s="20">
        <v>4699517.68</v>
      </c>
      <c r="MB17" s="20">
        <v>7549287.1299999999</v>
      </c>
      <c r="MC17" s="20">
        <v>3717422.73</v>
      </c>
      <c r="MD17" s="20">
        <v>9169600</v>
      </c>
      <c r="ME17" s="20">
        <v>4365796.96</v>
      </c>
      <c r="MF17" s="20">
        <v>89502596.430000007</v>
      </c>
      <c r="MG17" s="20">
        <v>2818628.15</v>
      </c>
      <c r="MH17" s="20">
        <v>1112000</v>
      </c>
      <c r="MI17" s="20">
        <v>1986255</v>
      </c>
      <c r="MJ17" s="20">
        <v>3248337.57</v>
      </c>
      <c r="MK17" s="20">
        <v>2706129.03</v>
      </c>
      <c r="ML17" s="20">
        <v>4205953.66</v>
      </c>
      <c r="MM17" s="20">
        <v>4414063.6399999997</v>
      </c>
      <c r="MN17" s="20">
        <v>8490222.0899999999</v>
      </c>
      <c r="MO17" s="20">
        <v>3959080.28</v>
      </c>
      <c r="MP17" s="20">
        <v>1882630.92</v>
      </c>
      <c r="MQ17" s="20">
        <v>4566566.2300000004</v>
      </c>
      <c r="MR17" s="20">
        <v>25124576.41</v>
      </c>
      <c r="MS17" s="20">
        <v>3519879.4699999997</v>
      </c>
      <c r="MT17" s="20">
        <v>4530858.78</v>
      </c>
      <c r="MU17" s="20">
        <v>3529642.86</v>
      </c>
      <c r="MV17" s="20">
        <v>3145969.54</v>
      </c>
      <c r="MW17" s="20">
        <v>1251554.3400000001</v>
      </c>
      <c r="MX17" s="20">
        <v>15700018.039999999</v>
      </c>
      <c r="MY17" s="20">
        <v>45859866.810000002</v>
      </c>
      <c r="MZ17" s="20">
        <v>5188283.8100000005</v>
      </c>
      <c r="NA17" s="20">
        <v>904900.79</v>
      </c>
      <c r="NB17" s="20">
        <v>599191.36</v>
      </c>
      <c r="NC17" s="20">
        <v>187269330.43000001</v>
      </c>
      <c r="ND17" s="20">
        <v>7911244.7699999996</v>
      </c>
      <c r="NE17" s="20">
        <v>5436515.5</v>
      </c>
      <c r="NF17" s="20">
        <v>36553102.5</v>
      </c>
      <c r="NG17" s="20">
        <v>2599865.5</v>
      </c>
      <c r="NH17" s="20">
        <v>4432923.05</v>
      </c>
      <c r="NI17" s="20">
        <v>11648520.74</v>
      </c>
      <c r="NJ17" s="20">
        <v>13608400</v>
      </c>
      <c r="NK17" s="20">
        <v>2014624.79</v>
      </c>
      <c r="NL17" s="20">
        <v>7222300</v>
      </c>
      <c r="NM17" s="20">
        <v>4155167.88</v>
      </c>
      <c r="NN17" s="20">
        <v>2157285.56</v>
      </c>
      <c r="NO17" s="20">
        <v>93401145.760000005</v>
      </c>
      <c r="NP17" s="20">
        <v>1290795.25</v>
      </c>
      <c r="NQ17" s="20">
        <v>1984432.01</v>
      </c>
      <c r="NR17" s="20">
        <v>1910200</v>
      </c>
      <c r="NS17" s="20">
        <v>1119448.04</v>
      </c>
      <c r="NT17" s="20">
        <v>1648718.37</v>
      </c>
      <c r="NU17" s="20">
        <v>208651.51</v>
      </c>
      <c r="NV17" s="20">
        <v>48536248.590000004</v>
      </c>
      <c r="NW17" s="20">
        <v>4757783.99</v>
      </c>
      <c r="NX17" s="20">
        <v>3095689.75</v>
      </c>
      <c r="NY17" s="20">
        <v>2686070.17</v>
      </c>
      <c r="NZ17" s="20">
        <v>3600579.61</v>
      </c>
      <c r="OA17" s="20">
        <v>5083950.09</v>
      </c>
      <c r="OB17" s="20">
        <v>1804937.92</v>
      </c>
      <c r="OC17" s="20">
        <v>34202061.060000002</v>
      </c>
      <c r="OD17" s="20">
        <v>51091031.57</v>
      </c>
      <c r="OE17" s="20">
        <v>2634447.37</v>
      </c>
      <c r="OF17" s="20">
        <v>6562003.5599999996</v>
      </c>
      <c r="OG17" s="20">
        <v>5801725.6500000004</v>
      </c>
      <c r="OH17" s="20">
        <v>2318375.87</v>
      </c>
      <c r="OI17" s="20">
        <v>2234187.7999999998</v>
      </c>
      <c r="OJ17" s="20">
        <v>4696500</v>
      </c>
      <c r="OK17" s="20">
        <v>3238482.71</v>
      </c>
      <c r="OL17" s="20">
        <v>63791934.840000004</v>
      </c>
      <c r="OM17" s="20">
        <v>3776407.77</v>
      </c>
      <c r="ON17" s="20">
        <v>6416206.0499999998</v>
      </c>
      <c r="OO17" s="20">
        <v>4995340.2300000004</v>
      </c>
      <c r="OP17" s="20">
        <v>3567642.79</v>
      </c>
      <c r="OQ17" s="20">
        <v>3742368.21</v>
      </c>
      <c r="OR17" s="20">
        <v>36110670.600000001</v>
      </c>
      <c r="OS17" s="20">
        <v>3000228.81</v>
      </c>
      <c r="OT17" s="20">
        <v>3655786</v>
      </c>
      <c r="OU17" s="20">
        <v>2769900.72</v>
      </c>
      <c r="OV17" s="20">
        <v>5184389.9899999993</v>
      </c>
      <c r="OW17" s="20">
        <v>6258529.2800000003</v>
      </c>
      <c r="OX17" s="20">
        <v>3742744.84</v>
      </c>
      <c r="OY17" s="20">
        <v>404800</v>
      </c>
      <c r="OZ17" s="20">
        <v>1439918.19</v>
      </c>
      <c r="PA17" s="20">
        <v>62589369.100000001</v>
      </c>
      <c r="PB17" s="20">
        <v>3234489.13</v>
      </c>
      <c r="PC17" s="20">
        <v>3209505.25</v>
      </c>
      <c r="PD17" s="20">
        <v>1802308.26</v>
      </c>
      <c r="PE17" s="20">
        <v>2867942</v>
      </c>
      <c r="PF17" s="20">
        <v>9576078.5099999998</v>
      </c>
      <c r="PG17" s="20">
        <v>3842059.46</v>
      </c>
      <c r="PH17" s="20">
        <v>4238184.6900000004</v>
      </c>
      <c r="PI17" s="20">
        <v>2196768.41</v>
      </c>
      <c r="PJ17" s="20">
        <v>2921070.36</v>
      </c>
      <c r="PK17" s="20">
        <v>5809476.6300000008</v>
      </c>
      <c r="PL17" s="20">
        <v>3691647.06</v>
      </c>
      <c r="PM17" s="20">
        <v>1505622.04</v>
      </c>
      <c r="PN17" s="20">
        <v>14194036.99</v>
      </c>
      <c r="PO17" s="20">
        <v>4853923.47</v>
      </c>
      <c r="PP17" s="20">
        <v>684959.97</v>
      </c>
      <c r="PQ17" s="20">
        <v>1027523.51</v>
      </c>
      <c r="PR17" s="20">
        <v>1401211.54</v>
      </c>
      <c r="PS17" s="20">
        <v>98741313.879999995</v>
      </c>
      <c r="PT17" s="20">
        <v>1635000</v>
      </c>
      <c r="PU17" s="20">
        <v>3246981.63</v>
      </c>
      <c r="PV17" s="20">
        <v>5784001.21</v>
      </c>
      <c r="PW17" s="20">
        <v>120761165.3</v>
      </c>
      <c r="PX17" s="20">
        <v>3404980.26</v>
      </c>
      <c r="PY17" s="20">
        <v>4590542.5</v>
      </c>
      <c r="PZ17" s="20">
        <v>3932089.42</v>
      </c>
      <c r="QA17" s="20">
        <v>3262285.68</v>
      </c>
      <c r="QB17" s="20">
        <v>2650722.4700000002</v>
      </c>
      <c r="QC17" s="20">
        <v>4124106.13</v>
      </c>
      <c r="QD17" s="20">
        <v>1869100</v>
      </c>
      <c r="QE17" s="20">
        <v>2245478.79</v>
      </c>
      <c r="QF17" s="20">
        <v>3572858.59</v>
      </c>
      <c r="QG17" s="20">
        <v>3636371.16</v>
      </c>
      <c r="QH17" s="20">
        <v>4802056.0599999996</v>
      </c>
      <c r="QI17" s="20">
        <v>2317893.17</v>
      </c>
      <c r="QJ17" s="20">
        <v>2075248.18</v>
      </c>
      <c r="QK17" s="20">
        <v>1377100</v>
      </c>
      <c r="QL17" s="20">
        <v>1630000.25</v>
      </c>
      <c r="QM17" s="20">
        <v>11433899.199999999</v>
      </c>
      <c r="QN17" s="20">
        <v>2654079.39</v>
      </c>
      <c r="QO17" s="20">
        <v>2040000</v>
      </c>
      <c r="QP17" s="20">
        <v>2488620.7200000002</v>
      </c>
      <c r="QQ17" s="20">
        <v>2361886.6</v>
      </c>
      <c r="QR17" s="20">
        <v>3259311.28</v>
      </c>
      <c r="QS17" s="20">
        <v>157964730.13999999</v>
      </c>
      <c r="QT17" s="20">
        <v>4045025.46</v>
      </c>
      <c r="QU17" s="20">
        <v>9180913.7899999991</v>
      </c>
      <c r="QV17" s="20">
        <v>3035339.29</v>
      </c>
      <c r="QW17" s="20">
        <v>6786362.2699999996</v>
      </c>
      <c r="QX17" s="20">
        <v>13173732.52</v>
      </c>
      <c r="QY17" s="20">
        <v>3709248.43</v>
      </c>
      <c r="QZ17" s="20">
        <v>154053085.91999999</v>
      </c>
      <c r="RA17" s="20">
        <v>4894948.62</v>
      </c>
      <c r="RB17" s="20">
        <v>1595243.85</v>
      </c>
      <c r="RC17" s="20">
        <v>1532777.76</v>
      </c>
      <c r="RD17" s="20">
        <v>7505703.0499999998</v>
      </c>
      <c r="RE17" s="20">
        <v>1282323.6000000001</v>
      </c>
      <c r="RF17" s="20">
        <v>279804373.34999996</v>
      </c>
      <c r="RG17" s="20">
        <v>59172100.109999999</v>
      </c>
      <c r="RH17" s="20">
        <v>2982204.71</v>
      </c>
      <c r="RI17" s="20">
        <v>3682651.61</v>
      </c>
      <c r="RJ17" s="20">
        <v>8139462.0600000005</v>
      </c>
      <c r="RK17" s="20">
        <v>4765368.22</v>
      </c>
      <c r="RL17" s="20">
        <v>11539183</v>
      </c>
      <c r="RM17" s="20">
        <v>2684605.2</v>
      </c>
      <c r="RN17" s="20">
        <v>5783222.6299999999</v>
      </c>
      <c r="RO17" s="20">
        <v>158028681.55000001</v>
      </c>
      <c r="RP17" s="20">
        <v>16037357.529999999</v>
      </c>
      <c r="RQ17" s="20">
        <v>2304762.5</v>
      </c>
      <c r="RR17" s="20">
        <v>1434042.95</v>
      </c>
      <c r="RS17" s="20">
        <v>6714941.9900000002</v>
      </c>
      <c r="RT17" s="20">
        <v>853585.25</v>
      </c>
      <c r="RU17" s="20">
        <v>1558222.61</v>
      </c>
      <c r="RV17" s="20">
        <v>2143858.2599999998</v>
      </c>
      <c r="RW17" s="20">
        <v>1366057.25</v>
      </c>
      <c r="RX17" s="20">
        <v>932755.86</v>
      </c>
      <c r="RY17" s="20">
        <v>1247793.6499999999</v>
      </c>
      <c r="RZ17" s="20">
        <v>88529300</v>
      </c>
      <c r="SA17" s="20">
        <v>3245708.89</v>
      </c>
      <c r="SB17" s="20">
        <v>1782443.03</v>
      </c>
      <c r="SC17" s="20">
        <v>1693450.26</v>
      </c>
      <c r="SD17" s="20">
        <v>2147356.23</v>
      </c>
      <c r="SE17" s="20">
        <v>3996762.39</v>
      </c>
      <c r="SF17" s="20">
        <v>1556335.75</v>
      </c>
      <c r="SG17" s="20">
        <v>4136696.24</v>
      </c>
      <c r="SH17" s="20">
        <v>2299969.89</v>
      </c>
      <c r="SI17" s="20">
        <v>4687187.82</v>
      </c>
      <c r="SJ17" s="20">
        <v>6457241.2800000003</v>
      </c>
      <c r="SK17" s="20">
        <v>1369765.02</v>
      </c>
      <c r="SL17" s="20">
        <v>33509858</v>
      </c>
      <c r="SM17" s="20">
        <v>2558957.15</v>
      </c>
      <c r="SN17" s="20">
        <v>2332673.17</v>
      </c>
      <c r="SO17" s="20">
        <v>3915396.43</v>
      </c>
      <c r="SP17" s="20">
        <v>2070807.44</v>
      </c>
      <c r="SQ17" s="20">
        <v>2515212.08</v>
      </c>
      <c r="SR17" s="20">
        <v>1678082.2</v>
      </c>
      <c r="SS17" s="20">
        <v>895647.51</v>
      </c>
      <c r="ST17" s="20">
        <v>26097937.899999999</v>
      </c>
      <c r="SU17" s="20">
        <v>2965367.18</v>
      </c>
      <c r="SV17" s="20">
        <v>2347535.5299999998</v>
      </c>
      <c r="SW17" s="20">
        <v>3175323.23</v>
      </c>
      <c r="SX17" s="20">
        <v>1893545.68</v>
      </c>
      <c r="SY17" s="20">
        <v>1500158.99</v>
      </c>
      <c r="SZ17" s="20">
        <v>2509098.8600000003</v>
      </c>
      <c r="TA17" s="20">
        <v>11362066.890000001</v>
      </c>
      <c r="TB17" s="20">
        <v>1617468.65</v>
      </c>
      <c r="TC17" s="20">
        <v>2469041.9500000002</v>
      </c>
      <c r="TD17" s="20">
        <v>2478889.1</v>
      </c>
      <c r="TE17" s="20">
        <v>2399355.4700000002</v>
      </c>
      <c r="TF17" s="20">
        <v>2316463.71</v>
      </c>
      <c r="TG17" s="20">
        <v>1826398.05</v>
      </c>
      <c r="TH17" s="20">
        <v>93112611.319999993</v>
      </c>
      <c r="TI17" s="20">
        <v>4176672.73</v>
      </c>
      <c r="TJ17" s="20">
        <v>3460244.28</v>
      </c>
      <c r="TK17" s="20">
        <v>4154464.82</v>
      </c>
      <c r="TL17" s="20">
        <v>5581876.5199999996</v>
      </c>
      <c r="TM17" s="20">
        <v>4822139.55</v>
      </c>
      <c r="TN17" s="20">
        <v>3163167.96</v>
      </c>
      <c r="TO17" s="20">
        <v>31975213.399999999</v>
      </c>
      <c r="TP17" s="20">
        <v>3867187.45</v>
      </c>
      <c r="TQ17" s="20">
        <v>4349228.59</v>
      </c>
      <c r="TR17" s="20">
        <v>6271000.04</v>
      </c>
      <c r="TS17" s="20">
        <v>1552010.37</v>
      </c>
      <c r="TT17" s="20">
        <v>2405820</v>
      </c>
      <c r="TU17" s="20">
        <v>1476743.6</v>
      </c>
      <c r="TV17" s="20">
        <v>2550766.44</v>
      </c>
      <c r="TW17" s="20">
        <v>4525398.0199999996</v>
      </c>
      <c r="TX17" s="20">
        <v>24674723.490000002</v>
      </c>
      <c r="TY17" s="20">
        <v>789363.77</v>
      </c>
      <c r="TZ17" s="20">
        <v>113137782.5</v>
      </c>
      <c r="UA17" s="20">
        <v>2601525.23</v>
      </c>
      <c r="UB17" s="20">
        <v>1537583.22</v>
      </c>
      <c r="UC17" s="20">
        <v>4715686.75</v>
      </c>
      <c r="UD17" s="20">
        <v>26030663.629999999</v>
      </c>
      <c r="UE17" s="20">
        <v>907066.08</v>
      </c>
      <c r="UF17" s="20">
        <v>348033.24</v>
      </c>
      <c r="UG17" s="20">
        <v>2292519.5</v>
      </c>
      <c r="UH17" s="20">
        <v>5389489.8700000001</v>
      </c>
      <c r="UI17" s="20">
        <v>18575378.41</v>
      </c>
      <c r="UJ17" s="20">
        <v>3064825.4</v>
      </c>
      <c r="UK17" s="20">
        <v>5381958.0300000003</v>
      </c>
      <c r="UL17" s="20">
        <v>3039145.79</v>
      </c>
      <c r="UM17" s="20">
        <v>3549920.48</v>
      </c>
      <c r="UN17" s="20">
        <v>1745286.21</v>
      </c>
      <c r="UO17" s="20">
        <v>101105692.03999999</v>
      </c>
      <c r="UP17" s="20">
        <v>8212410</v>
      </c>
      <c r="UQ17" s="20">
        <v>5971815.9399999995</v>
      </c>
      <c r="UR17" s="20">
        <v>115144027.76000001</v>
      </c>
      <c r="US17" s="20">
        <v>8124699.0700000003</v>
      </c>
      <c r="UT17" s="20">
        <v>6429673.7300000004</v>
      </c>
      <c r="UU17" s="20">
        <v>20954473.73</v>
      </c>
      <c r="UV17" s="20">
        <v>1758413.3</v>
      </c>
      <c r="UW17" s="20">
        <v>4087399.76</v>
      </c>
      <c r="UX17" s="20">
        <v>5628330.1200000001</v>
      </c>
      <c r="UY17" s="20">
        <v>7264696.7200000007</v>
      </c>
      <c r="UZ17" s="20">
        <v>59615850.75</v>
      </c>
      <c r="VA17" s="20">
        <v>5907746.7300000004</v>
      </c>
      <c r="VB17" s="20">
        <v>7408250</v>
      </c>
      <c r="VC17" s="20">
        <v>1986414.53</v>
      </c>
      <c r="VD17" s="20">
        <v>4414254.3499999996</v>
      </c>
      <c r="VE17" s="20">
        <v>4812633.66</v>
      </c>
      <c r="VF17" s="20">
        <v>1037715.39</v>
      </c>
      <c r="VG17" s="20">
        <v>13754762.609999999</v>
      </c>
      <c r="VH17" s="20">
        <v>7208813.2000000002</v>
      </c>
      <c r="VI17" s="20">
        <v>817103.62</v>
      </c>
      <c r="VJ17" s="20">
        <v>1452624.19</v>
      </c>
      <c r="VK17" s="20">
        <v>116511604.64</v>
      </c>
      <c r="VL17" s="20">
        <v>3705800</v>
      </c>
      <c r="VM17" s="20">
        <v>3095056.71</v>
      </c>
      <c r="VN17" s="20">
        <v>10609583</v>
      </c>
      <c r="VO17" s="20">
        <v>5896020.1500000004</v>
      </c>
      <c r="VP17" s="20">
        <v>4483307.92</v>
      </c>
      <c r="VQ17" s="20">
        <v>4969325.62</v>
      </c>
      <c r="VR17" s="20">
        <v>2066191.06</v>
      </c>
      <c r="VS17" s="20">
        <v>6272681.04</v>
      </c>
      <c r="VT17" s="20">
        <v>10134292.210000001</v>
      </c>
      <c r="VU17" s="20">
        <v>3901174.36</v>
      </c>
      <c r="VV17" s="20">
        <v>5727709.79</v>
      </c>
      <c r="VW17" s="20">
        <v>2998747.14</v>
      </c>
      <c r="VX17" s="20">
        <v>3224932.7</v>
      </c>
      <c r="VY17" s="20">
        <v>1329000</v>
      </c>
      <c r="VZ17" s="20">
        <v>107487068.64</v>
      </c>
      <c r="WA17" s="20">
        <v>8160862.0099999998</v>
      </c>
      <c r="WB17" s="20">
        <v>4852785.68</v>
      </c>
      <c r="WC17" s="20">
        <v>6319882.1399999997</v>
      </c>
      <c r="WD17" s="20">
        <v>3240505.93</v>
      </c>
      <c r="WE17" s="20">
        <v>10192107.74</v>
      </c>
      <c r="WF17" s="20">
        <v>157887532.56999999</v>
      </c>
      <c r="WG17" s="20">
        <v>13278323.98</v>
      </c>
      <c r="WH17" s="20">
        <v>5645018.3700000001</v>
      </c>
      <c r="WI17" s="20">
        <v>5531965.8700000001</v>
      </c>
      <c r="WJ17" s="20">
        <v>4365489.22</v>
      </c>
      <c r="WK17" s="20">
        <v>11018229.65</v>
      </c>
      <c r="WL17" s="20">
        <v>3067620</v>
      </c>
      <c r="WM17" s="20">
        <v>8799737.8000000007</v>
      </c>
      <c r="WN17" s="20">
        <v>6294565.7300000004</v>
      </c>
      <c r="WO17" s="20">
        <v>2473684.92</v>
      </c>
      <c r="WP17" s="20">
        <v>6839109.7199999997</v>
      </c>
      <c r="WQ17" s="20">
        <v>2755643.83</v>
      </c>
      <c r="WR17" s="20">
        <v>6901671.6099999994</v>
      </c>
      <c r="WS17" s="20">
        <v>11541074.42</v>
      </c>
      <c r="WT17" s="20">
        <v>91576071.430000007</v>
      </c>
      <c r="WU17" s="20">
        <v>1689876.85</v>
      </c>
      <c r="WV17" s="20">
        <v>2179761.6</v>
      </c>
      <c r="WW17" s="20">
        <v>3650000</v>
      </c>
      <c r="WX17" s="20">
        <v>4512282.0299999993</v>
      </c>
      <c r="WY17" s="20">
        <v>2574281.11</v>
      </c>
      <c r="WZ17" s="20">
        <v>5483574.9000000004</v>
      </c>
      <c r="XA17" s="20">
        <v>23108727.120000001</v>
      </c>
      <c r="XB17" s="20">
        <v>39989048.740000002</v>
      </c>
      <c r="XC17" s="20">
        <v>1005855.27</v>
      </c>
      <c r="XD17" s="20">
        <v>1935006.77</v>
      </c>
      <c r="XE17" s="20">
        <v>2870757.78</v>
      </c>
      <c r="XF17" s="20">
        <v>1987691.44</v>
      </c>
      <c r="XG17" s="20">
        <v>59273451.230000004</v>
      </c>
      <c r="XH17" s="20">
        <v>4905713.4000000004</v>
      </c>
      <c r="XI17" s="20">
        <v>5543699.2599999998</v>
      </c>
      <c r="XJ17" s="20">
        <v>30541984.170000002</v>
      </c>
      <c r="XK17" s="20">
        <v>4159800</v>
      </c>
      <c r="XL17" s="20">
        <v>8123914.7000000002</v>
      </c>
      <c r="XM17" s="20">
        <v>11861213.699999999</v>
      </c>
      <c r="XN17" s="20">
        <v>3942975.87</v>
      </c>
      <c r="XO17" s="20">
        <v>3639604.33</v>
      </c>
      <c r="XP17" s="20">
        <v>7383815.5</v>
      </c>
      <c r="XQ17" s="20">
        <v>11064089.99</v>
      </c>
      <c r="XR17" s="20">
        <v>2487633.83</v>
      </c>
      <c r="XS17" s="20">
        <v>1732310.06</v>
      </c>
      <c r="XT17" s="20">
        <v>2264231.7799999998</v>
      </c>
      <c r="XU17" s="20">
        <v>3052728.93</v>
      </c>
      <c r="XV17" s="20">
        <v>1428478.29</v>
      </c>
      <c r="XW17" s="20">
        <v>3120957.92</v>
      </c>
      <c r="XX17" s="20">
        <v>1950306.41</v>
      </c>
      <c r="XY17" s="20">
        <v>1515723.78</v>
      </c>
      <c r="XZ17" s="20">
        <v>1818301.5</v>
      </c>
      <c r="YA17" s="20">
        <v>3560271.43</v>
      </c>
      <c r="YB17" s="20">
        <v>1571174.75</v>
      </c>
      <c r="YC17" s="20">
        <v>1740619.32</v>
      </c>
      <c r="YD17" s="20">
        <v>44454958.259999998</v>
      </c>
      <c r="YE17" s="20">
        <v>4377113.1399999997</v>
      </c>
      <c r="YF17" s="20">
        <v>7500826.4000000004</v>
      </c>
      <c r="YG17" s="20">
        <v>4875339.26</v>
      </c>
      <c r="YH17" s="20">
        <v>16853489.920000002</v>
      </c>
      <c r="YI17" s="20">
        <v>5164528.93</v>
      </c>
      <c r="YJ17" s="20">
        <v>8181535.3899999997</v>
      </c>
      <c r="YK17" s="20">
        <v>3373593.99</v>
      </c>
      <c r="YL17" s="20">
        <v>9792891.8100000005</v>
      </c>
      <c r="YM17" s="20">
        <v>9736370.8900000006</v>
      </c>
      <c r="YN17" s="20">
        <v>5138651.4800000004</v>
      </c>
      <c r="YO17" s="20">
        <v>4209834.05</v>
      </c>
      <c r="YP17" s="20">
        <v>3207474.57</v>
      </c>
      <c r="YQ17" s="20">
        <v>4369891.01</v>
      </c>
      <c r="YR17" s="20">
        <v>2788302.63</v>
      </c>
      <c r="YS17" s="20">
        <v>4637820.84</v>
      </c>
      <c r="YT17" s="20">
        <v>2829114</v>
      </c>
      <c r="YU17" s="20">
        <v>15823519.620000001</v>
      </c>
      <c r="YV17" s="20">
        <v>1982585.27</v>
      </c>
      <c r="YW17" s="20">
        <v>1988642.03</v>
      </c>
      <c r="YX17" s="20">
        <v>3328864.2</v>
      </c>
      <c r="YY17" s="20">
        <v>2871594.75</v>
      </c>
      <c r="YZ17" s="20">
        <v>3895502</v>
      </c>
      <c r="ZA17" s="20">
        <v>859167.75</v>
      </c>
      <c r="ZB17" s="20">
        <v>33735148.619999997</v>
      </c>
      <c r="ZC17" s="20">
        <v>2610613.87</v>
      </c>
      <c r="ZD17" s="20">
        <v>1732370.57</v>
      </c>
      <c r="ZE17" s="20">
        <v>3372000</v>
      </c>
      <c r="ZF17" s="20">
        <v>3539527.37</v>
      </c>
      <c r="ZG17" s="20">
        <v>2830910.3</v>
      </c>
      <c r="ZH17" s="20">
        <v>4276298.3899999997</v>
      </c>
      <c r="ZI17" s="20">
        <v>2843689.01</v>
      </c>
      <c r="ZJ17" s="20">
        <v>4352027.8499999996</v>
      </c>
      <c r="ZK17" s="20">
        <v>28828218.879999999</v>
      </c>
      <c r="ZL17" s="20">
        <v>2779431.83</v>
      </c>
      <c r="ZM17" s="20">
        <v>2777535.6</v>
      </c>
      <c r="ZN17" s="20">
        <v>26366189.850000001</v>
      </c>
      <c r="ZO17" s="20">
        <v>4270511.53</v>
      </c>
      <c r="ZP17" s="20">
        <v>2553402.4500000002</v>
      </c>
      <c r="ZQ17" s="20">
        <v>2223125.5499999998</v>
      </c>
      <c r="ZR17" s="20">
        <v>3441163.26</v>
      </c>
      <c r="ZS17" s="20">
        <v>3008221.25</v>
      </c>
      <c r="ZT17" s="20">
        <v>5396628.1600000001</v>
      </c>
      <c r="ZU17" s="20">
        <v>3138695.36</v>
      </c>
      <c r="ZV17" s="20">
        <v>8524872.3200000003</v>
      </c>
      <c r="ZW17" s="20">
        <v>3882228.39</v>
      </c>
      <c r="ZX17" s="20">
        <v>4505033.63</v>
      </c>
      <c r="ZY17" s="20">
        <v>2550834.73</v>
      </c>
      <c r="ZZ17" s="20">
        <v>3020377.65</v>
      </c>
      <c r="AAA17" s="20">
        <v>1935000</v>
      </c>
      <c r="AAB17" s="20">
        <v>2798068.69</v>
      </c>
      <c r="AAC17" s="20">
        <v>7789682.1600000001</v>
      </c>
      <c r="AAD17" s="20">
        <v>3107185.49</v>
      </c>
      <c r="AAE17" s="20">
        <v>1991565.2</v>
      </c>
      <c r="AAF17" s="20">
        <v>3453308.14</v>
      </c>
      <c r="AAG17" s="20">
        <v>18223248.23</v>
      </c>
      <c r="AAH17" s="20">
        <v>2948568.13</v>
      </c>
      <c r="AAI17" s="20">
        <v>2252457.19</v>
      </c>
      <c r="AAJ17" s="20">
        <v>1500000</v>
      </c>
      <c r="AAK17" s="20">
        <v>2175476.71</v>
      </c>
      <c r="AAL17" s="20">
        <v>4089331.06</v>
      </c>
      <c r="AAM17" s="20">
        <v>2323804.73</v>
      </c>
      <c r="AAN17" s="20">
        <v>96207353.680000007</v>
      </c>
      <c r="AAO17" s="20">
        <v>3713500.49</v>
      </c>
      <c r="AAP17" s="20">
        <v>2578577</v>
      </c>
      <c r="AAQ17" s="20">
        <v>4446628.1500000004</v>
      </c>
      <c r="AAR17" s="20">
        <v>4772103.68</v>
      </c>
      <c r="AAS17" s="20">
        <v>4756160.8099999996</v>
      </c>
      <c r="AAT17" s="20">
        <v>3147862.43</v>
      </c>
      <c r="AAU17" s="20">
        <v>3765543.2</v>
      </c>
      <c r="AAV17" s="20">
        <v>10033135.859999999</v>
      </c>
      <c r="AAW17" s="20">
        <v>3724954.52</v>
      </c>
      <c r="AAX17" s="20">
        <v>4266415.1399999997</v>
      </c>
      <c r="AAY17" s="20">
        <v>124663535.59</v>
      </c>
      <c r="AAZ17" s="20">
        <v>9926930.7400000002</v>
      </c>
      <c r="ABA17" s="20">
        <v>2439099.79</v>
      </c>
      <c r="ABB17" s="20">
        <v>2956394.27</v>
      </c>
      <c r="ABC17" s="20">
        <v>3240203.91</v>
      </c>
      <c r="ABD17" s="20">
        <v>3498872.37</v>
      </c>
      <c r="ABE17" s="20">
        <v>3506034</v>
      </c>
      <c r="ABF17" s="20">
        <v>2489400</v>
      </c>
      <c r="ABG17" s="20">
        <v>13266549.75</v>
      </c>
      <c r="ABH17" s="20">
        <v>8373292.3099999996</v>
      </c>
      <c r="ABI17" s="20">
        <v>2022413</v>
      </c>
      <c r="ABJ17" s="20">
        <v>2826009.65</v>
      </c>
      <c r="ABK17" s="20">
        <v>3738624.24</v>
      </c>
      <c r="ABL17" s="20">
        <v>3174233.97</v>
      </c>
      <c r="ABM17" s="20">
        <v>4686971.16</v>
      </c>
      <c r="ABN17" s="20">
        <v>120974770.03</v>
      </c>
      <c r="ABO17" s="20">
        <v>1234540</v>
      </c>
      <c r="ABP17" s="20">
        <v>450000</v>
      </c>
      <c r="ABQ17" s="20">
        <v>31945483.41</v>
      </c>
      <c r="ABR17" s="20">
        <v>5556263.3200000003</v>
      </c>
      <c r="ABS17" s="20">
        <v>7474970</v>
      </c>
      <c r="ABT17" s="20">
        <v>2108900</v>
      </c>
      <c r="ABU17" s="20">
        <v>2480254.0299999998</v>
      </c>
      <c r="ABV17" s="20">
        <v>697657.62</v>
      </c>
      <c r="ABW17" s="20">
        <v>50835090.670000002</v>
      </c>
      <c r="ABX17" s="20">
        <v>1317581.97</v>
      </c>
      <c r="ABY17" s="20">
        <v>20865404.530000001</v>
      </c>
      <c r="ABZ17" s="20">
        <v>2015658.19</v>
      </c>
      <c r="ACA17" s="20">
        <v>1599751.74</v>
      </c>
      <c r="ACB17" s="20">
        <v>3754887.11</v>
      </c>
      <c r="ACC17" s="20">
        <v>1738746.42</v>
      </c>
      <c r="ACD17" s="20">
        <v>1297841</v>
      </c>
      <c r="ACE17" s="20">
        <v>4200749.6100000003</v>
      </c>
      <c r="ACF17" s="20">
        <v>4739261.04</v>
      </c>
      <c r="ACG17" s="20">
        <v>1783787.36</v>
      </c>
      <c r="ACH17" s="20">
        <v>476301132.53999996</v>
      </c>
      <c r="ACI17" s="20">
        <v>5065623.45</v>
      </c>
      <c r="ACJ17" s="20">
        <v>2054146.12</v>
      </c>
      <c r="ACK17" s="20">
        <v>8114557.1699999999</v>
      </c>
      <c r="ACL17" s="20">
        <v>1488493.06</v>
      </c>
      <c r="ACM17" s="20">
        <v>4093767.45</v>
      </c>
      <c r="ACN17" s="20">
        <v>3985678.8</v>
      </c>
      <c r="ACO17" s="20">
        <v>10736147.9</v>
      </c>
      <c r="ACP17" s="20">
        <v>10268815.140000001</v>
      </c>
      <c r="ACQ17" s="20">
        <v>2392596</v>
      </c>
      <c r="ACR17" s="20">
        <v>5310485.97</v>
      </c>
      <c r="ACS17" s="20">
        <v>10124492.57</v>
      </c>
      <c r="ACT17" s="20">
        <v>5377540.1600000001</v>
      </c>
      <c r="ACU17" s="20">
        <v>12619165.73</v>
      </c>
      <c r="ACV17" s="20">
        <v>1729609.71</v>
      </c>
      <c r="ACW17" s="20">
        <v>4291386.84</v>
      </c>
      <c r="ACX17" s="20">
        <v>2565445.1</v>
      </c>
      <c r="ACY17" s="20">
        <v>2424904.25</v>
      </c>
      <c r="ACZ17" s="20">
        <v>1718138.17</v>
      </c>
      <c r="ADA17" s="20">
        <v>1223360.8500000001</v>
      </c>
      <c r="ADB17" s="20">
        <v>1120689.53</v>
      </c>
      <c r="ADC17" s="20">
        <v>1196946.99</v>
      </c>
      <c r="ADD17" s="20">
        <v>1591582.34</v>
      </c>
      <c r="ADE17" s="20">
        <v>6107067.0999999996</v>
      </c>
      <c r="ADF17" s="20">
        <v>6260039.8799999999</v>
      </c>
      <c r="ADG17" s="20">
        <v>1358889</v>
      </c>
      <c r="ADH17" s="20">
        <v>124598</v>
      </c>
      <c r="ADI17" s="20">
        <v>1619486.49</v>
      </c>
      <c r="ADJ17" s="20">
        <v>409370.91</v>
      </c>
      <c r="ADK17" s="20">
        <v>752000</v>
      </c>
      <c r="ADL17" s="20">
        <v>1789435.97</v>
      </c>
      <c r="ADM17" s="20">
        <v>498142</v>
      </c>
      <c r="ADN17" s="20">
        <v>45125684.469999999</v>
      </c>
      <c r="ADO17" s="20">
        <v>17485704.34</v>
      </c>
      <c r="ADP17" s="20">
        <v>4866314.3600000003</v>
      </c>
      <c r="ADQ17" s="20">
        <v>103766191.34999999</v>
      </c>
      <c r="ADR17" s="20">
        <v>333391.56</v>
      </c>
      <c r="ADS17" s="20">
        <v>2571063.02</v>
      </c>
      <c r="ADT17" s="20">
        <v>2185323.41</v>
      </c>
      <c r="ADU17" s="20">
        <v>1293181.28</v>
      </c>
      <c r="ADV17" s="20">
        <v>61249520.069999993</v>
      </c>
      <c r="ADW17" s="20">
        <v>33875487.009999998</v>
      </c>
      <c r="ADX17" s="20">
        <v>10728295.870000001</v>
      </c>
      <c r="ADY17" s="20">
        <v>6472071.5599999996</v>
      </c>
      <c r="ADZ17" s="20">
        <v>1047100</v>
      </c>
      <c r="AEA17" s="20">
        <v>12530630</v>
      </c>
      <c r="AEB17" s="20">
        <v>3651616.37</v>
      </c>
      <c r="AEC17" s="20">
        <v>3049647.04</v>
      </c>
      <c r="AED17" s="20">
        <v>2600851.4900000002</v>
      </c>
      <c r="AEE17" s="20">
        <v>2117738.48</v>
      </c>
      <c r="AEF17" s="20">
        <v>28737221.550000001</v>
      </c>
      <c r="AEG17" s="20">
        <v>4032328.95</v>
      </c>
      <c r="AEH17" s="20">
        <v>1163487.1599999999</v>
      </c>
      <c r="AEI17" s="20">
        <v>3095078.88</v>
      </c>
      <c r="AEJ17" s="20">
        <v>2983748.21</v>
      </c>
      <c r="AEK17" s="20">
        <v>4212156.9400000004</v>
      </c>
      <c r="AEL17" s="20">
        <v>1919901.13</v>
      </c>
      <c r="AEM17" s="20">
        <v>50805759.200000003</v>
      </c>
      <c r="AEN17" s="20">
        <v>3231820.17</v>
      </c>
      <c r="AEO17" s="20">
        <v>150325847.76000002</v>
      </c>
      <c r="AEP17" s="20">
        <v>96517710.530000001</v>
      </c>
      <c r="AEQ17" s="20">
        <v>6775764.5700000003</v>
      </c>
      <c r="AER17" s="20">
        <v>3256111.76</v>
      </c>
      <c r="AES17" s="20">
        <v>3915428.31</v>
      </c>
      <c r="AET17" s="20">
        <v>3611876.44</v>
      </c>
      <c r="AEU17" s="20">
        <v>3372418.69</v>
      </c>
      <c r="AEV17" s="20">
        <v>1776925.35</v>
      </c>
      <c r="AEW17" s="20">
        <v>2503213.98</v>
      </c>
      <c r="AEX17" s="20">
        <v>2519601.58</v>
      </c>
      <c r="AEY17" s="20">
        <v>940700.6</v>
      </c>
      <c r="AEZ17" s="20">
        <v>40307829.799999997</v>
      </c>
      <c r="AFA17" s="20">
        <v>50581285.43</v>
      </c>
      <c r="AFB17" s="20">
        <v>5711136.4100000001</v>
      </c>
      <c r="AFC17" s="20">
        <v>5344241.6900000004</v>
      </c>
      <c r="AFD17" s="20">
        <v>4826912.01</v>
      </c>
      <c r="AFE17" s="20">
        <v>5252289</v>
      </c>
      <c r="AFF17" s="20">
        <v>3077076.25</v>
      </c>
      <c r="AFG17" s="20">
        <v>2182476.39</v>
      </c>
      <c r="AFH17" s="20">
        <v>1250000</v>
      </c>
      <c r="AFI17" s="20">
        <v>2585453.1800000002</v>
      </c>
      <c r="AFJ17" s="20">
        <v>4282446.38</v>
      </c>
      <c r="AFK17" s="20">
        <v>1883195.12</v>
      </c>
      <c r="AFL17" s="20">
        <v>3862872.57</v>
      </c>
      <c r="AFM17" s="20">
        <v>136608201.18000001</v>
      </c>
      <c r="AFN17" s="20">
        <v>4948113.33</v>
      </c>
      <c r="AFO17" s="20">
        <v>3581111.35</v>
      </c>
      <c r="AFP17" s="20">
        <v>3502086.07</v>
      </c>
      <c r="AFQ17" s="20">
        <v>2677687.2200000002</v>
      </c>
      <c r="AFR17" s="20">
        <v>3170383.22</v>
      </c>
      <c r="AFS17" s="20">
        <v>844707.3</v>
      </c>
      <c r="AFT17" s="20">
        <v>7269671.4299999997</v>
      </c>
      <c r="AFU17" s="20">
        <v>4472942.59</v>
      </c>
      <c r="AFV17" s="20">
        <v>1419026.12</v>
      </c>
      <c r="AFW17" s="20">
        <v>5377883.5</v>
      </c>
      <c r="AFX17" s="20">
        <v>1422904.08</v>
      </c>
      <c r="AFY17" s="20">
        <v>85113207.530000001</v>
      </c>
      <c r="AFZ17" s="20">
        <v>3439071.48</v>
      </c>
      <c r="AGA17" s="20">
        <v>1750460.52</v>
      </c>
      <c r="AGB17" s="20">
        <v>3132645.23</v>
      </c>
      <c r="AGC17" s="20">
        <v>5213431.6399999997</v>
      </c>
      <c r="AGD17" s="20">
        <v>14111916.01</v>
      </c>
      <c r="AGE17" s="20">
        <v>1343000</v>
      </c>
      <c r="AGF17" s="20">
        <v>4990750</v>
      </c>
      <c r="AGG17" s="20">
        <v>4406543.51</v>
      </c>
      <c r="AGH17" s="20">
        <v>2635697.33</v>
      </c>
      <c r="AGI17" s="20">
        <v>1612370.56</v>
      </c>
      <c r="AGJ17" s="20">
        <v>203626667.55000001</v>
      </c>
      <c r="AGK17" s="20">
        <v>29545900.719999999</v>
      </c>
      <c r="AGL17" s="20">
        <v>2636286.63</v>
      </c>
      <c r="AGM17" s="20">
        <v>1709635.11</v>
      </c>
      <c r="AGN17" s="20">
        <v>6401184.4800000004</v>
      </c>
      <c r="AGO17" s="20">
        <v>3741128.01</v>
      </c>
      <c r="AGP17" s="20">
        <v>1468798.57</v>
      </c>
      <c r="AGQ17" s="20">
        <v>1173752.67</v>
      </c>
      <c r="AGR17" s="20">
        <v>184840898.22</v>
      </c>
      <c r="AGS17" s="20">
        <v>65053512.239999995</v>
      </c>
      <c r="AGT17" s="20">
        <v>2176032.04</v>
      </c>
      <c r="AGU17" s="20">
        <v>5277602.82</v>
      </c>
      <c r="AGV17" s="20">
        <v>17087301.959999997</v>
      </c>
      <c r="AGW17" s="20">
        <v>4011529.77</v>
      </c>
      <c r="AGX17" s="20">
        <v>3808593.62</v>
      </c>
      <c r="AGY17" s="20">
        <v>5808673.5099999998</v>
      </c>
      <c r="AGZ17" s="20">
        <v>2474086.0499999998</v>
      </c>
      <c r="AHA17" s="20">
        <v>5605320.9000000004</v>
      </c>
      <c r="AHB17" s="20">
        <v>3022900.42</v>
      </c>
      <c r="AHC17" s="20">
        <v>4195567.24</v>
      </c>
      <c r="AHD17" s="20">
        <v>2328604.08</v>
      </c>
      <c r="AHE17" s="20">
        <v>41429127.990000002</v>
      </c>
      <c r="AHF17" s="20">
        <v>3304398.49</v>
      </c>
      <c r="AHG17" s="20">
        <v>8632993.6199999992</v>
      </c>
      <c r="AHH17" s="20">
        <v>5784921.3799999999</v>
      </c>
      <c r="AHI17" s="20">
        <v>48365940.289999999</v>
      </c>
      <c r="AHJ17" s="20">
        <v>1708146.73</v>
      </c>
      <c r="AHK17" s="20">
        <v>3722168.91</v>
      </c>
      <c r="AHL17" s="20">
        <v>5820112.4700000007</v>
      </c>
      <c r="AHM17" s="20">
        <v>2447165.86</v>
      </c>
      <c r="AHN17" s="20">
        <v>802177.41</v>
      </c>
      <c r="AHO17" s="20">
        <v>1692636.64</v>
      </c>
      <c r="AHP17" s="20">
        <v>12980491570.830009</v>
      </c>
      <c r="AHQ17" s="20"/>
      <c r="AHR17" s="14" t="b">
        <f>B18=AHS17</f>
        <v>0</v>
      </c>
      <c r="AHS17" s="29" t="s">
        <v>991</v>
      </c>
      <c r="AHT17" t="s">
        <v>992</v>
      </c>
    </row>
    <row r="18" spans="1:904" ht="24.6" x14ac:dyDescent="0.7">
      <c r="B18" s="23"/>
      <c r="C18" s="19" t="s">
        <v>1066</v>
      </c>
      <c r="D18" s="21">
        <f>SUM(D6:D17)</f>
        <v>6297914542.6999998</v>
      </c>
      <c r="E18" s="21">
        <f t="shared" ref="E18:BP18" si="1">SUM(E6:E17)</f>
        <v>202866159.50000003</v>
      </c>
      <c r="F18" s="21">
        <f t="shared" si="1"/>
        <v>319886689.06000006</v>
      </c>
      <c r="G18" s="21">
        <f t="shared" si="1"/>
        <v>96076969.219999999</v>
      </c>
      <c r="H18" s="21">
        <f t="shared" si="1"/>
        <v>383520728.95999998</v>
      </c>
      <c r="I18" s="21">
        <f t="shared" si="1"/>
        <v>153684870.63999999</v>
      </c>
      <c r="J18" s="21">
        <f t="shared" si="1"/>
        <v>336179864.85999995</v>
      </c>
      <c r="K18" s="21">
        <f t="shared" si="1"/>
        <v>181898069.03999996</v>
      </c>
      <c r="L18" s="21">
        <f t="shared" si="1"/>
        <v>173388192.40000001</v>
      </c>
      <c r="M18" s="21">
        <f t="shared" si="1"/>
        <v>144812258.44000003</v>
      </c>
      <c r="N18" s="21">
        <f t="shared" si="1"/>
        <v>92013600.379999995</v>
      </c>
      <c r="O18" s="21">
        <f t="shared" si="1"/>
        <v>104260611.81000002</v>
      </c>
      <c r="P18" s="21">
        <f t="shared" si="1"/>
        <v>131487513.59000002</v>
      </c>
      <c r="Q18" s="21">
        <f t="shared" si="1"/>
        <v>119885236.33999997</v>
      </c>
      <c r="R18" s="21">
        <f t="shared" si="1"/>
        <v>93455688.839999974</v>
      </c>
      <c r="S18" s="21">
        <f t="shared" si="1"/>
        <v>254481592.5</v>
      </c>
      <c r="T18" s="21">
        <f t="shared" si="1"/>
        <v>234873966.4300001</v>
      </c>
      <c r="U18" s="21">
        <f t="shared" si="1"/>
        <v>56782653.080000006</v>
      </c>
      <c r="V18" s="21">
        <f t="shared" si="1"/>
        <v>3369875470.5900002</v>
      </c>
      <c r="W18" s="21">
        <f t="shared" si="1"/>
        <v>477967414.25999993</v>
      </c>
      <c r="X18" s="21">
        <f t="shared" si="1"/>
        <v>113470252.36</v>
      </c>
      <c r="Y18" s="21">
        <f t="shared" si="1"/>
        <v>214186754.23000002</v>
      </c>
      <c r="Z18" s="21">
        <f t="shared" si="1"/>
        <v>138085482.02000001</v>
      </c>
      <c r="AA18" s="21">
        <f t="shared" si="1"/>
        <v>158597161.17000008</v>
      </c>
      <c r="AB18" s="21">
        <f t="shared" si="1"/>
        <v>71010654.179999992</v>
      </c>
      <c r="AC18" s="21">
        <f t="shared" si="1"/>
        <v>598629944.40999997</v>
      </c>
      <c r="AD18" s="21">
        <f t="shared" si="1"/>
        <v>207466307.66000003</v>
      </c>
      <c r="AE18" s="21">
        <f t="shared" si="1"/>
        <v>109350818.49999999</v>
      </c>
      <c r="AF18" s="21">
        <f t="shared" si="1"/>
        <v>408544258.89000005</v>
      </c>
      <c r="AG18" s="21">
        <f t="shared" si="1"/>
        <v>131006214.53999998</v>
      </c>
      <c r="AH18" s="21">
        <f t="shared" si="1"/>
        <v>448205782.71999997</v>
      </c>
      <c r="AI18" s="21">
        <f t="shared" si="1"/>
        <v>205473388.25999999</v>
      </c>
      <c r="AJ18" s="21">
        <f t="shared" si="1"/>
        <v>134973932.23999998</v>
      </c>
      <c r="AK18" s="21">
        <f t="shared" si="1"/>
        <v>85751030.25</v>
      </c>
      <c r="AL18" s="21">
        <f t="shared" si="1"/>
        <v>150166128.34999999</v>
      </c>
      <c r="AM18" s="21">
        <f t="shared" si="1"/>
        <v>158149804.19000003</v>
      </c>
      <c r="AN18" s="21">
        <f t="shared" si="1"/>
        <v>89306219.88000001</v>
      </c>
      <c r="AO18" s="21">
        <f t="shared" si="1"/>
        <v>114964311.8</v>
      </c>
      <c r="AP18" s="21">
        <f t="shared" si="1"/>
        <v>98799637.909999982</v>
      </c>
      <c r="AQ18" s="21">
        <f t="shared" si="1"/>
        <v>75183432.040000007</v>
      </c>
      <c r="AR18" s="21">
        <f t="shared" si="1"/>
        <v>70696549.409999996</v>
      </c>
      <c r="AS18" s="21">
        <f t="shared" si="1"/>
        <v>49061334.080000006</v>
      </c>
      <c r="AT18" s="21">
        <f t="shared" si="1"/>
        <v>1231004222.2299998</v>
      </c>
      <c r="AU18" s="21">
        <f t="shared" si="1"/>
        <v>61581658.469999991</v>
      </c>
      <c r="AV18" s="21">
        <f t="shared" si="1"/>
        <v>55007553.07</v>
      </c>
      <c r="AW18" s="21">
        <f t="shared" si="1"/>
        <v>97190704.51000002</v>
      </c>
      <c r="AX18" s="21">
        <f t="shared" si="1"/>
        <v>145499243.80999997</v>
      </c>
      <c r="AY18" s="21">
        <f t="shared" si="1"/>
        <v>183402239.87999997</v>
      </c>
      <c r="AZ18" s="21">
        <f t="shared" si="1"/>
        <v>61985887.210000001</v>
      </c>
      <c r="BA18" s="21">
        <f t="shared" si="1"/>
        <v>82253562.210000008</v>
      </c>
      <c r="BB18" s="21">
        <f t="shared" si="1"/>
        <v>62765133.380000003</v>
      </c>
      <c r="BC18" s="21">
        <f t="shared" si="1"/>
        <v>57896071.489999987</v>
      </c>
      <c r="BD18" s="21">
        <f t="shared" si="1"/>
        <v>49036100.460000008</v>
      </c>
      <c r="BE18" s="21">
        <f t="shared" si="1"/>
        <v>44905165.979999989</v>
      </c>
      <c r="BF18" s="21">
        <f t="shared" si="1"/>
        <v>293803804.81</v>
      </c>
      <c r="BG18" s="21">
        <f t="shared" si="1"/>
        <v>46294975.680000007</v>
      </c>
      <c r="BH18" s="21">
        <f t="shared" si="1"/>
        <v>62384304.499999993</v>
      </c>
      <c r="BI18" s="21">
        <f t="shared" si="1"/>
        <v>1093358897.48</v>
      </c>
      <c r="BJ18" s="21">
        <f t="shared" si="1"/>
        <v>914530714.94999993</v>
      </c>
      <c r="BK18" s="21">
        <f t="shared" si="1"/>
        <v>144426091.50999999</v>
      </c>
      <c r="BL18" s="21">
        <f t="shared" si="1"/>
        <v>82469522.329999983</v>
      </c>
      <c r="BM18" s="21">
        <f t="shared" si="1"/>
        <v>164608865.86000001</v>
      </c>
      <c r="BN18" s="21">
        <f t="shared" si="1"/>
        <v>135621501.66</v>
      </c>
      <c r="BO18" s="21">
        <f t="shared" si="1"/>
        <v>108376689.48999999</v>
      </c>
      <c r="BP18" s="21">
        <f t="shared" si="1"/>
        <v>12009208.279999999</v>
      </c>
      <c r="BQ18" s="21">
        <f t="shared" ref="BQ18:EB18" si="2">SUM(BQ6:BQ17)</f>
        <v>10634240.76</v>
      </c>
      <c r="BR18" s="21">
        <f t="shared" si="2"/>
        <v>1202648665.1199999</v>
      </c>
      <c r="BS18" s="21">
        <f t="shared" si="2"/>
        <v>146781176.93000001</v>
      </c>
      <c r="BT18" s="21">
        <f t="shared" si="2"/>
        <v>130367983.61999999</v>
      </c>
      <c r="BU18" s="21">
        <f t="shared" si="2"/>
        <v>166470857.56999999</v>
      </c>
      <c r="BV18" s="21">
        <f t="shared" si="2"/>
        <v>124717060.76000001</v>
      </c>
      <c r="BW18" s="21">
        <f t="shared" si="2"/>
        <v>105008385.18000001</v>
      </c>
      <c r="BX18" s="21">
        <f t="shared" si="2"/>
        <v>77515187.040000021</v>
      </c>
      <c r="BY18" s="21">
        <f t="shared" si="2"/>
        <v>127141975.30999999</v>
      </c>
      <c r="BZ18" s="21">
        <f t="shared" si="2"/>
        <v>436680615.86000001</v>
      </c>
      <c r="CA18" s="21">
        <f t="shared" si="2"/>
        <v>87153125.519999996</v>
      </c>
      <c r="CB18" s="21">
        <f t="shared" si="2"/>
        <v>167351668.62</v>
      </c>
      <c r="CC18" s="21">
        <f t="shared" si="2"/>
        <v>242893190.47999999</v>
      </c>
      <c r="CD18" s="21">
        <f t="shared" si="2"/>
        <v>79684731.010000005</v>
      </c>
      <c r="CE18" s="21">
        <f t="shared" si="2"/>
        <v>81996004.680000007</v>
      </c>
      <c r="CF18" s="21">
        <f t="shared" si="2"/>
        <v>76914080.770000011</v>
      </c>
      <c r="CG18" s="21">
        <f t="shared" si="2"/>
        <v>3999731162.5999994</v>
      </c>
      <c r="CH18" s="21">
        <f t="shared" si="2"/>
        <v>147326210.88</v>
      </c>
      <c r="CI18" s="21">
        <f t="shared" si="2"/>
        <v>291748496.14000005</v>
      </c>
      <c r="CJ18" s="21">
        <f t="shared" si="2"/>
        <v>98246633.519999981</v>
      </c>
      <c r="CK18" s="21">
        <f t="shared" si="2"/>
        <v>132748311.06</v>
      </c>
      <c r="CL18" s="21">
        <f t="shared" si="2"/>
        <v>119844765.97999999</v>
      </c>
      <c r="CM18" s="21">
        <f t="shared" si="2"/>
        <v>118911536.77</v>
      </c>
      <c r="CN18" s="21">
        <f t="shared" si="2"/>
        <v>205307761.71000004</v>
      </c>
      <c r="CO18" s="21">
        <f t="shared" si="2"/>
        <v>62802938.019999996</v>
      </c>
      <c r="CP18" s="21">
        <f t="shared" si="2"/>
        <v>129732226.3</v>
      </c>
      <c r="CQ18" s="21">
        <f t="shared" si="2"/>
        <v>98564181.419999987</v>
      </c>
      <c r="CR18" s="21">
        <f t="shared" si="2"/>
        <v>135420551.71999997</v>
      </c>
      <c r="CS18" s="21">
        <f t="shared" si="2"/>
        <v>94411432.950000033</v>
      </c>
      <c r="CT18" s="21">
        <f t="shared" si="2"/>
        <v>1048738117.61</v>
      </c>
      <c r="CU18" s="21">
        <f t="shared" si="2"/>
        <v>102168158.82999998</v>
      </c>
      <c r="CV18" s="21">
        <f t="shared" si="2"/>
        <v>119582944.10000001</v>
      </c>
      <c r="CW18" s="21">
        <f t="shared" si="2"/>
        <v>201099027.47999999</v>
      </c>
      <c r="CX18" s="21">
        <f t="shared" si="2"/>
        <v>82365809.939999983</v>
      </c>
      <c r="CY18" s="21">
        <f t="shared" si="2"/>
        <v>252045465.35000002</v>
      </c>
      <c r="CZ18" s="21">
        <f t="shared" si="2"/>
        <v>86558816.800000012</v>
      </c>
      <c r="DA18" s="21">
        <f t="shared" si="2"/>
        <v>55919205.679999985</v>
      </c>
      <c r="DB18" s="21">
        <f t="shared" si="2"/>
        <v>875196531.53999996</v>
      </c>
      <c r="DC18" s="21">
        <f t="shared" si="2"/>
        <v>1055990785.89</v>
      </c>
      <c r="DD18" s="21">
        <f t="shared" si="2"/>
        <v>131348434.68000002</v>
      </c>
      <c r="DE18" s="21">
        <f t="shared" si="2"/>
        <v>106203169.14</v>
      </c>
      <c r="DF18" s="21">
        <f t="shared" si="2"/>
        <v>291525476.92000002</v>
      </c>
      <c r="DG18" s="21">
        <f t="shared" si="2"/>
        <v>218485858.48000002</v>
      </c>
      <c r="DH18" s="21">
        <f t="shared" si="2"/>
        <v>194454422.94999999</v>
      </c>
      <c r="DI18" s="21">
        <f t="shared" si="2"/>
        <v>284201671.59000003</v>
      </c>
      <c r="DJ18" s="21">
        <f t="shared" si="2"/>
        <v>75214729.109999985</v>
      </c>
      <c r="DK18" s="21">
        <f t="shared" si="2"/>
        <v>4007822409.7600012</v>
      </c>
      <c r="DL18" s="21">
        <f t="shared" si="2"/>
        <v>121221059.94400004</v>
      </c>
      <c r="DM18" s="21">
        <f t="shared" si="2"/>
        <v>186590196.00999999</v>
      </c>
      <c r="DN18" s="21">
        <f t="shared" si="2"/>
        <v>167082561.07999998</v>
      </c>
      <c r="DO18" s="21">
        <f t="shared" si="2"/>
        <v>198175044.03999999</v>
      </c>
      <c r="DP18" s="21">
        <f t="shared" si="2"/>
        <v>131507211.98000002</v>
      </c>
      <c r="DQ18" s="21">
        <f t="shared" si="2"/>
        <v>272806128.56999999</v>
      </c>
      <c r="DR18" s="21">
        <f t="shared" si="2"/>
        <v>144574341.98999995</v>
      </c>
      <c r="DS18" s="21">
        <f t="shared" si="2"/>
        <v>310601935.19999999</v>
      </c>
      <c r="DT18" s="21">
        <f t="shared" si="2"/>
        <v>1229975694.8999999</v>
      </c>
      <c r="DU18" s="21">
        <f t="shared" si="2"/>
        <v>170680863.19999999</v>
      </c>
      <c r="DV18" s="21">
        <f t="shared" si="2"/>
        <v>395703545.80000001</v>
      </c>
      <c r="DW18" s="21">
        <f t="shared" si="2"/>
        <v>434403414.52999991</v>
      </c>
      <c r="DX18" s="21">
        <f t="shared" si="2"/>
        <v>172901319.03999999</v>
      </c>
      <c r="DY18" s="21">
        <f t="shared" si="2"/>
        <v>214523290.54999995</v>
      </c>
      <c r="DZ18" s="21">
        <f t="shared" si="2"/>
        <v>182280123.29999998</v>
      </c>
      <c r="EA18" s="21">
        <f t="shared" si="2"/>
        <v>59911659.369999997</v>
      </c>
      <c r="EB18" s="21">
        <f t="shared" si="2"/>
        <v>101780117.02000001</v>
      </c>
      <c r="EC18" s="21">
        <f t="shared" ref="EC18:GN18" si="3">SUM(EC6:EC17)</f>
        <v>108397053.69</v>
      </c>
      <c r="ED18" s="21">
        <f t="shared" si="3"/>
        <v>234228572.19000003</v>
      </c>
      <c r="EE18" s="21">
        <f t="shared" si="3"/>
        <v>738525859.1400001</v>
      </c>
      <c r="EF18" s="21">
        <f t="shared" si="3"/>
        <v>602859764.75</v>
      </c>
      <c r="EG18" s="21">
        <f t="shared" si="3"/>
        <v>117513071.55999999</v>
      </c>
      <c r="EH18" s="21">
        <f t="shared" si="3"/>
        <v>130025383.27999996</v>
      </c>
      <c r="EI18" s="21">
        <f t="shared" si="3"/>
        <v>128705473.33</v>
      </c>
      <c r="EJ18" s="21">
        <f t="shared" si="3"/>
        <v>181014101.07999998</v>
      </c>
      <c r="EK18" s="21">
        <f t="shared" si="3"/>
        <v>245993220.97000003</v>
      </c>
      <c r="EL18" s="21">
        <f t="shared" si="3"/>
        <v>89229292.780000031</v>
      </c>
      <c r="EM18" s="21">
        <f t="shared" si="3"/>
        <v>116898760.33000001</v>
      </c>
      <c r="EN18" s="21">
        <f t="shared" si="3"/>
        <v>2184067143.7400002</v>
      </c>
      <c r="EO18" s="21">
        <f t="shared" si="3"/>
        <v>122524015.89</v>
      </c>
      <c r="EP18" s="21">
        <f t="shared" si="3"/>
        <v>120420563.67</v>
      </c>
      <c r="EQ18" s="21">
        <f t="shared" si="3"/>
        <v>109984158.72</v>
      </c>
      <c r="ER18" s="21">
        <f t="shared" si="3"/>
        <v>71135974.760000005</v>
      </c>
      <c r="ES18" s="21">
        <f t="shared" si="3"/>
        <v>65673484.409999996</v>
      </c>
      <c r="ET18" s="21">
        <f t="shared" si="3"/>
        <v>181654386.56</v>
      </c>
      <c r="EU18" s="21">
        <f t="shared" si="3"/>
        <v>146289749.44999996</v>
      </c>
      <c r="EV18" s="21">
        <f t="shared" si="3"/>
        <v>106507072.52000001</v>
      </c>
      <c r="EW18" s="21">
        <f t="shared" si="3"/>
        <v>1212969674.1899998</v>
      </c>
      <c r="EX18" s="21">
        <f t="shared" si="3"/>
        <v>62836779.759999998</v>
      </c>
      <c r="EY18" s="21">
        <f t="shared" si="3"/>
        <v>110306609.57000001</v>
      </c>
      <c r="EZ18" s="21">
        <f t="shared" si="3"/>
        <v>151521250.36999997</v>
      </c>
      <c r="FA18" s="21">
        <f t="shared" si="3"/>
        <v>205161945.59000006</v>
      </c>
      <c r="FB18" s="21">
        <f t="shared" si="3"/>
        <v>199209983.45999995</v>
      </c>
      <c r="FC18" s="21">
        <f t="shared" si="3"/>
        <v>151527263.05000001</v>
      </c>
      <c r="FD18" s="21">
        <f t="shared" si="3"/>
        <v>97447962.340000004</v>
      </c>
      <c r="FE18" s="21">
        <f t="shared" si="3"/>
        <v>84182918.61999999</v>
      </c>
      <c r="FF18" s="21">
        <f t="shared" si="3"/>
        <v>79107004.570000008</v>
      </c>
      <c r="FG18" s="21">
        <f t="shared" si="3"/>
        <v>81421876.449999988</v>
      </c>
      <c r="FH18" s="21">
        <f t="shared" si="3"/>
        <v>60116032.390000008</v>
      </c>
      <c r="FI18" s="21">
        <f t="shared" si="3"/>
        <v>950684830.95000017</v>
      </c>
      <c r="FJ18" s="21">
        <f t="shared" si="3"/>
        <v>90550219.829999983</v>
      </c>
      <c r="FK18" s="21">
        <f t="shared" si="3"/>
        <v>99872101.810000017</v>
      </c>
      <c r="FL18" s="21">
        <f t="shared" si="3"/>
        <v>94840822.039999992</v>
      </c>
      <c r="FM18" s="21">
        <f t="shared" si="3"/>
        <v>146091566.97999996</v>
      </c>
      <c r="FN18" s="21">
        <f t="shared" si="3"/>
        <v>131754697.02999997</v>
      </c>
      <c r="FO18" s="21">
        <f t="shared" si="3"/>
        <v>50064677.600000009</v>
      </c>
      <c r="FP18" s="21">
        <f t="shared" si="3"/>
        <v>31780034.439999998</v>
      </c>
      <c r="FQ18" s="21">
        <f t="shared" si="3"/>
        <v>2400129498.6999998</v>
      </c>
      <c r="FR18" s="21">
        <f t="shared" si="3"/>
        <v>97145029.439999968</v>
      </c>
      <c r="FS18" s="21">
        <f t="shared" si="3"/>
        <v>177136278.88999996</v>
      </c>
      <c r="FT18" s="21">
        <f t="shared" si="3"/>
        <v>142028018.73999995</v>
      </c>
      <c r="FU18" s="21">
        <f t="shared" si="3"/>
        <v>203957718.22</v>
      </c>
      <c r="FV18" s="21">
        <f t="shared" si="3"/>
        <v>110866957.12000002</v>
      </c>
      <c r="FW18" s="21">
        <f t="shared" si="3"/>
        <v>256055390.94999999</v>
      </c>
      <c r="FX18" s="21">
        <f t="shared" si="3"/>
        <v>163277746.96000001</v>
      </c>
      <c r="FY18" s="21">
        <f t="shared" si="3"/>
        <v>157813886.63000003</v>
      </c>
      <c r="FZ18" s="21">
        <f t="shared" si="3"/>
        <v>137408272.91</v>
      </c>
      <c r="GA18" s="21">
        <f t="shared" si="3"/>
        <v>250343911.76999998</v>
      </c>
      <c r="GB18" s="21">
        <f t="shared" si="3"/>
        <v>102020752.45</v>
      </c>
      <c r="GC18" s="21">
        <f t="shared" si="3"/>
        <v>97100032.679999992</v>
      </c>
      <c r="GD18" s="21">
        <f t="shared" si="3"/>
        <v>56595198.219999999</v>
      </c>
      <c r="GE18" s="21">
        <f t="shared" si="3"/>
        <v>1100464867.6799998</v>
      </c>
      <c r="GF18" s="21">
        <f t="shared" si="3"/>
        <v>83141902.079999998</v>
      </c>
      <c r="GG18" s="21">
        <f t="shared" si="3"/>
        <v>92783723.459999993</v>
      </c>
      <c r="GH18" s="21">
        <f t="shared" si="3"/>
        <v>232283510.80999994</v>
      </c>
      <c r="GI18" s="21">
        <f t="shared" si="3"/>
        <v>119041934.25000001</v>
      </c>
      <c r="GJ18" s="21">
        <f t="shared" si="3"/>
        <v>98001007.50999999</v>
      </c>
      <c r="GK18" s="21">
        <f t="shared" si="3"/>
        <v>99066828.499999985</v>
      </c>
      <c r="GL18" s="21">
        <f t="shared" si="3"/>
        <v>248638116.09999999</v>
      </c>
      <c r="GM18" s="21">
        <f t="shared" si="3"/>
        <v>84080281.950000003</v>
      </c>
      <c r="GN18" s="21">
        <f t="shared" si="3"/>
        <v>37937941.450000003</v>
      </c>
      <c r="GO18" s="21">
        <f t="shared" ref="GO18:IZ18" si="4">SUM(GO6:GO17)</f>
        <v>37108553.25</v>
      </c>
      <c r="GP18" s="21">
        <f t="shared" si="4"/>
        <v>36784613.410000004</v>
      </c>
      <c r="GQ18" s="21">
        <f t="shared" si="4"/>
        <v>726194506.76999998</v>
      </c>
      <c r="GR18" s="21">
        <f t="shared" si="4"/>
        <v>165439208.78</v>
      </c>
      <c r="GS18" s="21">
        <f t="shared" si="4"/>
        <v>95129888.050000012</v>
      </c>
      <c r="GT18" s="21">
        <f t="shared" si="4"/>
        <v>201689315.09999999</v>
      </c>
      <c r="GU18" s="21">
        <f t="shared" si="4"/>
        <v>46670663.290000007</v>
      </c>
      <c r="GV18" s="21">
        <f t="shared" si="4"/>
        <v>120281496.78999999</v>
      </c>
      <c r="GW18" s="21">
        <f t="shared" si="4"/>
        <v>127175554.91</v>
      </c>
      <c r="GX18" s="21">
        <f t="shared" si="4"/>
        <v>69929944.290000007</v>
      </c>
      <c r="GY18" s="21">
        <f t="shared" si="4"/>
        <v>705608188.46999991</v>
      </c>
      <c r="GZ18" s="21">
        <f t="shared" si="4"/>
        <v>75501826.310000017</v>
      </c>
      <c r="HA18" s="21">
        <f t="shared" si="4"/>
        <v>163229931.47999999</v>
      </c>
      <c r="HB18" s="21">
        <f t="shared" si="4"/>
        <v>117337012.05000001</v>
      </c>
      <c r="HC18" s="21">
        <f t="shared" si="4"/>
        <v>1984847445.4099998</v>
      </c>
      <c r="HD18" s="21">
        <f t="shared" si="4"/>
        <v>600347278.38</v>
      </c>
      <c r="HE18" s="21">
        <f t="shared" si="4"/>
        <v>287133499.64000005</v>
      </c>
      <c r="HF18" s="21">
        <f t="shared" si="4"/>
        <v>242253794.26999998</v>
      </c>
      <c r="HG18" s="21">
        <f t="shared" si="4"/>
        <v>182670512.33000001</v>
      </c>
      <c r="HH18" s="21">
        <f t="shared" si="4"/>
        <v>279286274.80000001</v>
      </c>
      <c r="HI18" s="21">
        <f t="shared" si="4"/>
        <v>56449905.299999997</v>
      </c>
      <c r="HJ18" s="21">
        <f t="shared" si="4"/>
        <v>1241894285.8699999</v>
      </c>
      <c r="HK18" s="21">
        <f t="shared" si="4"/>
        <v>202978291.79999998</v>
      </c>
      <c r="HL18" s="21">
        <f t="shared" si="4"/>
        <v>358027945.64999998</v>
      </c>
      <c r="HM18" s="21">
        <f t="shared" si="4"/>
        <v>125983717.71000001</v>
      </c>
      <c r="HN18" s="21">
        <f t="shared" si="4"/>
        <v>104780916.57000004</v>
      </c>
      <c r="HO18" s="21">
        <f t="shared" si="4"/>
        <v>99890616.489999995</v>
      </c>
      <c r="HP18" s="21">
        <f t="shared" si="4"/>
        <v>157086730.59999996</v>
      </c>
      <c r="HQ18" s="21">
        <f t="shared" si="4"/>
        <v>72113887.209999993</v>
      </c>
      <c r="HR18" s="21">
        <f t="shared" si="4"/>
        <v>1403947772.2</v>
      </c>
      <c r="HS18" s="21">
        <f t="shared" si="4"/>
        <v>466993105.79000002</v>
      </c>
      <c r="HT18" s="21">
        <f t="shared" si="4"/>
        <v>108168346.05000001</v>
      </c>
      <c r="HU18" s="21">
        <f t="shared" si="4"/>
        <v>134237678.63999999</v>
      </c>
      <c r="HV18" s="21">
        <f t="shared" si="4"/>
        <v>86185736.329999998</v>
      </c>
      <c r="HW18" s="21">
        <f t="shared" si="4"/>
        <v>77862645.530000001</v>
      </c>
      <c r="HX18" s="21">
        <f t="shared" si="4"/>
        <v>215293243.83999997</v>
      </c>
      <c r="HY18" s="21">
        <f t="shared" si="4"/>
        <v>91957034.690000013</v>
      </c>
      <c r="HZ18" s="21">
        <f t="shared" si="4"/>
        <v>90291946.49000001</v>
      </c>
      <c r="IA18" s="21">
        <f t="shared" si="4"/>
        <v>90240911.460000008</v>
      </c>
      <c r="IB18" s="21">
        <f t="shared" si="4"/>
        <v>95455136.489999995</v>
      </c>
      <c r="IC18" s="21">
        <f t="shared" si="4"/>
        <v>141820407.34999999</v>
      </c>
      <c r="ID18" s="21">
        <f t="shared" si="4"/>
        <v>50578745.519999996</v>
      </c>
      <c r="IE18" s="21">
        <f t="shared" si="4"/>
        <v>111585890.78999999</v>
      </c>
      <c r="IF18" s="21">
        <f t="shared" si="4"/>
        <v>54287097.969999991</v>
      </c>
      <c r="IG18" s="21">
        <f t="shared" si="4"/>
        <v>60105942.289999992</v>
      </c>
      <c r="IH18" s="21">
        <f t="shared" si="4"/>
        <v>1178125736.54</v>
      </c>
      <c r="II18" s="21">
        <f t="shared" si="4"/>
        <v>540172297.73000002</v>
      </c>
      <c r="IJ18" s="21">
        <f t="shared" si="4"/>
        <v>141070676.76999998</v>
      </c>
      <c r="IK18" s="21">
        <f t="shared" si="4"/>
        <v>208646421.43000001</v>
      </c>
      <c r="IL18" s="21">
        <f t="shared" si="4"/>
        <v>315494220.11000001</v>
      </c>
      <c r="IM18" s="21">
        <f t="shared" si="4"/>
        <v>113538684.43999997</v>
      </c>
      <c r="IN18" s="21">
        <f t="shared" si="4"/>
        <v>95608306.159999996</v>
      </c>
      <c r="IO18" s="21">
        <f t="shared" si="4"/>
        <v>70787503.049999982</v>
      </c>
      <c r="IP18" s="21">
        <f t="shared" si="4"/>
        <v>71494575.890000015</v>
      </c>
      <c r="IQ18" s="21">
        <f t="shared" si="4"/>
        <v>75708169.520000011</v>
      </c>
      <c r="IR18" s="21">
        <f t="shared" si="4"/>
        <v>90515448.550000027</v>
      </c>
      <c r="IS18" s="21">
        <f t="shared" si="4"/>
        <v>2164872189.8799996</v>
      </c>
      <c r="IT18" s="21">
        <f t="shared" si="4"/>
        <v>675498917.63</v>
      </c>
      <c r="IU18" s="21">
        <f t="shared" si="4"/>
        <v>189393625.28</v>
      </c>
      <c r="IV18" s="21">
        <f t="shared" si="4"/>
        <v>121765782.40000002</v>
      </c>
      <c r="IW18" s="21">
        <f t="shared" si="4"/>
        <v>106130703.8</v>
      </c>
      <c r="IX18" s="21">
        <f t="shared" si="4"/>
        <v>57694965.159999989</v>
      </c>
      <c r="IY18" s="21">
        <f t="shared" si="4"/>
        <v>102963398.78999999</v>
      </c>
      <c r="IZ18" s="21">
        <f t="shared" si="4"/>
        <v>55990771.969999999</v>
      </c>
      <c r="JA18" s="21">
        <f t="shared" ref="JA18:LL18" si="5">SUM(JA6:JA17)</f>
        <v>66001137.850000001</v>
      </c>
      <c r="JB18" s="21">
        <f t="shared" si="5"/>
        <v>125502453.76000002</v>
      </c>
      <c r="JC18" s="21">
        <f t="shared" si="5"/>
        <v>113030451.10000001</v>
      </c>
      <c r="JD18" s="21">
        <f t="shared" si="5"/>
        <v>80407234.149999991</v>
      </c>
      <c r="JE18" s="21">
        <f t="shared" si="5"/>
        <v>1073655579.7100002</v>
      </c>
      <c r="JF18" s="21">
        <f t="shared" si="5"/>
        <v>370929750.03000003</v>
      </c>
      <c r="JG18" s="21">
        <f t="shared" si="5"/>
        <v>97587998.609999985</v>
      </c>
      <c r="JH18" s="21">
        <f t="shared" si="5"/>
        <v>80487795.63000001</v>
      </c>
      <c r="JI18" s="21">
        <f t="shared" si="5"/>
        <v>62813096.170000002</v>
      </c>
      <c r="JJ18" s="21">
        <f t="shared" si="5"/>
        <v>73949437.800000012</v>
      </c>
      <c r="JK18" s="21">
        <f t="shared" si="5"/>
        <v>666345682.63999999</v>
      </c>
      <c r="JL18" s="21">
        <f t="shared" si="5"/>
        <v>75766735.61999999</v>
      </c>
      <c r="JM18" s="21">
        <f t="shared" si="5"/>
        <v>103790207.14000002</v>
      </c>
      <c r="JN18" s="21">
        <f t="shared" si="5"/>
        <v>140126186.22000003</v>
      </c>
      <c r="JO18" s="21">
        <f t="shared" si="5"/>
        <v>90962861.550000027</v>
      </c>
      <c r="JP18" s="21">
        <f t="shared" si="5"/>
        <v>197944112.69</v>
      </c>
      <c r="JQ18" s="21">
        <f t="shared" si="5"/>
        <v>70739932.13000001</v>
      </c>
      <c r="JR18" s="21">
        <f t="shared" si="5"/>
        <v>1596866478.3500004</v>
      </c>
      <c r="JS18" s="21">
        <f t="shared" si="5"/>
        <v>627852529.10000002</v>
      </c>
      <c r="JT18" s="21">
        <f t="shared" si="5"/>
        <v>116965795.56999998</v>
      </c>
      <c r="JU18" s="21">
        <f t="shared" si="5"/>
        <v>58373954.809999995</v>
      </c>
      <c r="JV18" s="21">
        <f t="shared" si="5"/>
        <v>155678844.75000003</v>
      </c>
      <c r="JW18" s="21">
        <f t="shared" si="5"/>
        <v>58822417.43</v>
      </c>
      <c r="JX18" s="21">
        <f t="shared" si="5"/>
        <v>331095526.80999994</v>
      </c>
      <c r="JY18" s="21">
        <f t="shared" si="5"/>
        <v>170158831.50999999</v>
      </c>
      <c r="JZ18" s="21">
        <f t="shared" si="5"/>
        <v>111548335.45000002</v>
      </c>
      <c r="KA18" s="21">
        <f t="shared" si="5"/>
        <v>145700359.70999995</v>
      </c>
      <c r="KB18" s="21">
        <f t="shared" si="5"/>
        <v>89786115.670000017</v>
      </c>
      <c r="KC18" s="21">
        <f t="shared" si="5"/>
        <v>99958793.870000005</v>
      </c>
      <c r="KD18" s="21">
        <f t="shared" si="5"/>
        <v>84408157.599999979</v>
      </c>
      <c r="KE18" s="21">
        <f t="shared" si="5"/>
        <v>38882901.500000007</v>
      </c>
      <c r="KF18" s="21">
        <f t="shared" si="5"/>
        <v>90936618.570000023</v>
      </c>
      <c r="KG18" s="21">
        <f t="shared" si="5"/>
        <v>2234330357.6999998</v>
      </c>
      <c r="KH18" s="21">
        <f t="shared" si="5"/>
        <v>268610342.64999998</v>
      </c>
      <c r="KI18" s="21">
        <f t="shared" si="5"/>
        <v>122621763.71000001</v>
      </c>
      <c r="KJ18" s="21">
        <f t="shared" si="5"/>
        <v>156455776.53</v>
      </c>
      <c r="KK18" s="21">
        <f t="shared" si="5"/>
        <v>171036107.82000002</v>
      </c>
      <c r="KL18" s="21">
        <f t="shared" si="5"/>
        <v>111219618.64999999</v>
      </c>
      <c r="KM18" s="21">
        <f t="shared" si="5"/>
        <v>418751169.63999999</v>
      </c>
      <c r="KN18" s="21">
        <f t="shared" si="5"/>
        <v>98712929.969999984</v>
      </c>
      <c r="KO18" s="21">
        <f t="shared" si="5"/>
        <v>95527344.989999995</v>
      </c>
      <c r="KP18" s="21">
        <f t="shared" si="5"/>
        <v>669777702.76999998</v>
      </c>
      <c r="KQ18" s="21">
        <f t="shared" si="5"/>
        <v>106371842.63000001</v>
      </c>
      <c r="KR18" s="21">
        <f t="shared" si="5"/>
        <v>145397353.24000004</v>
      </c>
      <c r="KS18" s="21">
        <f t="shared" si="5"/>
        <v>336709902.03999996</v>
      </c>
      <c r="KT18" s="21">
        <f t="shared" si="5"/>
        <v>94984130.519999996</v>
      </c>
      <c r="KU18" s="21">
        <f t="shared" si="5"/>
        <v>153670935.90000004</v>
      </c>
      <c r="KV18" s="21">
        <f t="shared" si="5"/>
        <v>1060949620.9799999</v>
      </c>
      <c r="KW18" s="21">
        <f t="shared" si="5"/>
        <v>164541507.63000003</v>
      </c>
      <c r="KX18" s="21">
        <f t="shared" si="5"/>
        <v>1043035202.5699999</v>
      </c>
      <c r="KY18" s="21">
        <f t="shared" si="5"/>
        <v>111360559.81999999</v>
      </c>
      <c r="KZ18" s="21">
        <f t="shared" si="5"/>
        <v>71878128.439999998</v>
      </c>
      <c r="LA18" s="21">
        <f t="shared" si="5"/>
        <v>218780674.44</v>
      </c>
      <c r="LB18" s="21">
        <f t="shared" si="5"/>
        <v>208767955.84999999</v>
      </c>
      <c r="LC18" s="21">
        <f t="shared" si="5"/>
        <v>124528006.61999999</v>
      </c>
      <c r="LD18" s="21">
        <f t="shared" si="5"/>
        <v>123734436.17</v>
      </c>
      <c r="LE18" s="21">
        <f t="shared" si="5"/>
        <v>78406862.940000013</v>
      </c>
      <c r="LF18" s="21">
        <f t="shared" si="5"/>
        <v>2575854051.1299992</v>
      </c>
      <c r="LG18" s="21">
        <f t="shared" si="5"/>
        <v>460061426.60000014</v>
      </c>
      <c r="LH18" s="21">
        <f t="shared" si="5"/>
        <v>664624932.58000004</v>
      </c>
      <c r="LI18" s="21">
        <f t="shared" si="5"/>
        <v>562253531.35000002</v>
      </c>
      <c r="LJ18" s="21">
        <f t="shared" si="5"/>
        <v>131123378.78999999</v>
      </c>
      <c r="LK18" s="21">
        <f t="shared" si="5"/>
        <v>116251470.85000002</v>
      </c>
      <c r="LL18" s="21">
        <f t="shared" si="5"/>
        <v>76252567.530000001</v>
      </c>
      <c r="LM18" s="21">
        <f t="shared" ref="LM18:NX18" si="6">SUM(LM6:LM17)</f>
        <v>146143876.27999997</v>
      </c>
      <c r="LN18" s="21">
        <f t="shared" si="6"/>
        <v>90425577.539999992</v>
      </c>
      <c r="LO18" s="21">
        <f t="shared" si="6"/>
        <v>175887622.69000006</v>
      </c>
      <c r="LP18" s="21">
        <f t="shared" si="6"/>
        <v>57662427</v>
      </c>
      <c r="LQ18" s="21">
        <f t="shared" si="6"/>
        <v>780518448.36000013</v>
      </c>
      <c r="LR18" s="21">
        <f t="shared" si="6"/>
        <v>196926397.41999999</v>
      </c>
      <c r="LS18" s="21">
        <f t="shared" si="6"/>
        <v>92454710.689999998</v>
      </c>
      <c r="LT18" s="21">
        <f t="shared" si="6"/>
        <v>1849872031.26</v>
      </c>
      <c r="LU18" s="21">
        <f t="shared" si="6"/>
        <v>791753675.89999998</v>
      </c>
      <c r="LV18" s="21">
        <f t="shared" si="6"/>
        <v>1731658587.8999999</v>
      </c>
      <c r="LW18" s="21">
        <f t="shared" si="6"/>
        <v>585243235.29999995</v>
      </c>
      <c r="LX18" s="21">
        <f t="shared" si="6"/>
        <v>212461703.00999999</v>
      </c>
      <c r="LY18" s="21">
        <f t="shared" si="6"/>
        <v>197240111.64999998</v>
      </c>
      <c r="LZ18" s="21">
        <f t="shared" si="6"/>
        <v>165831759.75</v>
      </c>
      <c r="MA18" s="21">
        <f t="shared" si="6"/>
        <v>155119721.06999999</v>
      </c>
      <c r="MB18" s="21">
        <f t="shared" si="6"/>
        <v>155283708.56</v>
      </c>
      <c r="MC18" s="21">
        <f t="shared" si="6"/>
        <v>205567256.67999998</v>
      </c>
      <c r="MD18" s="21">
        <f t="shared" si="6"/>
        <v>318860994.05999994</v>
      </c>
      <c r="ME18" s="21">
        <f t="shared" si="6"/>
        <v>110389996.10999997</v>
      </c>
      <c r="MF18" s="21">
        <f t="shared" si="6"/>
        <v>2093169511.2200003</v>
      </c>
      <c r="MG18" s="21">
        <f t="shared" si="6"/>
        <v>127840729.48240003</v>
      </c>
      <c r="MH18" s="21">
        <f t="shared" si="6"/>
        <v>82822338.970000014</v>
      </c>
      <c r="MI18" s="21">
        <f t="shared" si="6"/>
        <v>78224952.970000014</v>
      </c>
      <c r="MJ18" s="21">
        <f t="shared" si="6"/>
        <v>77402270.049999997</v>
      </c>
      <c r="MK18" s="21">
        <f t="shared" si="6"/>
        <v>132504680.48999999</v>
      </c>
      <c r="ML18" s="21">
        <f t="shared" si="6"/>
        <v>105591309.70000002</v>
      </c>
      <c r="MM18" s="21">
        <f t="shared" si="6"/>
        <v>105365633.35000001</v>
      </c>
      <c r="MN18" s="21">
        <f t="shared" si="6"/>
        <v>160122192.07000002</v>
      </c>
      <c r="MO18" s="21">
        <f t="shared" si="6"/>
        <v>91568300.769999996</v>
      </c>
      <c r="MP18" s="21">
        <f t="shared" si="6"/>
        <v>99150822.870000005</v>
      </c>
      <c r="MQ18" s="21">
        <f t="shared" si="6"/>
        <v>92879968.089999989</v>
      </c>
      <c r="MR18" s="21">
        <f t="shared" si="6"/>
        <v>1934824548.03</v>
      </c>
      <c r="MS18" s="21">
        <f t="shared" si="6"/>
        <v>118764450.95</v>
      </c>
      <c r="MT18" s="21">
        <f t="shared" si="6"/>
        <v>134852813.97</v>
      </c>
      <c r="MU18" s="21">
        <f t="shared" si="6"/>
        <v>188023577.72000003</v>
      </c>
      <c r="MV18" s="21">
        <f t="shared" si="6"/>
        <v>190218551.35999998</v>
      </c>
      <c r="MW18" s="21">
        <f t="shared" si="6"/>
        <v>143547653.95999998</v>
      </c>
      <c r="MX18" s="21">
        <f t="shared" si="6"/>
        <v>285091675.68989992</v>
      </c>
      <c r="MY18" s="21">
        <f t="shared" si="6"/>
        <v>250013536.07999998</v>
      </c>
      <c r="MZ18" s="21">
        <f t="shared" si="6"/>
        <v>128826102.71000001</v>
      </c>
      <c r="NA18" s="21">
        <f t="shared" si="6"/>
        <v>50327320.099999987</v>
      </c>
      <c r="NB18" s="21">
        <f t="shared" si="6"/>
        <v>39332118.030000001</v>
      </c>
      <c r="NC18" s="21">
        <f t="shared" si="6"/>
        <v>3844826909.7999992</v>
      </c>
      <c r="ND18" s="21">
        <f t="shared" si="6"/>
        <v>339668629.97999996</v>
      </c>
      <c r="NE18" s="21">
        <f t="shared" si="6"/>
        <v>92776989.49000001</v>
      </c>
      <c r="NF18" s="21">
        <f t="shared" si="6"/>
        <v>826474879.41999984</v>
      </c>
      <c r="NG18" s="21">
        <f t="shared" si="6"/>
        <v>87674782.580000028</v>
      </c>
      <c r="NH18" s="21">
        <f t="shared" si="6"/>
        <v>226687432.19</v>
      </c>
      <c r="NI18" s="21">
        <f t="shared" si="6"/>
        <v>513076887.63999999</v>
      </c>
      <c r="NJ18" s="21">
        <f t="shared" si="6"/>
        <v>417852191.24000013</v>
      </c>
      <c r="NK18" s="21">
        <f t="shared" si="6"/>
        <v>46409538.490000002</v>
      </c>
      <c r="NL18" s="21">
        <f t="shared" si="6"/>
        <v>174730388.25999999</v>
      </c>
      <c r="NM18" s="21">
        <f t="shared" si="6"/>
        <v>148481332.14999998</v>
      </c>
      <c r="NN18" s="21">
        <f t="shared" si="6"/>
        <v>84699766.520000011</v>
      </c>
      <c r="NO18" s="21">
        <f t="shared" si="6"/>
        <v>795810340.17999995</v>
      </c>
      <c r="NP18" s="21">
        <f t="shared" si="6"/>
        <v>94954992.249999985</v>
      </c>
      <c r="NQ18" s="21">
        <f t="shared" si="6"/>
        <v>93829853.39000003</v>
      </c>
      <c r="NR18" s="21">
        <f t="shared" si="6"/>
        <v>91919710.340000018</v>
      </c>
      <c r="NS18" s="21">
        <f t="shared" si="6"/>
        <v>84292541.070000008</v>
      </c>
      <c r="NT18" s="21">
        <f t="shared" si="6"/>
        <v>41219051.629999995</v>
      </c>
      <c r="NU18" s="21">
        <f t="shared" si="6"/>
        <v>61451122.469999991</v>
      </c>
      <c r="NV18" s="21">
        <f t="shared" si="6"/>
        <v>2185501291.1419997</v>
      </c>
      <c r="NW18" s="21">
        <f t="shared" si="6"/>
        <v>505494567.39999998</v>
      </c>
      <c r="NX18" s="21">
        <f t="shared" si="6"/>
        <v>112018835.03</v>
      </c>
      <c r="NY18" s="21">
        <f t="shared" ref="NY18:QJ18" si="7">SUM(NY6:NY17)</f>
        <v>81902905.359999985</v>
      </c>
      <c r="NZ18" s="21">
        <f t="shared" si="7"/>
        <v>105687550.05</v>
      </c>
      <c r="OA18" s="21">
        <f t="shared" si="7"/>
        <v>159715544.99000001</v>
      </c>
      <c r="OB18" s="21">
        <f t="shared" si="7"/>
        <v>74432258.020000011</v>
      </c>
      <c r="OC18" s="21">
        <f t="shared" si="7"/>
        <v>1721507965.5900004</v>
      </c>
      <c r="OD18" s="21">
        <f t="shared" si="7"/>
        <v>390234080.19999993</v>
      </c>
      <c r="OE18" s="21">
        <f t="shared" si="7"/>
        <v>162775996.59999999</v>
      </c>
      <c r="OF18" s="21">
        <f t="shared" si="7"/>
        <v>450442850.07999992</v>
      </c>
      <c r="OG18" s="21">
        <f t="shared" si="7"/>
        <v>119853759.30000001</v>
      </c>
      <c r="OH18" s="21">
        <f t="shared" si="7"/>
        <v>165084663.45999998</v>
      </c>
      <c r="OI18" s="21">
        <f t="shared" si="7"/>
        <v>163095934.16000006</v>
      </c>
      <c r="OJ18" s="21">
        <f t="shared" si="7"/>
        <v>70771314.939999998</v>
      </c>
      <c r="OK18" s="21">
        <f t="shared" si="7"/>
        <v>82775319.350000009</v>
      </c>
      <c r="OL18" s="21">
        <f t="shared" si="7"/>
        <v>1632626548.1799996</v>
      </c>
      <c r="OM18" s="21">
        <f t="shared" si="7"/>
        <v>411177983.22999996</v>
      </c>
      <c r="ON18" s="21">
        <f t="shared" si="7"/>
        <v>555580000.62</v>
      </c>
      <c r="OO18" s="21">
        <f t="shared" si="7"/>
        <v>193037128.28</v>
      </c>
      <c r="OP18" s="21">
        <f t="shared" si="7"/>
        <v>153613393.56</v>
      </c>
      <c r="OQ18" s="21">
        <f t="shared" si="7"/>
        <v>69223616.419999987</v>
      </c>
      <c r="OR18" s="21">
        <f t="shared" si="7"/>
        <v>938399270.26000023</v>
      </c>
      <c r="OS18" s="21">
        <f t="shared" si="7"/>
        <v>90943922.730000019</v>
      </c>
      <c r="OT18" s="21">
        <f t="shared" si="7"/>
        <v>112172911.98</v>
      </c>
      <c r="OU18" s="21">
        <f t="shared" si="7"/>
        <v>149747378.38000003</v>
      </c>
      <c r="OV18" s="21">
        <f t="shared" si="7"/>
        <v>173239417.44999999</v>
      </c>
      <c r="OW18" s="21">
        <f t="shared" si="7"/>
        <v>332458452.65999997</v>
      </c>
      <c r="OX18" s="21">
        <f t="shared" si="7"/>
        <v>105998224.96000002</v>
      </c>
      <c r="OY18" s="21">
        <f t="shared" si="7"/>
        <v>64733980.879999988</v>
      </c>
      <c r="OZ18" s="21">
        <f t="shared" si="7"/>
        <v>65727486.039999992</v>
      </c>
      <c r="PA18" s="21">
        <f t="shared" si="7"/>
        <v>1268010875.99</v>
      </c>
      <c r="PB18" s="21">
        <f t="shared" si="7"/>
        <v>75162974.199999988</v>
      </c>
      <c r="PC18" s="21">
        <f t="shared" si="7"/>
        <v>256641294.97999999</v>
      </c>
      <c r="PD18" s="21">
        <f t="shared" si="7"/>
        <v>55211566.100000001</v>
      </c>
      <c r="PE18" s="21">
        <f t="shared" si="7"/>
        <v>160786539.54999998</v>
      </c>
      <c r="PF18" s="21">
        <f t="shared" si="7"/>
        <v>259306871.57999995</v>
      </c>
      <c r="PG18" s="21">
        <f t="shared" si="7"/>
        <v>90790915.030000001</v>
      </c>
      <c r="PH18" s="21">
        <f t="shared" si="7"/>
        <v>79327432.24000001</v>
      </c>
      <c r="PI18" s="21">
        <f t="shared" si="7"/>
        <v>128485540.45999999</v>
      </c>
      <c r="PJ18" s="21">
        <f t="shared" si="7"/>
        <v>105856350.13000001</v>
      </c>
      <c r="PK18" s="21">
        <f t="shared" si="7"/>
        <v>136254286.67000002</v>
      </c>
      <c r="PL18" s="21">
        <f t="shared" si="7"/>
        <v>193715481.32999998</v>
      </c>
      <c r="PM18" s="21">
        <f t="shared" si="7"/>
        <v>73540241.280000001</v>
      </c>
      <c r="PN18" s="21">
        <f t="shared" si="7"/>
        <v>345541172.18999994</v>
      </c>
      <c r="PO18" s="21">
        <f t="shared" si="7"/>
        <v>59934902.070000008</v>
      </c>
      <c r="PP18" s="21">
        <f t="shared" si="7"/>
        <v>38359249.299999997</v>
      </c>
      <c r="PQ18" s="21">
        <f t="shared" si="7"/>
        <v>29968199.460000001</v>
      </c>
      <c r="PR18" s="21">
        <f t="shared" si="7"/>
        <v>47843411.57</v>
      </c>
      <c r="PS18" s="21">
        <f t="shared" si="7"/>
        <v>3473287237.3300009</v>
      </c>
      <c r="PT18" s="21">
        <f t="shared" si="7"/>
        <v>104595836.36</v>
      </c>
      <c r="PU18" s="21">
        <f t="shared" si="7"/>
        <v>104478710.48999999</v>
      </c>
      <c r="PV18" s="21">
        <f t="shared" si="7"/>
        <v>165634146.93000001</v>
      </c>
      <c r="PW18" s="21">
        <f t="shared" si="7"/>
        <v>730554889.67999983</v>
      </c>
      <c r="PX18" s="21">
        <f t="shared" si="7"/>
        <v>132990327.79000001</v>
      </c>
      <c r="PY18" s="21">
        <f t="shared" si="7"/>
        <v>276783816.28000003</v>
      </c>
      <c r="PZ18" s="21">
        <f t="shared" si="7"/>
        <v>117166734.10000001</v>
      </c>
      <c r="QA18" s="21">
        <f t="shared" si="7"/>
        <v>255536394</v>
      </c>
      <c r="QB18" s="21">
        <f t="shared" si="7"/>
        <v>65358773.579999991</v>
      </c>
      <c r="QC18" s="21">
        <f t="shared" si="7"/>
        <v>238446215.39999995</v>
      </c>
      <c r="QD18" s="21">
        <f t="shared" si="7"/>
        <v>80605631.430000007</v>
      </c>
      <c r="QE18" s="21">
        <f t="shared" si="7"/>
        <v>108997346.58</v>
      </c>
      <c r="QF18" s="21">
        <f t="shared" si="7"/>
        <v>132805200.58999999</v>
      </c>
      <c r="QG18" s="21">
        <f t="shared" si="7"/>
        <v>157118543.86999997</v>
      </c>
      <c r="QH18" s="21">
        <f t="shared" si="7"/>
        <v>182074697.61999995</v>
      </c>
      <c r="QI18" s="21">
        <f t="shared" si="7"/>
        <v>100127146.97</v>
      </c>
      <c r="QJ18" s="21">
        <f t="shared" si="7"/>
        <v>89520084.210000008</v>
      </c>
      <c r="QK18" s="21">
        <f t="shared" ref="QK18:SV18" si="8">SUM(QK6:QK17)</f>
        <v>69511720.339999989</v>
      </c>
      <c r="QL18" s="21">
        <f t="shared" si="8"/>
        <v>235220299.36999997</v>
      </c>
      <c r="QM18" s="21">
        <f t="shared" si="8"/>
        <v>274216188.77999997</v>
      </c>
      <c r="QN18" s="21">
        <f t="shared" si="8"/>
        <v>80101303.570000008</v>
      </c>
      <c r="QO18" s="21">
        <f t="shared" si="8"/>
        <v>30862380.780000009</v>
      </c>
      <c r="QP18" s="21">
        <f t="shared" si="8"/>
        <v>29241382.530000001</v>
      </c>
      <c r="QQ18" s="21">
        <f t="shared" si="8"/>
        <v>46116159.270000003</v>
      </c>
      <c r="QR18" s="21">
        <f t="shared" si="8"/>
        <v>32087953.350000001</v>
      </c>
      <c r="QS18" s="21">
        <f t="shared" si="8"/>
        <v>1587998990.8000002</v>
      </c>
      <c r="QT18" s="21">
        <f t="shared" si="8"/>
        <v>74668309.209999993</v>
      </c>
      <c r="QU18" s="21">
        <f t="shared" si="8"/>
        <v>255399080.17999998</v>
      </c>
      <c r="QV18" s="21">
        <f t="shared" si="8"/>
        <v>127878052.89</v>
      </c>
      <c r="QW18" s="21">
        <f t="shared" si="8"/>
        <v>129876586.17000002</v>
      </c>
      <c r="QX18" s="21">
        <f t="shared" si="8"/>
        <v>281021184.12</v>
      </c>
      <c r="QY18" s="21">
        <f t="shared" si="8"/>
        <v>89786170.280000016</v>
      </c>
      <c r="QZ18" s="21">
        <f t="shared" si="8"/>
        <v>325220650.97000003</v>
      </c>
      <c r="RA18" s="21">
        <f t="shared" si="8"/>
        <v>229171870.94</v>
      </c>
      <c r="RB18" s="21">
        <f t="shared" si="8"/>
        <v>79747342.910000011</v>
      </c>
      <c r="RC18" s="21">
        <f t="shared" si="8"/>
        <v>78224319.900000021</v>
      </c>
      <c r="RD18" s="21">
        <f t="shared" si="8"/>
        <v>57619882.899999999</v>
      </c>
      <c r="RE18" s="21">
        <f t="shared" si="8"/>
        <v>34755759.540000007</v>
      </c>
      <c r="RF18" s="21">
        <f t="shared" si="8"/>
        <v>2101090146.2499995</v>
      </c>
      <c r="RG18" s="21">
        <f t="shared" si="8"/>
        <v>268323038.50000006</v>
      </c>
      <c r="RH18" s="21">
        <f t="shared" si="8"/>
        <v>127168285.53999999</v>
      </c>
      <c r="RI18" s="21">
        <f t="shared" si="8"/>
        <v>143778921.92000002</v>
      </c>
      <c r="RJ18" s="21">
        <f t="shared" si="8"/>
        <v>133727246.03999999</v>
      </c>
      <c r="RK18" s="21">
        <f t="shared" si="8"/>
        <v>164176320.72999996</v>
      </c>
      <c r="RL18" s="21">
        <f t="shared" si="8"/>
        <v>271403856.25</v>
      </c>
      <c r="RM18" s="21">
        <f t="shared" si="8"/>
        <v>106222184.81999999</v>
      </c>
      <c r="RN18" s="21">
        <f t="shared" si="8"/>
        <v>138430448.66</v>
      </c>
      <c r="RO18" s="21">
        <f t="shared" si="8"/>
        <v>380209750.13</v>
      </c>
      <c r="RP18" s="21">
        <f t="shared" si="8"/>
        <v>281002383.93000001</v>
      </c>
      <c r="RQ18" s="21">
        <f t="shared" si="8"/>
        <v>78631909.320000008</v>
      </c>
      <c r="RR18" s="21">
        <f t="shared" si="8"/>
        <v>65164705.359999992</v>
      </c>
      <c r="RS18" s="21">
        <f t="shared" si="8"/>
        <v>133865573.52999999</v>
      </c>
      <c r="RT18" s="21">
        <f t="shared" si="8"/>
        <v>65413503.870000005</v>
      </c>
      <c r="RU18" s="21">
        <f t="shared" si="8"/>
        <v>87605793.590000004</v>
      </c>
      <c r="RV18" s="21">
        <f t="shared" si="8"/>
        <v>103353663.21000001</v>
      </c>
      <c r="RW18" s="21">
        <f t="shared" si="8"/>
        <v>38772445.700000003</v>
      </c>
      <c r="RX18" s="21">
        <f t="shared" si="8"/>
        <v>31119363.479999997</v>
      </c>
      <c r="RY18" s="21">
        <f t="shared" si="8"/>
        <v>40454844.470000006</v>
      </c>
      <c r="RZ18" s="21">
        <f t="shared" si="8"/>
        <v>821327472.69999981</v>
      </c>
      <c r="SA18" s="21">
        <f t="shared" si="8"/>
        <v>101677864.12999998</v>
      </c>
      <c r="SB18" s="21">
        <f t="shared" si="8"/>
        <v>93170737.039999977</v>
      </c>
      <c r="SC18" s="21">
        <f t="shared" si="8"/>
        <v>98006486.800000012</v>
      </c>
      <c r="SD18" s="21">
        <f t="shared" si="8"/>
        <v>59377425.429999985</v>
      </c>
      <c r="SE18" s="21">
        <f t="shared" si="8"/>
        <v>117029294.89000002</v>
      </c>
      <c r="SF18" s="21">
        <f t="shared" si="8"/>
        <v>118699871.25</v>
      </c>
      <c r="SG18" s="21">
        <f t="shared" si="8"/>
        <v>171608383.27000001</v>
      </c>
      <c r="SH18" s="21">
        <f t="shared" si="8"/>
        <v>91109049.809999987</v>
      </c>
      <c r="SI18" s="21">
        <f t="shared" si="8"/>
        <v>118884916.11000004</v>
      </c>
      <c r="SJ18" s="21">
        <f t="shared" si="8"/>
        <v>247987164.22000003</v>
      </c>
      <c r="SK18" s="21">
        <f t="shared" si="8"/>
        <v>34997538.810000002</v>
      </c>
      <c r="SL18" s="21">
        <f t="shared" si="8"/>
        <v>542692840.61000001</v>
      </c>
      <c r="SM18" s="21">
        <f t="shared" si="8"/>
        <v>108434772.24999999</v>
      </c>
      <c r="SN18" s="21">
        <f t="shared" si="8"/>
        <v>121383389.82999997</v>
      </c>
      <c r="SO18" s="21">
        <f t="shared" si="8"/>
        <v>181220010.77000001</v>
      </c>
      <c r="SP18" s="21">
        <f t="shared" si="8"/>
        <v>104582095.87000002</v>
      </c>
      <c r="SQ18" s="21">
        <f t="shared" si="8"/>
        <v>105255197.63999999</v>
      </c>
      <c r="SR18" s="21">
        <f t="shared" si="8"/>
        <v>88281342.160000011</v>
      </c>
      <c r="SS18" s="21">
        <f t="shared" si="8"/>
        <v>54479838.449999996</v>
      </c>
      <c r="ST18" s="21">
        <f t="shared" si="8"/>
        <v>1192614763.1500003</v>
      </c>
      <c r="SU18" s="21">
        <f t="shared" si="8"/>
        <v>73492927.74000001</v>
      </c>
      <c r="SV18" s="21">
        <f t="shared" si="8"/>
        <v>125094496.21999998</v>
      </c>
      <c r="SW18" s="21">
        <f t="shared" ref="SW18:VH18" si="9">SUM(SW6:SW17)</f>
        <v>118303617.51000001</v>
      </c>
      <c r="SX18" s="21">
        <f t="shared" si="9"/>
        <v>55926705.750000007</v>
      </c>
      <c r="SY18" s="21">
        <f t="shared" si="9"/>
        <v>72493196.299999997</v>
      </c>
      <c r="SZ18" s="21">
        <f t="shared" si="9"/>
        <v>93118683.25</v>
      </c>
      <c r="TA18" s="21">
        <f t="shared" si="9"/>
        <v>240936864.51999992</v>
      </c>
      <c r="TB18" s="21">
        <f t="shared" si="9"/>
        <v>81812578.75</v>
      </c>
      <c r="TC18" s="21">
        <f t="shared" si="9"/>
        <v>85330475.629999995</v>
      </c>
      <c r="TD18" s="21">
        <f t="shared" si="9"/>
        <v>100810343.77</v>
      </c>
      <c r="TE18" s="21">
        <f t="shared" si="9"/>
        <v>169654795.03999996</v>
      </c>
      <c r="TF18" s="21">
        <f t="shared" si="9"/>
        <v>80410327.61999999</v>
      </c>
      <c r="TG18" s="21">
        <f t="shared" si="9"/>
        <v>61368694.719999991</v>
      </c>
      <c r="TH18" s="21">
        <f t="shared" si="9"/>
        <v>2041549340.2799995</v>
      </c>
      <c r="TI18" s="21">
        <f t="shared" si="9"/>
        <v>95224505.629999995</v>
      </c>
      <c r="TJ18" s="21">
        <f t="shared" si="9"/>
        <v>75808659.090000004</v>
      </c>
      <c r="TK18" s="21">
        <f t="shared" si="9"/>
        <v>192773356.58000001</v>
      </c>
      <c r="TL18" s="21">
        <f t="shared" si="9"/>
        <v>163192107.93000007</v>
      </c>
      <c r="TM18" s="21">
        <f t="shared" si="9"/>
        <v>100563539.51999998</v>
      </c>
      <c r="TN18" s="21">
        <f t="shared" si="9"/>
        <v>50913289.579999998</v>
      </c>
      <c r="TO18" s="21">
        <f t="shared" si="9"/>
        <v>373950028.45999998</v>
      </c>
      <c r="TP18" s="21">
        <f t="shared" si="9"/>
        <v>94658568.13000001</v>
      </c>
      <c r="TQ18" s="21">
        <f t="shared" si="9"/>
        <v>166121662.07000005</v>
      </c>
      <c r="TR18" s="21">
        <f t="shared" si="9"/>
        <v>177654992.88000003</v>
      </c>
      <c r="TS18" s="21">
        <f t="shared" si="9"/>
        <v>82874451.559999987</v>
      </c>
      <c r="TT18" s="21">
        <f t="shared" si="9"/>
        <v>59772129.529999994</v>
      </c>
      <c r="TU18" s="21">
        <f t="shared" si="9"/>
        <v>101078293.28</v>
      </c>
      <c r="TV18" s="21">
        <f t="shared" si="9"/>
        <v>79187429.929999977</v>
      </c>
      <c r="TW18" s="21">
        <f t="shared" si="9"/>
        <v>76678107.00999999</v>
      </c>
      <c r="TX18" s="21">
        <f t="shared" si="9"/>
        <v>574272986.54999995</v>
      </c>
      <c r="TY18" s="21">
        <f t="shared" si="9"/>
        <v>86044239.339999989</v>
      </c>
      <c r="TZ18" s="21">
        <f t="shared" si="9"/>
        <v>1118794704.9000001</v>
      </c>
      <c r="UA18" s="21">
        <f t="shared" si="9"/>
        <v>234071875.77000001</v>
      </c>
      <c r="UB18" s="21">
        <f t="shared" si="9"/>
        <v>92593347.039999992</v>
      </c>
      <c r="UC18" s="21">
        <f t="shared" si="9"/>
        <v>87901304.750000015</v>
      </c>
      <c r="UD18" s="21">
        <f t="shared" si="9"/>
        <v>648297766.11000001</v>
      </c>
      <c r="UE18" s="21">
        <f t="shared" si="9"/>
        <v>54904186.100000009</v>
      </c>
      <c r="UF18" s="21">
        <f t="shared" si="9"/>
        <v>54990562.590000004</v>
      </c>
      <c r="UG18" s="21">
        <f t="shared" si="9"/>
        <v>68333519.24000001</v>
      </c>
      <c r="UH18" s="21">
        <f t="shared" si="9"/>
        <v>65659934.639999978</v>
      </c>
      <c r="UI18" s="21">
        <f t="shared" si="9"/>
        <v>689311791.40999997</v>
      </c>
      <c r="UJ18" s="21">
        <f t="shared" si="9"/>
        <v>172654560.23999998</v>
      </c>
      <c r="UK18" s="21">
        <f t="shared" si="9"/>
        <v>131160437.19</v>
      </c>
      <c r="UL18" s="21">
        <f t="shared" si="9"/>
        <v>197442214.69999999</v>
      </c>
      <c r="UM18" s="21">
        <f t="shared" si="9"/>
        <v>133333619.18000001</v>
      </c>
      <c r="UN18" s="21">
        <f t="shared" si="9"/>
        <v>107544382.07999998</v>
      </c>
      <c r="UO18" s="21">
        <f t="shared" si="9"/>
        <v>3178828344.8700004</v>
      </c>
      <c r="UP18" s="21">
        <f t="shared" si="9"/>
        <v>138707797.40000004</v>
      </c>
      <c r="UQ18" s="21">
        <f t="shared" si="9"/>
        <v>127860231.73999995</v>
      </c>
      <c r="UR18" s="21">
        <f t="shared" si="9"/>
        <v>569445150.92999995</v>
      </c>
      <c r="US18" s="21">
        <f t="shared" si="9"/>
        <v>43937243.32</v>
      </c>
      <c r="UT18" s="21">
        <f t="shared" si="9"/>
        <v>107566469.28</v>
      </c>
      <c r="UU18" s="21">
        <f t="shared" si="9"/>
        <v>286038067.14000005</v>
      </c>
      <c r="UV18" s="21">
        <f t="shared" si="9"/>
        <v>79786353.810000002</v>
      </c>
      <c r="UW18" s="21">
        <f t="shared" si="9"/>
        <v>85250426.690000013</v>
      </c>
      <c r="UX18" s="21">
        <f t="shared" si="9"/>
        <v>101739387.38000001</v>
      </c>
      <c r="UY18" s="21">
        <f t="shared" si="9"/>
        <v>138517892.90999997</v>
      </c>
      <c r="UZ18" s="21">
        <f t="shared" si="9"/>
        <v>299719031.85000002</v>
      </c>
      <c r="VA18" s="21">
        <f t="shared" si="9"/>
        <v>140055482.86000001</v>
      </c>
      <c r="VB18" s="21">
        <f t="shared" si="9"/>
        <v>269253886.95000011</v>
      </c>
      <c r="VC18" s="21">
        <f t="shared" si="9"/>
        <v>67541928.539999992</v>
      </c>
      <c r="VD18" s="21">
        <f t="shared" si="9"/>
        <v>76039626.559999987</v>
      </c>
      <c r="VE18" s="21">
        <f t="shared" si="9"/>
        <v>67338814.840000004</v>
      </c>
      <c r="VF18" s="21">
        <f t="shared" si="9"/>
        <v>70397298.220000014</v>
      </c>
      <c r="VG18" s="21">
        <f t="shared" si="9"/>
        <v>302634161.88</v>
      </c>
      <c r="VH18" s="21">
        <f t="shared" si="9"/>
        <v>57084227.360000014</v>
      </c>
      <c r="VI18" s="21">
        <f t="shared" ref="VI18:XT18" si="10">SUM(VI6:VI17)</f>
        <v>50494652.190000005</v>
      </c>
      <c r="VJ18" s="21">
        <f t="shared" si="10"/>
        <v>48209451.899999999</v>
      </c>
      <c r="VK18" s="21">
        <f t="shared" si="10"/>
        <v>1511607865.3400004</v>
      </c>
      <c r="VL18" s="21">
        <f t="shared" si="10"/>
        <v>108897224.92999998</v>
      </c>
      <c r="VM18" s="21">
        <f t="shared" si="10"/>
        <v>119753543.29999998</v>
      </c>
      <c r="VN18" s="21">
        <f t="shared" si="10"/>
        <v>197862438.87</v>
      </c>
      <c r="VO18" s="21">
        <f t="shared" si="10"/>
        <v>224724667.68000004</v>
      </c>
      <c r="VP18" s="21">
        <f t="shared" si="10"/>
        <v>192402831.44999996</v>
      </c>
      <c r="VQ18" s="21">
        <f t="shared" si="10"/>
        <v>151725636.87</v>
      </c>
      <c r="VR18" s="21">
        <f t="shared" si="10"/>
        <v>106521461.52999999</v>
      </c>
      <c r="VS18" s="21">
        <f t="shared" si="10"/>
        <v>108740121.83999999</v>
      </c>
      <c r="VT18" s="21">
        <f t="shared" si="10"/>
        <v>461043819.07999992</v>
      </c>
      <c r="VU18" s="21">
        <f t="shared" si="10"/>
        <v>104090368.46999998</v>
      </c>
      <c r="VV18" s="21">
        <f t="shared" si="10"/>
        <v>211034259</v>
      </c>
      <c r="VW18" s="21">
        <f t="shared" si="10"/>
        <v>128173962.11000001</v>
      </c>
      <c r="VX18" s="21">
        <f t="shared" si="10"/>
        <v>87241808.590000004</v>
      </c>
      <c r="VY18" s="21">
        <f t="shared" si="10"/>
        <v>72525309.090000004</v>
      </c>
      <c r="VZ18" s="21">
        <f t="shared" si="10"/>
        <v>5107814166.250001</v>
      </c>
      <c r="WA18" s="21">
        <f t="shared" si="10"/>
        <v>217121697.49999997</v>
      </c>
      <c r="WB18" s="21">
        <f t="shared" si="10"/>
        <v>143332468.65000001</v>
      </c>
      <c r="WC18" s="21">
        <f t="shared" si="10"/>
        <v>126029127.17999999</v>
      </c>
      <c r="WD18" s="21">
        <f t="shared" si="10"/>
        <v>82947865.899999976</v>
      </c>
      <c r="WE18" s="21">
        <f t="shared" si="10"/>
        <v>170633033.62</v>
      </c>
      <c r="WF18" s="21">
        <f t="shared" si="10"/>
        <v>370742795.25</v>
      </c>
      <c r="WG18" s="21">
        <f t="shared" si="10"/>
        <v>260076462.77000001</v>
      </c>
      <c r="WH18" s="21">
        <f t="shared" si="10"/>
        <v>162151833.02999997</v>
      </c>
      <c r="WI18" s="21">
        <f t="shared" si="10"/>
        <v>207014708.20999998</v>
      </c>
      <c r="WJ18" s="21">
        <f t="shared" si="10"/>
        <v>118185866.75</v>
      </c>
      <c r="WK18" s="21">
        <f t="shared" si="10"/>
        <v>317072518.50999993</v>
      </c>
      <c r="WL18" s="21">
        <f t="shared" si="10"/>
        <v>159527817.98000002</v>
      </c>
      <c r="WM18" s="21">
        <f t="shared" si="10"/>
        <v>250214283.48000002</v>
      </c>
      <c r="WN18" s="21">
        <f t="shared" si="10"/>
        <v>320636709.34000003</v>
      </c>
      <c r="WO18" s="21">
        <f t="shared" si="10"/>
        <v>162458001.81</v>
      </c>
      <c r="WP18" s="21">
        <f t="shared" si="10"/>
        <v>184110097.47000003</v>
      </c>
      <c r="WQ18" s="21">
        <f t="shared" si="10"/>
        <v>203108278.29000002</v>
      </c>
      <c r="WR18" s="21">
        <f t="shared" si="10"/>
        <v>110336038.81</v>
      </c>
      <c r="WS18" s="21">
        <f t="shared" si="10"/>
        <v>267441428.61000004</v>
      </c>
      <c r="WT18" s="21">
        <f t="shared" si="10"/>
        <v>703327729.47000003</v>
      </c>
      <c r="WU18" s="21">
        <f t="shared" si="10"/>
        <v>126061746.34999999</v>
      </c>
      <c r="WV18" s="21">
        <f t="shared" si="10"/>
        <v>89696191.359999985</v>
      </c>
      <c r="WW18" s="21">
        <f t="shared" si="10"/>
        <v>88010677.700000003</v>
      </c>
      <c r="WX18" s="21">
        <f t="shared" si="10"/>
        <v>103775833.13000001</v>
      </c>
      <c r="WY18" s="21">
        <f t="shared" si="10"/>
        <v>73725423.890000015</v>
      </c>
      <c r="WZ18" s="21">
        <f t="shared" si="10"/>
        <v>78020501.390000001</v>
      </c>
      <c r="XA18" s="21">
        <f t="shared" si="10"/>
        <v>118011780.75</v>
      </c>
      <c r="XB18" s="21">
        <f t="shared" si="10"/>
        <v>488038459.43000007</v>
      </c>
      <c r="XC18" s="21">
        <f t="shared" si="10"/>
        <v>61061773.229999997</v>
      </c>
      <c r="XD18" s="21">
        <f t="shared" si="10"/>
        <v>45210165.919999994</v>
      </c>
      <c r="XE18" s="21">
        <f t="shared" si="10"/>
        <v>46420934.620000005</v>
      </c>
      <c r="XF18" s="21">
        <f t="shared" si="10"/>
        <v>54016945.870000005</v>
      </c>
      <c r="XG18" s="21">
        <f t="shared" si="10"/>
        <v>2244626528.52</v>
      </c>
      <c r="XH18" s="21">
        <f t="shared" si="10"/>
        <v>213513710.08000001</v>
      </c>
      <c r="XI18" s="21">
        <f t="shared" si="10"/>
        <v>174064399.31999999</v>
      </c>
      <c r="XJ18" s="21">
        <f t="shared" si="10"/>
        <v>742302437.36999989</v>
      </c>
      <c r="XK18" s="21">
        <f t="shared" si="10"/>
        <v>152808663.89000002</v>
      </c>
      <c r="XL18" s="21">
        <f t="shared" si="10"/>
        <v>190460553.09</v>
      </c>
      <c r="XM18" s="21">
        <f t="shared" si="10"/>
        <v>289592151.65000004</v>
      </c>
      <c r="XN18" s="21">
        <f t="shared" si="10"/>
        <v>157298504.41</v>
      </c>
      <c r="XO18" s="21">
        <f t="shared" si="10"/>
        <v>139990431.28000003</v>
      </c>
      <c r="XP18" s="21">
        <f t="shared" si="10"/>
        <v>297321193.03999996</v>
      </c>
      <c r="XQ18" s="21">
        <f t="shared" si="10"/>
        <v>232889221.04999998</v>
      </c>
      <c r="XR18" s="21">
        <f t="shared" si="10"/>
        <v>98600567.780000001</v>
      </c>
      <c r="XS18" s="21">
        <f t="shared" si="10"/>
        <v>81605589.000000015</v>
      </c>
      <c r="XT18" s="21">
        <f t="shared" si="10"/>
        <v>112191876.81</v>
      </c>
      <c r="XU18" s="21">
        <f t="shared" ref="XU18:AAF18" si="11">SUM(XU6:XU17)</f>
        <v>104376223.16</v>
      </c>
      <c r="XV18" s="21">
        <f t="shared" si="11"/>
        <v>99140215.150000036</v>
      </c>
      <c r="XW18" s="21">
        <f t="shared" si="11"/>
        <v>70906676.600000009</v>
      </c>
      <c r="XX18" s="21">
        <f t="shared" si="11"/>
        <v>88766102.400000021</v>
      </c>
      <c r="XY18" s="21">
        <f t="shared" si="11"/>
        <v>83167389.350000009</v>
      </c>
      <c r="XZ18" s="21">
        <f t="shared" si="11"/>
        <v>80344287.430000007</v>
      </c>
      <c r="YA18" s="21">
        <f t="shared" si="11"/>
        <v>91001818.950000003</v>
      </c>
      <c r="YB18" s="21">
        <f t="shared" si="11"/>
        <v>80960716.819999993</v>
      </c>
      <c r="YC18" s="21">
        <f t="shared" si="11"/>
        <v>77266667.069999993</v>
      </c>
      <c r="YD18" s="21">
        <f t="shared" si="11"/>
        <v>2154310064.0999994</v>
      </c>
      <c r="YE18" s="21">
        <f t="shared" si="11"/>
        <v>128012592.25999996</v>
      </c>
      <c r="YF18" s="21">
        <f t="shared" si="11"/>
        <v>268347759.02999994</v>
      </c>
      <c r="YG18" s="21">
        <f t="shared" si="11"/>
        <v>113239941.09</v>
      </c>
      <c r="YH18" s="21">
        <f t="shared" si="11"/>
        <v>486713556.41999996</v>
      </c>
      <c r="YI18" s="21">
        <f t="shared" si="11"/>
        <v>149741585.73999998</v>
      </c>
      <c r="YJ18" s="21">
        <f t="shared" si="11"/>
        <v>263936571.04999998</v>
      </c>
      <c r="YK18" s="21">
        <f t="shared" si="11"/>
        <v>99104006.090000004</v>
      </c>
      <c r="YL18" s="21">
        <f t="shared" si="11"/>
        <v>393680882.46000004</v>
      </c>
      <c r="YM18" s="21">
        <f t="shared" si="11"/>
        <v>444978779</v>
      </c>
      <c r="YN18" s="21">
        <f t="shared" si="11"/>
        <v>176905963.21000001</v>
      </c>
      <c r="YO18" s="21">
        <f t="shared" si="11"/>
        <v>116066936.88</v>
      </c>
      <c r="YP18" s="21">
        <f t="shared" si="11"/>
        <v>88898922.689999998</v>
      </c>
      <c r="YQ18" s="21">
        <f t="shared" si="11"/>
        <v>97900420.86999999</v>
      </c>
      <c r="YR18" s="21">
        <f t="shared" si="11"/>
        <v>69013380.420000002</v>
      </c>
      <c r="YS18" s="21">
        <f t="shared" si="11"/>
        <v>72450983.330000028</v>
      </c>
      <c r="YT18" s="21">
        <f t="shared" si="11"/>
        <v>65845547.272</v>
      </c>
      <c r="YU18" s="21">
        <f t="shared" si="11"/>
        <v>889753349.03000009</v>
      </c>
      <c r="YV18" s="21">
        <f t="shared" si="11"/>
        <v>100843311.03000003</v>
      </c>
      <c r="YW18" s="21">
        <f t="shared" si="11"/>
        <v>106465955.28999999</v>
      </c>
      <c r="YX18" s="21">
        <f t="shared" si="11"/>
        <v>95805686.910000011</v>
      </c>
      <c r="YY18" s="21">
        <f t="shared" si="11"/>
        <v>112892657.41</v>
      </c>
      <c r="YZ18" s="21">
        <f t="shared" si="11"/>
        <v>70268797.13000001</v>
      </c>
      <c r="ZA18" s="21">
        <f t="shared" si="11"/>
        <v>90609159.920000017</v>
      </c>
      <c r="ZB18" s="21">
        <f t="shared" si="11"/>
        <v>857170002.28000009</v>
      </c>
      <c r="ZC18" s="21">
        <f t="shared" si="11"/>
        <v>69717840.340000004</v>
      </c>
      <c r="ZD18" s="21">
        <f t="shared" si="11"/>
        <v>130554435.73</v>
      </c>
      <c r="ZE18" s="21">
        <f t="shared" si="11"/>
        <v>131959832.61000001</v>
      </c>
      <c r="ZF18" s="21">
        <f t="shared" si="11"/>
        <v>79081492.439999998</v>
      </c>
      <c r="ZG18" s="21">
        <f t="shared" si="11"/>
        <v>95434417.620000005</v>
      </c>
      <c r="ZH18" s="21">
        <f t="shared" si="11"/>
        <v>66360724.530000001</v>
      </c>
      <c r="ZI18" s="21">
        <f t="shared" si="11"/>
        <v>75112232.660000011</v>
      </c>
      <c r="ZJ18" s="21">
        <f t="shared" si="11"/>
        <v>257002162.35999992</v>
      </c>
      <c r="ZK18" s="21">
        <f t="shared" si="11"/>
        <v>1906064024.9400001</v>
      </c>
      <c r="ZL18" s="21">
        <f t="shared" si="11"/>
        <v>80837922.920000017</v>
      </c>
      <c r="ZM18" s="21">
        <f t="shared" si="11"/>
        <v>167303172.88</v>
      </c>
      <c r="ZN18" s="21">
        <f t="shared" si="11"/>
        <v>418687750.14000005</v>
      </c>
      <c r="ZO18" s="21">
        <f t="shared" si="11"/>
        <v>266915271.01000008</v>
      </c>
      <c r="ZP18" s="21">
        <f t="shared" si="11"/>
        <v>94770117.470300004</v>
      </c>
      <c r="ZQ18" s="21">
        <f t="shared" si="11"/>
        <v>123326461.02</v>
      </c>
      <c r="ZR18" s="21">
        <f t="shared" si="11"/>
        <v>206571959.75000006</v>
      </c>
      <c r="ZS18" s="21">
        <f t="shared" si="11"/>
        <v>224495332.59000003</v>
      </c>
      <c r="ZT18" s="21">
        <f t="shared" si="11"/>
        <v>252010746.27000001</v>
      </c>
      <c r="ZU18" s="21">
        <f t="shared" si="11"/>
        <v>71399940.230000004</v>
      </c>
      <c r="ZV18" s="21">
        <f t="shared" si="11"/>
        <v>97084318.849999994</v>
      </c>
      <c r="ZW18" s="21">
        <f t="shared" si="11"/>
        <v>87689968.750000015</v>
      </c>
      <c r="ZX18" s="21">
        <f t="shared" si="11"/>
        <v>117971832.68999997</v>
      </c>
      <c r="ZY18" s="21">
        <f t="shared" si="11"/>
        <v>93260822.060000017</v>
      </c>
      <c r="ZZ18" s="21">
        <f t="shared" si="11"/>
        <v>95213404.280000001</v>
      </c>
      <c r="AAA18" s="21">
        <f t="shared" si="11"/>
        <v>104372965.09</v>
      </c>
      <c r="AAB18" s="21">
        <f t="shared" si="11"/>
        <v>63048116.36999999</v>
      </c>
      <c r="AAC18" s="21">
        <f t="shared" si="11"/>
        <v>91834824.699999988</v>
      </c>
      <c r="AAD18" s="21">
        <f t="shared" si="11"/>
        <v>64779396.259999983</v>
      </c>
      <c r="AAE18" s="21">
        <f t="shared" si="11"/>
        <v>58059194.670000002</v>
      </c>
      <c r="AAF18" s="21">
        <f t="shared" si="11"/>
        <v>45076202.939999998</v>
      </c>
      <c r="AAG18" s="21">
        <f t="shared" ref="AAG18:ACR18" si="12">SUM(AAG6:AAG17)</f>
        <v>716216704.77999997</v>
      </c>
      <c r="AAH18" s="21">
        <f t="shared" si="12"/>
        <v>89487433.040000007</v>
      </c>
      <c r="AAI18" s="21">
        <f t="shared" si="12"/>
        <v>106048236.90999998</v>
      </c>
      <c r="AAJ18" s="21">
        <f t="shared" si="12"/>
        <v>85005034.50999999</v>
      </c>
      <c r="AAK18" s="21">
        <f t="shared" si="12"/>
        <v>83998474.290000007</v>
      </c>
      <c r="AAL18" s="21">
        <f t="shared" si="12"/>
        <v>136639396.50999999</v>
      </c>
      <c r="AAM18" s="21">
        <f t="shared" si="12"/>
        <v>80953227.429999992</v>
      </c>
      <c r="AAN18" s="21">
        <f t="shared" si="12"/>
        <v>4126215795.6899996</v>
      </c>
      <c r="AAO18" s="21">
        <f t="shared" si="12"/>
        <v>122582730.82999998</v>
      </c>
      <c r="AAP18" s="21">
        <f t="shared" si="12"/>
        <v>79686682.069999993</v>
      </c>
      <c r="AAQ18" s="21">
        <f t="shared" si="12"/>
        <v>199131617.49999997</v>
      </c>
      <c r="AAR18" s="21">
        <f t="shared" si="12"/>
        <v>169228202.50999999</v>
      </c>
      <c r="AAS18" s="21">
        <f t="shared" si="12"/>
        <v>114081834.84999999</v>
      </c>
      <c r="AAT18" s="21">
        <f t="shared" si="12"/>
        <v>130233902.73999998</v>
      </c>
      <c r="AAU18" s="21">
        <f t="shared" si="12"/>
        <v>165435571.99999997</v>
      </c>
      <c r="AAV18" s="21">
        <f t="shared" si="12"/>
        <v>256979949.36999995</v>
      </c>
      <c r="AAW18" s="21">
        <f t="shared" si="12"/>
        <v>82116755.390000001</v>
      </c>
      <c r="AAX18" s="21">
        <f t="shared" si="12"/>
        <v>156259936.22999996</v>
      </c>
      <c r="AAY18" s="21">
        <f t="shared" si="12"/>
        <v>664576970.57999992</v>
      </c>
      <c r="AAZ18" s="21">
        <f t="shared" si="12"/>
        <v>256582651.40000004</v>
      </c>
      <c r="ABA18" s="21">
        <f t="shared" si="12"/>
        <v>71948720.590000018</v>
      </c>
      <c r="ABB18" s="21">
        <f t="shared" si="12"/>
        <v>100556565.92000002</v>
      </c>
      <c r="ABC18" s="21">
        <f t="shared" si="12"/>
        <v>103758632.28000002</v>
      </c>
      <c r="ABD18" s="21">
        <f t="shared" si="12"/>
        <v>62648519.149999999</v>
      </c>
      <c r="ABE18" s="21">
        <f t="shared" si="12"/>
        <v>104150270.28999999</v>
      </c>
      <c r="ABF18" s="21">
        <f t="shared" si="12"/>
        <v>71541332.75</v>
      </c>
      <c r="ABG18" s="21">
        <f t="shared" si="12"/>
        <v>658062860.76999998</v>
      </c>
      <c r="ABH18" s="21">
        <f t="shared" si="12"/>
        <v>549683306.32999992</v>
      </c>
      <c r="ABI18" s="21">
        <f t="shared" si="12"/>
        <v>58816467.670000002</v>
      </c>
      <c r="ABJ18" s="21">
        <f t="shared" si="12"/>
        <v>64042199.960000001</v>
      </c>
      <c r="ABK18" s="21">
        <f t="shared" si="12"/>
        <v>56626534.95000001</v>
      </c>
      <c r="ABL18" s="21">
        <f t="shared" si="12"/>
        <v>63934263.060000002</v>
      </c>
      <c r="ABM18" s="21">
        <f t="shared" si="12"/>
        <v>58363852.920000002</v>
      </c>
      <c r="ABN18" s="21">
        <f t="shared" si="12"/>
        <v>943468587.42000008</v>
      </c>
      <c r="ABO18" s="21">
        <f t="shared" si="12"/>
        <v>126924954.38000001</v>
      </c>
      <c r="ABP18" s="21">
        <f t="shared" si="12"/>
        <v>71547052.5</v>
      </c>
      <c r="ABQ18" s="21">
        <f t="shared" si="12"/>
        <v>187985561.98000002</v>
      </c>
      <c r="ABR18" s="21">
        <f t="shared" si="12"/>
        <v>163133102.98000002</v>
      </c>
      <c r="ABS18" s="21">
        <f t="shared" si="12"/>
        <v>106535009.63000001</v>
      </c>
      <c r="ABT18" s="21">
        <f t="shared" si="12"/>
        <v>91606705.329999998</v>
      </c>
      <c r="ABU18" s="21">
        <f t="shared" si="12"/>
        <v>126264008.52999999</v>
      </c>
      <c r="ABV18" s="21">
        <f t="shared" si="12"/>
        <v>40043615.529999994</v>
      </c>
      <c r="ABW18" s="21">
        <f t="shared" si="12"/>
        <v>1124841920.3200002</v>
      </c>
      <c r="ABX18" s="21">
        <f t="shared" si="12"/>
        <v>72108214.38000001</v>
      </c>
      <c r="ABY18" s="21">
        <f t="shared" si="12"/>
        <v>193845885.63000008</v>
      </c>
      <c r="ABZ18" s="21">
        <f t="shared" si="12"/>
        <v>82880382.090000004</v>
      </c>
      <c r="ACA18" s="21">
        <f t="shared" si="12"/>
        <v>67436814.839999989</v>
      </c>
      <c r="ACB18" s="21">
        <f t="shared" si="12"/>
        <v>351878213.24000001</v>
      </c>
      <c r="ACC18" s="21">
        <f t="shared" si="12"/>
        <v>58000423.429999992</v>
      </c>
      <c r="ACD18" s="21">
        <f t="shared" si="12"/>
        <v>90127241.24000001</v>
      </c>
      <c r="ACE18" s="21">
        <f t="shared" si="12"/>
        <v>78947137.010000005</v>
      </c>
      <c r="ACF18" s="21">
        <f t="shared" si="12"/>
        <v>134919050.60999998</v>
      </c>
      <c r="ACG18" s="21">
        <f t="shared" si="12"/>
        <v>61346025.399999999</v>
      </c>
      <c r="ACH18" s="21">
        <f t="shared" si="12"/>
        <v>2620661509.46</v>
      </c>
      <c r="ACI18" s="21">
        <f t="shared" si="12"/>
        <v>90863211.299999997</v>
      </c>
      <c r="ACJ18" s="21">
        <f t="shared" si="12"/>
        <v>119094548.09</v>
      </c>
      <c r="ACK18" s="21">
        <f t="shared" si="12"/>
        <v>192925901.69</v>
      </c>
      <c r="ACL18" s="21">
        <f t="shared" si="12"/>
        <v>83340735.439999998</v>
      </c>
      <c r="ACM18" s="21">
        <f t="shared" si="12"/>
        <v>107502552.50000001</v>
      </c>
      <c r="ACN18" s="21">
        <f t="shared" si="12"/>
        <v>151827218.82000002</v>
      </c>
      <c r="ACO18" s="21">
        <f t="shared" si="12"/>
        <v>478521283.00999999</v>
      </c>
      <c r="ACP18" s="21">
        <f t="shared" si="12"/>
        <v>607815966.25</v>
      </c>
      <c r="ACQ18" s="21">
        <f t="shared" si="12"/>
        <v>99592441.069999978</v>
      </c>
      <c r="ACR18" s="21">
        <f t="shared" si="12"/>
        <v>141259402.38999999</v>
      </c>
      <c r="ACS18" s="21">
        <f t="shared" ref="ACS18:AFD18" si="13">SUM(ACS6:ACS17)</f>
        <v>186467368.47</v>
      </c>
      <c r="ACT18" s="21">
        <f t="shared" si="13"/>
        <v>132304159.84999998</v>
      </c>
      <c r="ACU18" s="21">
        <f t="shared" si="13"/>
        <v>429152294.86999995</v>
      </c>
      <c r="ACV18" s="21">
        <f t="shared" si="13"/>
        <v>105975350.41000001</v>
      </c>
      <c r="ACW18" s="21">
        <f t="shared" si="13"/>
        <v>129750567.96000002</v>
      </c>
      <c r="ACX18" s="21">
        <f t="shared" si="13"/>
        <v>101242613.49999999</v>
      </c>
      <c r="ACY18" s="21">
        <f t="shared" si="13"/>
        <v>64454584.93999999</v>
      </c>
      <c r="ACZ18" s="21">
        <f t="shared" si="13"/>
        <v>64879061.319999993</v>
      </c>
      <c r="ADA18" s="21">
        <f t="shared" si="13"/>
        <v>61629325.32</v>
      </c>
      <c r="ADB18" s="21">
        <f t="shared" si="13"/>
        <v>48590344.490000002</v>
      </c>
      <c r="ADC18" s="21">
        <f t="shared" si="13"/>
        <v>45035877.920000002</v>
      </c>
      <c r="ADD18" s="21">
        <f t="shared" si="13"/>
        <v>61653971.329999991</v>
      </c>
      <c r="ADE18" s="21">
        <f t="shared" si="13"/>
        <v>472151581.20000005</v>
      </c>
      <c r="ADF18" s="21">
        <f t="shared" si="13"/>
        <v>418889500.75999999</v>
      </c>
      <c r="ADG18" s="21">
        <f t="shared" si="13"/>
        <v>81435481.030000001</v>
      </c>
      <c r="ADH18" s="21">
        <f t="shared" si="13"/>
        <v>58850430.739999995</v>
      </c>
      <c r="ADI18" s="21">
        <f t="shared" si="13"/>
        <v>98059514.970000014</v>
      </c>
      <c r="ADJ18" s="21">
        <f t="shared" si="13"/>
        <v>56117390.000000007</v>
      </c>
      <c r="ADK18" s="21">
        <f t="shared" si="13"/>
        <v>93825792.200000003</v>
      </c>
      <c r="ADL18" s="21">
        <f t="shared" si="13"/>
        <v>74438952.029999986</v>
      </c>
      <c r="ADM18" s="21">
        <f t="shared" si="13"/>
        <v>98233239.540000007</v>
      </c>
      <c r="ADN18" s="21">
        <f t="shared" si="13"/>
        <v>2371690663.3600001</v>
      </c>
      <c r="ADO18" s="21">
        <f t="shared" si="13"/>
        <v>259507788.08000001</v>
      </c>
      <c r="ADP18" s="21">
        <f t="shared" si="13"/>
        <v>186753321.90000004</v>
      </c>
      <c r="ADQ18" s="21">
        <f t="shared" si="13"/>
        <v>699870233.1099999</v>
      </c>
      <c r="ADR18" s="21">
        <f t="shared" si="13"/>
        <v>47386413.479999997</v>
      </c>
      <c r="ADS18" s="21">
        <f t="shared" si="13"/>
        <v>64708391.720000006</v>
      </c>
      <c r="ADT18" s="21">
        <f t="shared" si="13"/>
        <v>116127481.15000001</v>
      </c>
      <c r="ADU18" s="21">
        <f t="shared" si="13"/>
        <v>54606934.760000005</v>
      </c>
      <c r="ADV18" s="21">
        <f t="shared" si="13"/>
        <v>2695149780.6100006</v>
      </c>
      <c r="ADW18" s="21">
        <f t="shared" si="13"/>
        <v>452841677.7700001</v>
      </c>
      <c r="ADX18" s="21">
        <f t="shared" si="13"/>
        <v>313154478.62</v>
      </c>
      <c r="ADY18" s="21">
        <f t="shared" si="13"/>
        <v>100842334.77</v>
      </c>
      <c r="ADZ18" s="21">
        <f t="shared" si="13"/>
        <v>119832385.28000002</v>
      </c>
      <c r="AEA18" s="21">
        <f t="shared" si="13"/>
        <v>159604126.28999996</v>
      </c>
      <c r="AEB18" s="21">
        <f t="shared" si="13"/>
        <v>116712971.61000001</v>
      </c>
      <c r="AEC18" s="21">
        <f t="shared" si="13"/>
        <v>107871030.71000001</v>
      </c>
      <c r="AED18" s="21">
        <f t="shared" si="13"/>
        <v>102375704.92999999</v>
      </c>
      <c r="AEE18" s="21">
        <f t="shared" si="13"/>
        <v>82489711.029999986</v>
      </c>
      <c r="AEF18" s="21">
        <f t="shared" si="13"/>
        <v>120008141.83</v>
      </c>
      <c r="AEG18" s="21">
        <f t="shared" si="13"/>
        <v>168621248.36999995</v>
      </c>
      <c r="AEH18" s="21">
        <f t="shared" si="13"/>
        <v>84212315.209999993</v>
      </c>
      <c r="AEI18" s="21">
        <f t="shared" si="13"/>
        <v>108626661.38999999</v>
      </c>
      <c r="AEJ18" s="21">
        <f t="shared" si="13"/>
        <v>143874631.72000003</v>
      </c>
      <c r="AEK18" s="21">
        <f t="shared" si="13"/>
        <v>163020269.81</v>
      </c>
      <c r="AEL18" s="21">
        <f t="shared" si="13"/>
        <v>85083042.269999996</v>
      </c>
      <c r="AEM18" s="21">
        <f t="shared" si="13"/>
        <v>252191213.33999997</v>
      </c>
      <c r="AEN18" s="21">
        <f t="shared" si="13"/>
        <v>78311530.829999998</v>
      </c>
      <c r="AEO18" s="21">
        <f t="shared" si="13"/>
        <v>286682788.21000004</v>
      </c>
      <c r="AEP18" s="21">
        <f t="shared" si="13"/>
        <v>1715381404.53</v>
      </c>
      <c r="AEQ18" s="21">
        <f t="shared" si="13"/>
        <v>203871441.53</v>
      </c>
      <c r="AER18" s="21">
        <f t="shared" si="13"/>
        <v>173514445.91</v>
      </c>
      <c r="AES18" s="21">
        <f t="shared" si="13"/>
        <v>137649585.69999999</v>
      </c>
      <c r="AET18" s="21">
        <f t="shared" si="13"/>
        <v>108939025.91000001</v>
      </c>
      <c r="AEU18" s="21">
        <f t="shared" si="13"/>
        <v>306953779.38000005</v>
      </c>
      <c r="AEV18" s="21">
        <f t="shared" si="13"/>
        <v>108417092.62999998</v>
      </c>
      <c r="AEW18" s="21">
        <f t="shared" si="13"/>
        <v>138334781.42000005</v>
      </c>
      <c r="AEX18" s="21">
        <f t="shared" si="13"/>
        <v>99899024.890000001</v>
      </c>
      <c r="AEY18" s="21">
        <f t="shared" si="13"/>
        <v>62390611.210000001</v>
      </c>
      <c r="AEZ18" s="21">
        <f t="shared" si="13"/>
        <v>1017971928.04</v>
      </c>
      <c r="AFA18" s="21">
        <f t="shared" si="13"/>
        <v>575212976.48000002</v>
      </c>
      <c r="AFB18" s="21">
        <f t="shared" si="13"/>
        <v>219909078.99999997</v>
      </c>
      <c r="AFC18" s="21">
        <f t="shared" si="13"/>
        <v>164023461.28</v>
      </c>
      <c r="AFD18" s="21">
        <f t="shared" si="13"/>
        <v>250180359.89000005</v>
      </c>
      <c r="AFE18" s="21">
        <f t="shared" ref="AFE18:AHP18" si="14">SUM(AFE6:AFE17)</f>
        <v>186615637.08999997</v>
      </c>
      <c r="AFF18" s="21">
        <f t="shared" si="14"/>
        <v>123224508.04000001</v>
      </c>
      <c r="AFG18" s="21">
        <f t="shared" si="14"/>
        <v>160332562.19</v>
      </c>
      <c r="AFH18" s="21">
        <f t="shared" si="14"/>
        <v>100213167.71999997</v>
      </c>
      <c r="AFI18" s="21">
        <f t="shared" si="14"/>
        <v>147113200.60000002</v>
      </c>
      <c r="AFJ18" s="21">
        <f t="shared" si="14"/>
        <v>138532155.68000001</v>
      </c>
      <c r="AFK18" s="21">
        <f t="shared" si="14"/>
        <v>126955694.62999998</v>
      </c>
      <c r="AFL18" s="21">
        <f t="shared" si="14"/>
        <v>153743190.28999996</v>
      </c>
      <c r="AFM18" s="21">
        <f t="shared" si="14"/>
        <v>1255184576.5899999</v>
      </c>
      <c r="AFN18" s="21">
        <f t="shared" si="14"/>
        <v>224972955.09999999</v>
      </c>
      <c r="AFO18" s="21">
        <f t="shared" si="14"/>
        <v>167031122.11999997</v>
      </c>
      <c r="AFP18" s="21">
        <f t="shared" si="14"/>
        <v>132934580.14999998</v>
      </c>
      <c r="AFQ18" s="21">
        <f t="shared" si="14"/>
        <v>143379324.77000001</v>
      </c>
      <c r="AFR18" s="21">
        <f t="shared" si="14"/>
        <v>114424257.74000001</v>
      </c>
      <c r="AFS18" s="21">
        <f t="shared" si="14"/>
        <v>95298893.690000027</v>
      </c>
      <c r="AFT18" s="21">
        <f t="shared" si="14"/>
        <v>215734400.75000009</v>
      </c>
      <c r="AFU18" s="21">
        <f t="shared" si="14"/>
        <v>208354929.36999997</v>
      </c>
      <c r="AFV18" s="21">
        <f t="shared" si="14"/>
        <v>99352692.100000009</v>
      </c>
      <c r="AFW18" s="21">
        <f t="shared" si="14"/>
        <v>207279230.31000003</v>
      </c>
      <c r="AFX18" s="21">
        <f t="shared" si="14"/>
        <v>99782924.939999998</v>
      </c>
      <c r="AFY18" s="21">
        <f t="shared" si="14"/>
        <v>1368262161.1000001</v>
      </c>
      <c r="AFZ18" s="21">
        <f t="shared" si="14"/>
        <v>97145289.60999997</v>
      </c>
      <c r="AGA18" s="21">
        <f t="shared" si="14"/>
        <v>106412522.16999999</v>
      </c>
      <c r="AGB18" s="21">
        <f t="shared" si="14"/>
        <v>104301055.86999999</v>
      </c>
      <c r="AGC18" s="21">
        <f t="shared" si="14"/>
        <v>262764464.32999995</v>
      </c>
      <c r="AGD18" s="21">
        <f t="shared" si="14"/>
        <v>127619069.48000003</v>
      </c>
      <c r="AGE18" s="21">
        <f t="shared" si="14"/>
        <v>77056612.670000002</v>
      </c>
      <c r="AGF18" s="21">
        <f t="shared" si="14"/>
        <v>108282707.10999998</v>
      </c>
      <c r="AGG18" s="21">
        <f t="shared" si="14"/>
        <v>82499461.560000032</v>
      </c>
      <c r="AGH18" s="21">
        <f t="shared" si="14"/>
        <v>110400881.79999998</v>
      </c>
      <c r="AGI18" s="21">
        <f t="shared" si="14"/>
        <v>71751060.99000001</v>
      </c>
      <c r="AGJ18" s="21">
        <f t="shared" si="14"/>
        <v>1870091964.4100001</v>
      </c>
      <c r="AGK18" s="21">
        <f t="shared" si="14"/>
        <v>356978961.86000001</v>
      </c>
      <c r="AGL18" s="21">
        <f t="shared" si="14"/>
        <v>163503568.74999997</v>
      </c>
      <c r="AGM18" s="21">
        <f t="shared" si="14"/>
        <v>101395228.80999997</v>
      </c>
      <c r="AGN18" s="21">
        <f t="shared" si="14"/>
        <v>231764888.51000005</v>
      </c>
      <c r="AGO18" s="21">
        <f t="shared" si="14"/>
        <v>203471770.03000003</v>
      </c>
      <c r="AGP18" s="21">
        <f t="shared" si="14"/>
        <v>85721808.819999993</v>
      </c>
      <c r="AGQ18" s="21">
        <f t="shared" si="14"/>
        <v>99293772.459999979</v>
      </c>
      <c r="AGR18" s="21">
        <f t="shared" si="14"/>
        <v>2840941230.5499992</v>
      </c>
      <c r="AGS18" s="21">
        <f t="shared" si="14"/>
        <v>1539769248.3200002</v>
      </c>
      <c r="AGT18" s="21">
        <f t="shared" si="14"/>
        <v>130094197.28000002</v>
      </c>
      <c r="AGU18" s="21">
        <f t="shared" si="14"/>
        <v>244088893.69000006</v>
      </c>
      <c r="AGV18" s="21">
        <f t="shared" si="14"/>
        <v>309865943.70999992</v>
      </c>
      <c r="AGW18" s="21">
        <f t="shared" si="14"/>
        <v>220549248.99000004</v>
      </c>
      <c r="AGX18" s="21">
        <f t="shared" si="14"/>
        <v>203925571.23000002</v>
      </c>
      <c r="AGY18" s="21">
        <f t="shared" si="14"/>
        <v>182399122.16999999</v>
      </c>
      <c r="AGZ18" s="21">
        <f t="shared" si="14"/>
        <v>66234980.659999996</v>
      </c>
      <c r="AHA18" s="21">
        <f t="shared" si="14"/>
        <v>147401507.39000002</v>
      </c>
      <c r="AHB18" s="21">
        <f t="shared" si="14"/>
        <v>163751632.66</v>
      </c>
      <c r="AHC18" s="21">
        <f t="shared" si="14"/>
        <v>95225554.00999999</v>
      </c>
      <c r="AHD18" s="21">
        <f t="shared" si="14"/>
        <v>97507223.140000001</v>
      </c>
      <c r="AHE18" s="21">
        <f t="shared" si="14"/>
        <v>132980646.5</v>
      </c>
      <c r="AHF18" s="21">
        <f t="shared" si="14"/>
        <v>88006986.409999996</v>
      </c>
      <c r="AHG18" s="21">
        <f t="shared" si="14"/>
        <v>118034163.18000001</v>
      </c>
      <c r="AHH18" s="21">
        <f t="shared" si="14"/>
        <v>87742037.259999976</v>
      </c>
      <c r="AHI18" s="21">
        <f t="shared" si="14"/>
        <v>648712443.88999987</v>
      </c>
      <c r="AHJ18" s="21">
        <f t="shared" si="14"/>
        <v>106246473.00000001</v>
      </c>
      <c r="AHK18" s="21">
        <f t="shared" si="14"/>
        <v>113516631.5</v>
      </c>
      <c r="AHL18" s="21">
        <f t="shared" si="14"/>
        <v>111741877.72</v>
      </c>
      <c r="AHM18" s="21">
        <f t="shared" si="14"/>
        <v>199235360.34</v>
      </c>
      <c r="AHN18" s="21">
        <f t="shared" si="14"/>
        <v>97828309.61999999</v>
      </c>
      <c r="AHO18" s="21">
        <f t="shared" si="14"/>
        <v>76254597.780000001</v>
      </c>
      <c r="AHP18" s="21">
        <f t="shared" si="14"/>
        <v>261791792426.41046</v>
      </c>
      <c r="AHQ18" s="21"/>
      <c r="AHS18" s="29"/>
      <c r="AHT18"/>
    </row>
    <row r="19" spans="1:904" x14ac:dyDescent="0.4">
      <c r="A19" s="11">
        <v>14</v>
      </c>
      <c r="B19" s="11" t="s">
        <v>993</v>
      </c>
      <c r="C19" s="6" t="s">
        <v>994</v>
      </c>
      <c r="D19" s="20">
        <v>653872481.61000001</v>
      </c>
      <c r="E19" s="20">
        <v>22241192.859999999</v>
      </c>
      <c r="F19" s="20">
        <v>32510632.59</v>
      </c>
      <c r="G19" s="20">
        <v>6374665.7599999998</v>
      </c>
      <c r="H19" s="20">
        <v>53949773.509999998</v>
      </c>
      <c r="I19" s="20">
        <v>10486179.359999999</v>
      </c>
      <c r="J19" s="20">
        <v>42530647.18</v>
      </c>
      <c r="K19" s="20">
        <v>11737239.41</v>
      </c>
      <c r="L19" s="20">
        <v>21755906.859999999</v>
      </c>
      <c r="M19" s="20">
        <v>18213655.09</v>
      </c>
      <c r="N19" s="20">
        <v>7163087.4000000004</v>
      </c>
      <c r="O19" s="20">
        <v>9679833.75</v>
      </c>
      <c r="P19" s="20">
        <v>14039910.970000001</v>
      </c>
      <c r="Q19" s="20">
        <v>4574972.82</v>
      </c>
      <c r="R19" s="20">
        <v>5405412.1200000001</v>
      </c>
      <c r="S19" s="20">
        <v>19439841.039999999</v>
      </c>
      <c r="T19" s="20">
        <v>21968261.98</v>
      </c>
      <c r="U19" s="20">
        <v>3048180.07</v>
      </c>
      <c r="V19" s="20">
        <v>471064621.64999998</v>
      </c>
      <c r="W19" s="20">
        <v>58558265.890000001</v>
      </c>
      <c r="X19" s="20">
        <v>6545713.8899999997</v>
      </c>
      <c r="Y19" s="20">
        <v>16753315.289999999</v>
      </c>
      <c r="Z19" s="20">
        <v>14025811.23</v>
      </c>
      <c r="AA19" s="20">
        <v>16105279.74</v>
      </c>
      <c r="AB19" s="20">
        <v>3563733.77</v>
      </c>
      <c r="AC19" s="20">
        <v>78441928.549999997</v>
      </c>
      <c r="AD19" s="20">
        <v>20452374.68</v>
      </c>
      <c r="AE19" s="20">
        <v>12844172.33</v>
      </c>
      <c r="AF19" s="20">
        <v>66649387.710000001</v>
      </c>
      <c r="AG19" s="20">
        <v>12752476.789999999</v>
      </c>
      <c r="AH19" s="20">
        <v>45166650.219999999</v>
      </c>
      <c r="AI19" s="20">
        <v>24621801.780000001</v>
      </c>
      <c r="AJ19" s="20">
        <v>12660925.699999999</v>
      </c>
      <c r="AK19" s="20">
        <v>6196281.1699999999</v>
      </c>
      <c r="AL19" s="20">
        <v>9301057.3900000006</v>
      </c>
      <c r="AM19" s="20">
        <v>16183796.050000001</v>
      </c>
      <c r="AN19" s="20">
        <v>6908066.6200000001</v>
      </c>
      <c r="AO19" s="20">
        <v>11716475.119999999</v>
      </c>
      <c r="AP19" s="20">
        <v>7957819.0800000001</v>
      </c>
      <c r="AQ19" s="20">
        <v>5862896.5199999996</v>
      </c>
      <c r="AR19" s="20">
        <v>6957271.3200000003</v>
      </c>
      <c r="AS19" s="20">
        <v>2006470.35</v>
      </c>
      <c r="AT19" s="20">
        <v>193265523.40000001</v>
      </c>
      <c r="AU19" s="20">
        <v>3290961.96</v>
      </c>
      <c r="AV19" s="20">
        <v>3084808.4000000004</v>
      </c>
      <c r="AW19" s="20">
        <v>8024344.6900000004</v>
      </c>
      <c r="AX19" s="20">
        <v>12209335.390000001</v>
      </c>
      <c r="AY19" s="20">
        <v>13096910.539999999</v>
      </c>
      <c r="AZ19" s="20">
        <v>4712326.6500000004</v>
      </c>
      <c r="BA19" s="20">
        <v>7238399.9900000002</v>
      </c>
      <c r="BB19" s="20">
        <v>3819664.0700000003</v>
      </c>
      <c r="BC19" s="20">
        <v>3207799.85</v>
      </c>
      <c r="BD19" s="20">
        <v>3290245.34</v>
      </c>
      <c r="BE19" s="20">
        <v>2655482.56</v>
      </c>
      <c r="BF19" s="20">
        <v>39402621.789999999</v>
      </c>
      <c r="BG19" s="20">
        <v>2222436.48</v>
      </c>
      <c r="BH19" s="20">
        <v>4461679.25</v>
      </c>
      <c r="BI19" s="20">
        <v>175660834.62</v>
      </c>
      <c r="BJ19" s="20">
        <v>87097717.730000004</v>
      </c>
      <c r="BK19" s="20">
        <v>13742458.870000001</v>
      </c>
      <c r="BL19" s="20">
        <v>5569878.8899999997</v>
      </c>
      <c r="BM19" s="20">
        <v>16619508.690000001</v>
      </c>
      <c r="BN19" s="20">
        <v>13740558.470000001</v>
      </c>
      <c r="BO19" s="20">
        <v>7927521.6199999992</v>
      </c>
      <c r="BP19" s="20">
        <v>548173.13</v>
      </c>
      <c r="BQ19" s="20">
        <v>677980.25</v>
      </c>
      <c r="BR19" s="20">
        <v>213525633.63</v>
      </c>
      <c r="BS19" s="20">
        <v>11012715.369999999</v>
      </c>
      <c r="BT19" s="20">
        <v>11395009.25</v>
      </c>
      <c r="BU19" s="20">
        <v>12284475.66</v>
      </c>
      <c r="BV19" s="20">
        <v>8110336.6500000004</v>
      </c>
      <c r="BW19" s="20">
        <v>10624152.729999999</v>
      </c>
      <c r="BX19" s="20">
        <v>3812416.59</v>
      </c>
      <c r="BY19" s="20">
        <v>9518469.5700000003</v>
      </c>
      <c r="BZ19" s="20">
        <v>61320038.82</v>
      </c>
      <c r="CA19" s="20">
        <v>5269709.2</v>
      </c>
      <c r="CB19" s="20">
        <v>11423510.59</v>
      </c>
      <c r="CC19" s="20">
        <v>21090412.5</v>
      </c>
      <c r="CD19" s="20">
        <v>6373500</v>
      </c>
      <c r="CE19" s="20">
        <v>3697881.89</v>
      </c>
      <c r="CF19" s="20">
        <v>5475891.3499999996</v>
      </c>
      <c r="CG19" s="20">
        <v>491804086.26999998</v>
      </c>
      <c r="CH19" s="20">
        <v>11957221.74</v>
      </c>
      <c r="CI19" s="20">
        <v>25669284.899999999</v>
      </c>
      <c r="CJ19" s="20">
        <v>8489927.8900000006</v>
      </c>
      <c r="CK19" s="20">
        <v>12311546.01</v>
      </c>
      <c r="CL19" s="20">
        <v>10839948.49</v>
      </c>
      <c r="CM19" s="20">
        <v>11220278.960000001</v>
      </c>
      <c r="CN19" s="20">
        <v>20915918.440000001</v>
      </c>
      <c r="CO19" s="20">
        <v>4006086.43</v>
      </c>
      <c r="CP19" s="20">
        <v>10543927.189999999</v>
      </c>
      <c r="CQ19" s="20">
        <v>8514566.4299999997</v>
      </c>
      <c r="CR19" s="20">
        <v>9918153.3300000001</v>
      </c>
      <c r="CS19" s="20">
        <v>7607239.25</v>
      </c>
      <c r="CT19" s="20">
        <v>178069864.03999999</v>
      </c>
      <c r="CU19" s="20">
        <v>7947440.29</v>
      </c>
      <c r="CV19" s="20">
        <v>9530936.6400000006</v>
      </c>
      <c r="CW19" s="20">
        <v>18217199.5</v>
      </c>
      <c r="CX19" s="20">
        <v>4444490.45</v>
      </c>
      <c r="CY19" s="20">
        <v>17837270.739999998</v>
      </c>
      <c r="CZ19" s="20">
        <v>5687908.4699999997</v>
      </c>
      <c r="DA19" s="20">
        <v>3482229.19</v>
      </c>
      <c r="DB19" s="20">
        <v>98379228.340000004</v>
      </c>
      <c r="DC19" s="20">
        <v>159330599.66999999</v>
      </c>
      <c r="DD19" s="20">
        <v>11399528</v>
      </c>
      <c r="DE19" s="20">
        <v>10275943.060000001</v>
      </c>
      <c r="DF19" s="20">
        <v>20578593.68</v>
      </c>
      <c r="DG19" s="20">
        <v>20927683.52</v>
      </c>
      <c r="DH19" s="20">
        <v>16301157.060000001</v>
      </c>
      <c r="DI19" s="20">
        <v>19896402.399999999</v>
      </c>
      <c r="DJ19" s="20">
        <v>5451977.5300000003</v>
      </c>
      <c r="DK19" s="20">
        <v>691661666.39999998</v>
      </c>
      <c r="DL19" s="20">
        <v>10583147.470000001</v>
      </c>
      <c r="DM19" s="20">
        <v>20890030.09</v>
      </c>
      <c r="DN19" s="20">
        <v>16218712.949999999</v>
      </c>
      <c r="DO19" s="20">
        <v>19496823.280000001</v>
      </c>
      <c r="DP19" s="20">
        <v>12533633.800000001</v>
      </c>
      <c r="DQ19" s="20">
        <v>28165161.34</v>
      </c>
      <c r="DR19" s="20">
        <v>12284084.57</v>
      </c>
      <c r="DS19" s="20">
        <v>26612688.73</v>
      </c>
      <c r="DT19" s="20">
        <v>224087965.69999999</v>
      </c>
      <c r="DU19" s="20">
        <v>17402643.300000001</v>
      </c>
      <c r="DV19" s="20">
        <v>58793476.659999996</v>
      </c>
      <c r="DW19" s="20">
        <v>48562017.530000001</v>
      </c>
      <c r="DX19" s="20">
        <v>13315746.16</v>
      </c>
      <c r="DY19" s="20">
        <v>22064344.620000001</v>
      </c>
      <c r="DZ19" s="20">
        <v>16716366.5</v>
      </c>
      <c r="EA19" s="20">
        <v>4452936.33</v>
      </c>
      <c r="EB19" s="20">
        <v>10240961.27</v>
      </c>
      <c r="EC19" s="20">
        <v>7036842.2300000004</v>
      </c>
      <c r="ED19" s="20">
        <v>23012080.780000001</v>
      </c>
      <c r="EE19" s="20">
        <v>86072122.040000007</v>
      </c>
      <c r="EF19" s="20">
        <v>74457678.5</v>
      </c>
      <c r="EG19" s="20">
        <v>4782527.38</v>
      </c>
      <c r="EH19" s="20">
        <v>12617761.720000001</v>
      </c>
      <c r="EI19" s="20">
        <v>14696480.59</v>
      </c>
      <c r="EJ19" s="20">
        <v>27214260.809999999</v>
      </c>
      <c r="EK19" s="20">
        <v>30019103.350000001</v>
      </c>
      <c r="EL19" s="20">
        <v>9283615.4299999997</v>
      </c>
      <c r="EM19" s="20">
        <v>14617167.67</v>
      </c>
      <c r="EN19" s="20">
        <v>368793050.31</v>
      </c>
      <c r="EO19" s="20">
        <v>8255241.4199999999</v>
      </c>
      <c r="EP19" s="20">
        <v>10185690.539999999</v>
      </c>
      <c r="EQ19" s="20">
        <v>8451076.5600000005</v>
      </c>
      <c r="ER19" s="20">
        <v>3091905.86</v>
      </c>
      <c r="ES19" s="20">
        <v>2926020.16</v>
      </c>
      <c r="ET19" s="20">
        <v>18345762.84</v>
      </c>
      <c r="EU19" s="20">
        <v>10162030.68</v>
      </c>
      <c r="EV19" s="20">
        <v>7290472.6299999999</v>
      </c>
      <c r="EW19" s="20">
        <v>178775632.34</v>
      </c>
      <c r="EX19" s="20">
        <v>4816467.75</v>
      </c>
      <c r="EY19" s="20">
        <v>9823308.9700000007</v>
      </c>
      <c r="EZ19" s="20">
        <v>13068754.720000001</v>
      </c>
      <c r="FA19" s="20">
        <v>25085336.969999999</v>
      </c>
      <c r="FB19" s="20">
        <v>28013167.850000001</v>
      </c>
      <c r="FC19" s="20">
        <v>11100939.16</v>
      </c>
      <c r="FD19" s="20">
        <v>8405387.3200000003</v>
      </c>
      <c r="FE19" s="20">
        <v>6490720.2800000003</v>
      </c>
      <c r="FF19" s="20">
        <v>5908498.71</v>
      </c>
      <c r="FG19" s="20">
        <v>5227974.25</v>
      </c>
      <c r="FH19" s="20">
        <v>3525985.27</v>
      </c>
      <c r="FI19" s="20">
        <v>91780732.980000004</v>
      </c>
      <c r="FJ19" s="20">
        <v>6702253.2999999998</v>
      </c>
      <c r="FK19" s="20">
        <v>5126561.6500000004</v>
      </c>
      <c r="FL19" s="20">
        <v>6537270.0300000003</v>
      </c>
      <c r="FM19" s="20">
        <v>12342367.73</v>
      </c>
      <c r="FN19" s="20">
        <v>9458848.8000000007</v>
      </c>
      <c r="FO19" s="20">
        <v>4145587.26</v>
      </c>
      <c r="FP19" s="20">
        <v>1991321.85</v>
      </c>
      <c r="FQ19" s="20">
        <v>450436768.56999999</v>
      </c>
      <c r="FR19" s="20">
        <v>7123712.7599999998</v>
      </c>
      <c r="FS19" s="20">
        <v>21771889.399999999</v>
      </c>
      <c r="FT19" s="20">
        <v>15107945.949999999</v>
      </c>
      <c r="FU19" s="20">
        <v>22149552.75</v>
      </c>
      <c r="FV19" s="20">
        <v>9479960.3699999992</v>
      </c>
      <c r="FW19" s="20">
        <v>29118983.34</v>
      </c>
      <c r="FX19" s="20">
        <v>18242859.16</v>
      </c>
      <c r="FY19" s="20">
        <v>13258303.73</v>
      </c>
      <c r="FZ19" s="20">
        <v>14519115.68</v>
      </c>
      <c r="GA19" s="20">
        <v>28850085.120000001</v>
      </c>
      <c r="GB19" s="20">
        <v>8354450.9699999997</v>
      </c>
      <c r="GC19" s="20">
        <v>9898726.2300000004</v>
      </c>
      <c r="GD19" s="20">
        <v>4037303.65</v>
      </c>
      <c r="GE19" s="20">
        <v>169399290.03</v>
      </c>
      <c r="GF19" s="20">
        <v>6173351.1100000003</v>
      </c>
      <c r="GG19" s="20">
        <v>5785151.4000000004</v>
      </c>
      <c r="GH19" s="20">
        <v>25712382.739999998</v>
      </c>
      <c r="GI19" s="20">
        <v>8081296.1200000001</v>
      </c>
      <c r="GJ19" s="20">
        <v>8242731.8499999996</v>
      </c>
      <c r="GK19" s="20">
        <v>7910216.75</v>
      </c>
      <c r="GL19" s="20">
        <v>31733511.18</v>
      </c>
      <c r="GM19" s="20">
        <v>5659298.6900000004</v>
      </c>
      <c r="GN19" s="20">
        <v>3836123.44</v>
      </c>
      <c r="GO19" s="20">
        <v>2330485.54</v>
      </c>
      <c r="GP19" s="20">
        <v>2601304.6800000002</v>
      </c>
      <c r="GQ19" s="20">
        <v>81259940.209999993</v>
      </c>
      <c r="GR19" s="20">
        <v>14372978.449999999</v>
      </c>
      <c r="GS19" s="20">
        <v>5191501.83</v>
      </c>
      <c r="GT19" s="20">
        <v>20197693.920000002</v>
      </c>
      <c r="GU19" s="20">
        <v>2283638.66</v>
      </c>
      <c r="GV19" s="20">
        <v>9477576.3499999996</v>
      </c>
      <c r="GW19" s="20">
        <v>9708018.9600000009</v>
      </c>
      <c r="GX19" s="20">
        <v>4188302.36</v>
      </c>
      <c r="GY19" s="20">
        <v>101112340.2</v>
      </c>
      <c r="GZ19" s="20">
        <v>6919955.4100000001</v>
      </c>
      <c r="HA19" s="20">
        <v>14899672.880000001</v>
      </c>
      <c r="HB19" s="20">
        <v>10412903.050000001</v>
      </c>
      <c r="HC19" s="20">
        <v>464352763.25999999</v>
      </c>
      <c r="HD19" s="20">
        <v>19756469.510000002</v>
      </c>
      <c r="HE19" s="20">
        <v>41226996.200000003</v>
      </c>
      <c r="HF19" s="20">
        <v>23280516.18</v>
      </c>
      <c r="HG19" s="20">
        <v>15835132.609999999</v>
      </c>
      <c r="HH19" s="20">
        <v>41317149.399999999</v>
      </c>
      <c r="HI19" s="20">
        <v>3308503.33</v>
      </c>
      <c r="HJ19" s="20">
        <v>179364255.63999999</v>
      </c>
      <c r="HK19" s="20">
        <v>20701572.989999998</v>
      </c>
      <c r="HL19" s="20">
        <v>24027793.969999999</v>
      </c>
      <c r="HM19" s="20">
        <v>15221438.76</v>
      </c>
      <c r="HN19" s="20">
        <v>12349603.779999999</v>
      </c>
      <c r="HO19" s="20">
        <v>12400588.01</v>
      </c>
      <c r="HP19" s="20">
        <v>13025301.949999999</v>
      </c>
      <c r="HQ19" s="20">
        <v>7353451.9199999999</v>
      </c>
      <c r="HR19" s="20">
        <v>272004718.51999998</v>
      </c>
      <c r="HS19" s="20">
        <v>57049751.859999999</v>
      </c>
      <c r="HT19" s="20">
        <v>9526932.9299999997</v>
      </c>
      <c r="HU19" s="20">
        <v>9043667.75</v>
      </c>
      <c r="HV19" s="20">
        <v>8478070.5399999991</v>
      </c>
      <c r="HW19" s="20">
        <v>6647307.5499999998</v>
      </c>
      <c r="HX19" s="20">
        <v>22614529.190000001</v>
      </c>
      <c r="HY19" s="20">
        <v>9705033.2899999991</v>
      </c>
      <c r="HZ19" s="20">
        <v>7426742.6500000004</v>
      </c>
      <c r="IA19" s="20">
        <v>9240991.6500000004</v>
      </c>
      <c r="IB19" s="20">
        <v>8198373.8799999999</v>
      </c>
      <c r="IC19" s="20">
        <v>13701817.49</v>
      </c>
      <c r="ID19" s="20">
        <v>2431505.06</v>
      </c>
      <c r="IE19" s="20">
        <v>6800092.3399999999</v>
      </c>
      <c r="IF19" s="20">
        <v>3728361.72</v>
      </c>
      <c r="IG19" s="20">
        <v>3999111.51</v>
      </c>
      <c r="IH19" s="20">
        <v>200838355.44</v>
      </c>
      <c r="II19" s="20">
        <v>53674687.130000003</v>
      </c>
      <c r="IJ19" s="20">
        <v>16988264.09</v>
      </c>
      <c r="IK19" s="20">
        <v>22478781.390000001</v>
      </c>
      <c r="IL19" s="20">
        <v>36589734.420000002</v>
      </c>
      <c r="IM19" s="20">
        <v>9719707.0500000007</v>
      </c>
      <c r="IN19" s="20">
        <v>6291419.3399999999</v>
      </c>
      <c r="IO19" s="20">
        <v>4883774.76</v>
      </c>
      <c r="IP19" s="20">
        <v>3395697.26</v>
      </c>
      <c r="IQ19" s="20">
        <v>5523056.7800000003</v>
      </c>
      <c r="IR19" s="20">
        <v>7924617.8200000003</v>
      </c>
      <c r="IS19" s="20">
        <v>363804167.64999998</v>
      </c>
      <c r="IT19" s="20">
        <v>74323753.019999996</v>
      </c>
      <c r="IU19" s="20">
        <v>15842674.539999999</v>
      </c>
      <c r="IV19" s="20">
        <v>7278199.29</v>
      </c>
      <c r="IW19" s="20">
        <v>7038025.9699999997</v>
      </c>
      <c r="IX19" s="20">
        <v>2508461.41</v>
      </c>
      <c r="IY19" s="20">
        <v>6824516.9800000004</v>
      </c>
      <c r="IZ19" s="20">
        <v>2075127.42</v>
      </c>
      <c r="JA19" s="20">
        <v>5902170.0899999999</v>
      </c>
      <c r="JB19" s="20">
        <v>7381200.5700000003</v>
      </c>
      <c r="JC19" s="20">
        <v>10941862.310000001</v>
      </c>
      <c r="JD19" s="20">
        <v>4384546.43</v>
      </c>
      <c r="JE19" s="20">
        <v>119567775.01000001</v>
      </c>
      <c r="JF19" s="20">
        <v>35834429.539999999</v>
      </c>
      <c r="JG19" s="20">
        <v>7586519.3499999996</v>
      </c>
      <c r="JH19" s="20">
        <v>8322631.6500000004</v>
      </c>
      <c r="JI19" s="20">
        <v>3709012.96</v>
      </c>
      <c r="JJ19" s="20">
        <v>4092563.1</v>
      </c>
      <c r="JK19" s="20">
        <v>82891654.930000007</v>
      </c>
      <c r="JL19" s="20">
        <v>5591389.2800000003</v>
      </c>
      <c r="JM19" s="20">
        <v>8014987.4900000002</v>
      </c>
      <c r="JN19" s="20">
        <v>9991982.3399999999</v>
      </c>
      <c r="JO19" s="20">
        <v>7960029.5800000001</v>
      </c>
      <c r="JP19" s="20">
        <v>17686723.969999999</v>
      </c>
      <c r="JQ19" s="20">
        <v>4587553.5199999996</v>
      </c>
      <c r="JR19" s="20">
        <v>290094904.76999998</v>
      </c>
      <c r="JS19" s="20">
        <v>73459101.399999991</v>
      </c>
      <c r="JT19" s="20">
        <v>13647821.119999999</v>
      </c>
      <c r="JU19" s="20">
        <v>5089504.43</v>
      </c>
      <c r="JV19" s="20">
        <v>15432798.060000001</v>
      </c>
      <c r="JW19" s="20">
        <v>2279189.17</v>
      </c>
      <c r="JX19" s="20">
        <v>41956725.259999998</v>
      </c>
      <c r="JY19" s="20">
        <v>17791920.52</v>
      </c>
      <c r="JZ19" s="20">
        <v>8171358.3099999996</v>
      </c>
      <c r="KA19" s="20">
        <v>16666118.789999999</v>
      </c>
      <c r="KB19" s="20">
        <v>11899306.59</v>
      </c>
      <c r="KC19" s="20">
        <v>8718202.7599999998</v>
      </c>
      <c r="KD19" s="20">
        <v>7353752.0899999999</v>
      </c>
      <c r="KE19" s="20">
        <v>1438918.04</v>
      </c>
      <c r="KF19" s="20">
        <v>6237836.7300000004</v>
      </c>
      <c r="KG19" s="20">
        <v>456349050.56</v>
      </c>
      <c r="KH19" s="20">
        <v>35081075.100000001</v>
      </c>
      <c r="KI19" s="20">
        <v>13288699.33</v>
      </c>
      <c r="KJ19" s="20">
        <v>12000454.630000001</v>
      </c>
      <c r="KK19" s="20">
        <v>13805512.15</v>
      </c>
      <c r="KL19" s="20">
        <v>14346444.98</v>
      </c>
      <c r="KM19" s="20">
        <v>56550759.289999999</v>
      </c>
      <c r="KN19" s="20">
        <v>12194100.460000001</v>
      </c>
      <c r="KO19" s="20">
        <v>6189406.1900000004</v>
      </c>
      <c r="KP19" s="20">
        <v>89927905.140000001</v>
      </c>
      <c r="KQ19" s="20">
        <v>8927088.3800000008</v>
      </c>
      <c r="KR19" s="20">
        <v>16452684.26</v>
      </c>
      <c r="KS19" s="20">
        <v>37680359.149999999</v>
      </c>
      <c r="KT19" s="20">
        <v>7591551.5700000003</v>
      </c>
      <c r="KU19" s="20">
        <v>17191068.800000001</v>
      </c>
      <c r="KV19" s="20">
        <v>189267556.81</v>
      </c>
      <c r="KW19" s="20">
        <v>14936929.93</v>
      </c>
      <c r="KX19" s="20">
        <v>201186208.77000001</v>
      </c>
      <c r="KY19" s="20">
        <v>10935163.869999999</v>
      </c>
      <c r="KZ19" s="20">
        <v>3352720.78</v>
      </c>
      <c r="LA19" s="20">
        <v>24132271.98</v>
      </c>
      <c r="LB19" s="20">
        <v>20030557.77</v>
      </c>
      <c r="LC19" s="20">
        <v>10628456.52</v>
      </c>
      <c r="LD19" s="20">
        <v>11139788.960000001</v>
      </c>
      <c r="LE19" s="20">
        <v>5688415.790000001</v>
      </c>
      <c r="LF19" s="20">
        <v>721356912.41999996</v>
      </c>
      <c r="LG19" s="20">
        <v>48027731.700000003</v>
      </c>
      <c r="LH19" s="20">
        <v>90566081.609999999</v>
      </c>
      <c r="LI19" s="20">
        <v>62196354.460000001</v>
      </c>
      <c r="LJ19" s="20">
        <v>12103293.27</v>
      </c>
      <c r="LK19" s="20">
        <v>8060068.54</v>
      </c>
      <c r="LL19" s="20">
        <v>4271262.6399999997</v>
      </c>
      <c r="LM19" s="20">
        <v>10626232.09</v>
      </c>
      <c r="LN19" s="20">
        <v>7960764.8799999999</v>
      </c>
      <c r="LO19" s="20">
        <v>22076647.43</v>
      </c>
      <c r="LP19" s="20">
        <v>4736918.59</v>
      </c>
      <c r="LQ19" s="20">
        <v>120388883.14</v>
      </c>
      <c r="LR19" s="20">
        <v>13052845.050000001</v>
      </c>
      <c r="LS19" s="20">
        <v>6638933.6200000001</v>
      </c>
      <c r="LT19" s="20">
        <v>268230094.12</v>
      </c>
      <c r="LU19" s="20">
        <v>146953243.44</v>
      </c>
      <c r="LV19" s="20">
        <v>342294392.43000001</v>
      </c>
      <c r="LW19" s="20">
        <v>62932990.310000002</v>
      </c>
      <c r="LX19" s="20">
        <v>35943981.960000001</v>
      </c>
      <c r="LY19" s="20">
        <v>22406100.510000002</v>
      </c>
      <c r="LZ19" s="20">
        <v>22149978.550000001</v>
      </c>
      <c r="MA19" s="20">
        <v>24784302.969999999</v>
      </c>
      <c r="MB19" s="20">
        <v>22032395.780000001</v>
      </c>
      <c r="MC19" s="20">
        <v>34630298.359999999</v>
      </c>
      <c r="MD19" s="20">
        <v>53192053.880000003</v>
      </c>
      <c r="ME19" s="20">
        <v>8792664.1099999994</v>
      </c>
      <c r="MF19" s="20">
        <v>342932293.12</v>
      </c>
      <c r="MG19" s="20">
        <v>14406483.65</v>
      </c>
      <c r="MH19" s="20">
        <v>5506086.3700000001</v>
      </c>
      <c r="MI19" s="20">
        <v>5088841.5599999996</v>
      </c>
      <c r="MJ19" s="20">
        <v>6168333.9199999999</v>
      </c>
      <c r="MK19" s="20">
        <v>8472370.6600000001</v>
      </c>
      <c r="ML19" s="20">
        <v>6264473.2599999998</v>
      </c>
      <c r="MM19" s="20">
        <v>9930632.1499999985</v>
      </c>
      <c r="MN19" s="20">
        <v>16199530.5</v>
      </c>
      <c r="MO19" s="20">
        <v>9439484.8200000003</v>
      </c>
      <c r="MP19" s="20">
        <v>5284903.78</v>
      </c>
      <c r="MQ19" s="20">
        <v>8755487.8699999992</v>
      </c>
      <c r="MR19" s="20">
        <v>293503092.70999998</v>
      </c>
      <c r="MS19" s="20">
        <v>9068238.4299999997</v>
      </c>
      <c r="MT19" s="20">
        <v>10181435.84</v>
      </c>
      <c r="MU19" s="20">
        <v>14846898.32</v>
      </c>
      <c r="MV19" s="20">
        <v>15950956.51</v>
      </c>
      <c r="MW19" s="20">
        <v>15783064.07</v>
      </c>
      <c r="MX19" s="20">
        <v>23427317.390000001</v>
      </c>
      <c r="MY19" s="20">
        <v>14010143.810000001</v>
      </c>
      <c r="MZ19" s="20">
        <v>13062080.67</v>
      </c>
      <c r="NA19" s="20">
        <v>3287316.01</v>
      </c>
      <c r="NB19" s="20">
        <v>2331344.56</v>
      </c>
      <c r="NC19" s="20">
        <v>673935808.26999998</v>
      </c>
      <c r="ND19" s="20">
        <v>35546575.350000001</v>
      </c>
      <c r="NE19" s="20">
        <v>7267429.8899999997</v>
      </c>
      <c r="NF19" s="20">
        <v>135039204.34</v>
      </c>
      <c r="NG19" s="20">
        <v>7765806.4900000002</v>
      </c>
      <c r="NH19" s="20">
        <v>26932630.379999999</v>
      </c>
      <c r="NI19" s="20">
        <v>60870027.289999999</v>
      </c>
      <c r="NJ19" s="20">
        <v>47387253.850000001</v>
      </c>
      <c r="NK19" s="20">
        <v>1777510.77</v>
      </c>
      <c r="NL19" s="20">
        <v>18503808.129999999</v>
      </c>
      <c r="NM19" s="20">
        <v>12962128.119999999</v>
      </c>
      <c r="NN19" s="20">
        <v>7254167.2000000002</v>
      </c>
      <c r="NO19" s="20">
        <v>97810417.450000003</v>
      </c>
      <c r="NP19" s="20">
        <v>8211221.75</v>
      </c>
      <c r="NQ19" s="20">
        <v>8174021.7599999998</v>
      </c>
      <c r="NR19" s="20">
        <v>8635239.459999999</v>
      </c>
      <c r="NS19" s="20">
        <v>6361208.8899999997</v>
      </c>
      <c r="NT19" s="20">
        <v>840371.68</v>
      </c>
      <c r="NU19" s="20">
        <v>2211845.44</v>
      </c>
      <c r="NV19" s="20">
        <v>204722632</v>
      </c>
      <c r="NW19" s="20">
        <v>51053496.829999998</v>
      </c>
      <c r="NX19" s="20">
        <v>6824110.6500000004</v>
      </c>
      <c r="NY19" s="20">
        <v>5871880.8999999994</v>
      </c>
      <c r="NZ19" s="20">
        <v>6236155.9500000002</v>
      </c>
      <c r="OA19" s="20">
        <v>13064449.530000001</v>
      </c>
      <c r="OB19" s="20">
        <v>3586799.32</v>
      </c>
      <c r="OC19" s="20">
        <v>445758087.00999999</v>
      </c>
      <c r="OD19" s="20">
        <v>25945564.210000001</v>
      </c>
      <c r="OE19" s="20">
        <v>22110396.489999998</v>
      </c>
      <c r="OF19" s="20">
        <v>59049301.539999999</v>
      </c>
      <c r="OG19" s="20">
        <v>10279802.689999999</v>
      </c>
      <c r="OH19" s="20">
        <v>20010348.990000002</v>
      </c>
      <c r="OI19" s="20">
        <v>25252114.579999998</v>
      </c>
      <c r="OJ19" s="20">
        <v>6331391.71</v>
      </c>
      <c r="OK19" s="20">
        <v>7589159.7699999996</v>
      </c>
      <c r="OL19" s="20">
        <v>249903954.91999999</v>
      </c>
      <c r="OM19" s="20">
        <v>39711416.450000003</v>
      </c>
      <c r="ON19" s="20">
        <v>48699832.359999999</v>
      </c>
      <c r="OO19" s="20">
        <v>19191039.84</v>
      </c>
      <c r="OP19" s="20">
        <v>18115517.219999999</v>
      </c>
      <c r="OQ19" s="20">
        <v>4544913.8099999996</v>
      </c>
      <c r="OR19" s="20">
        <v>133634331.45</v>
      </c>
      <c r="OS19" s="20">
        <v>7638027.2599999998</v>
      </c>
      <c r="OT19" s="20">
        <v>7740512.6599999992</v>
      </c>
      <c r="OU19" s="20">
        <v>13053402.039999999</v>
      </c>
      <c r="OV19" s="20">
        <v>14203257.349999998</v>
      </c>
      <c r="OW19" s="20">
        <v>44289019.759999998</v>
      </c>
      <c r="OX19" s="20">
        <v>10745186.16</v>
      </c>
      <c r="OY19" s="20">
        <v>4263514.16</v>
      </c>
      <c r="OZ19" s="20">
        <v>4793560.1399999997</v>
      </c>
      <c r="PA19" s="20">
        <v>178886415.41</v>
      </c>
      <c r="PB19" s="20">
        <v>7943591.5499999998</v>
      </c>
      <c r="PC19" s="20">
        <v>29420475.16</v>
      </c>
      <c r="PD19" s="20">
        <v>3601534.4</v>
      </c>
      <c r="PE19" s="20">
        <v>15466321.08</v>
      </c>
      <c r="PF19" s="20">
        <v>35965465.43</v>
      </c>
      <c r="PG19" s="20">
        <v>10584008.310000001</v>
      </c>
      <c r="PH19" s="20">
        <v>8527544.6400000006</v>
      </c>
      <c r="PI19" s="20">
        <v>14136176.869999999</v>
      </c>
      <c r="PJ19" s="20">
        <v>10116515.41</v>
      </c>
      <c r="PK19" s="20">
        <v>14374027.050000001</v>
      </c>
      <c r="PL19" s="20">
        <v>23159231.940000001</v>
      </c>
      <c r="PM19" s="20">
        <v>6327638.4299999997</v>
      </c>
      <c r="PN19" s="20">
        <v>40757546.990000002</v>
      </c>
      <c r="PO19" s="20">
        <v>6705363.1200000001</v>
      </c>
      <c r="PP19" s="20">
        <v>4114958.68</v>
      </c>
      <c r="PQ19" s="20">
        <v>2541842.87</v>
      </c>
      <c r="PR19" s="20">
        <v>4731663.3899999997</v>
      </c>
      <c r="PS19" s="20">
        <v>721118641.55999994</v>
      </c>
      <c r="PT19" s="20">
        <v>10339016.539999999</v>
      </c>
      <c r="PU19" s="20">
        <v>9041945</v>
      </c>
      <c r="PV19" s="20">
        <v>20474160.18</v>
      </c>
      <c r="PW19" s="20">
        <v>93838473.489999995</v>
      </c>
      <c r="PX19" s="20">
        <v>8556508.5899999999</v>
      </c>
      <c r="PY19" s="20">
        <v>29499357.370000001</v>
      </c>
      <c r="PZ19" s="20">
        <v>9244719.3599999994</v>
      </c>
      <c r="QA19" s="20">
        <v>22145907.620000001</v>
      </c>
      <c r="QB19" s="20">
        <v>3802179.75</v>
      </c>
      <c r="QC19" s="20">
        <v>14168343.02</v>
      </c>
      <c r="QD19" s="20">
        <v>5468657.1900000004</v>
      </c>
      <c r="QE19" s="20">
        <v>8951970.8200000003</v>
      </c>
      <c r="QF19" s="20">
        <v>12507770.960000001</v>
      </c>
      <c r="QG19" s="20">
        <v>16304915.25</v>
      </c>
      <c r="QH19" s="20">
        <v>19387260.050000001</v>
      </c>
      <c r="QI19" s="20">
        <v>7395608.9800000004</v>
      </c>
      <c r="QJ19" s="20">
        <v>8470680.1600000001</v>
      </c>
      <c r="QK19" s="20">
        <v>4581597.33</v>
      </c>
      <c r="QL19" s="20">
        <v>20873747.460000001</v>
      </c>
      <c r="QM19" s="20">
        <v>26652802.82</v>
      </c>
      <c r="QN19" s="20">
        <v>5113045.25</v>
      </c>
      <c r="QO19" s="20">
        <v>4669503.3499999996</v>
      </c>
      <c r="QP19" s="20">
        <v>3473718.16</v>
      </c>
      <c r="QQ19" s="20">
        <v>4890867.53</v>
      </c>
      <c r="QR19" s="20">
        <v>3309928</v>
      </c>
      <c r="QS19" s="20">
        <v>248170928.56</v>
      </c>
      <c r="QT19" s="20">
        <v>3846516.05</v>
      </c>
      <c r="QU19" s="20">
        <v>22763513.879999999</v>
      </c>
      <c r="QV19" s="20">
        <v>10253472.810000001</v>
      </c>
      <c r="QW19" s="20">
        <v>8883163.2599999998</v>
      </c>
      <c r="QX19" s="20">
        <v>28595419.48</v>
      </c>
      <c r="QY19" s="20">
        <v>5854799.4199999999</v>
      </c>
      <c r="QZ19" s="20">
        <v>15327336.68</v>
      </c>
      <c r="RA19" s="20">
        <v>19354664.370000001</v>
      </c>
      <c r="RB19" s="20">
        <v>5092911.88</v>
      </c>
      <c r="RC19" s="20">
        <v>5639497.4800000004</v>
      </c>
      <c r="RD19" s="20">
        <v>3733647.49</v>
      </c>
      <c r="RE19" s="20">
        <v>2003150.54</v>
      </c>
      <c r="RF19" s="20">
        <v>399408488.5</v>
      </c>
      <c r="RG19" s="20">
        <v>34510721.710000001</v>
      </c>
      <c r="RH19" s="20">
        <v>13053910.710000001</v>
      </c>
      <c r="RI19" s="20">
        <v>15404723.380000001</v>
      </c>
      <c r="RJ19" s="20">
        <v>9230151.3499999996</v>
      </c>
      <c r="RK19" s="20">
        <v>17987870.940000001</v>
      </c>
      <c r="RL19" s="20">
        <v>35339962.600000001</v>
      </c>
      <c r="RM19" s="20">
        <v>12324518.52</v>
      </c>
      <c r="RN19" s="20">
        <v>15608563.630000001</v>
      </c>
      <c r="RO19" s="20">
        <v>36324672.770000003</v>
      </c>
      <c r="RP19" s="20">
        <v>42997161.950000003</v>
      </c>
      <c r="RQ19" s="20">
        <v>4511935.3499999996</v>
      </c>
      <c r="RR19" s="20">
        <v>4499166.95</v>
      </c>
      <c r="RS19" s="20">
        <v>15333407.539999999</v>
      </c>
      <c r="RT19" s="20">
        <v>4714145.33</v>
      </c>
      <c r="RU19" s="20">
        <v>6146921.3799999999</v>
      </c>
      <c r="RV19" s="20">
        <v>9126606.6799999997</v>
      </c>
      <c r="RW19" s="20">
        <v>4191015.87</v>
      </c>
      <c r="RX19" s="20">
        <v>3034317.68</v>
      </c>
      <c r="RY19" s="20">
        <v>4174201.69</v>
      </c>
      <c r="RZ19" s="20">
        <v>133962096.23</v>
      </c>
      <c r="SA19" s="20">
        <v>8344286.7800000003</v>
      </c>
      <c r="SB19" s="20">
        <v>6034119.2699999996</v>
      </c>
      <c r="SC19" s="20">
        <v>7428579.7300000004</v>
      </c>
      <c r="SD19" s="20">
        <v>4443072.0199999996</v>
      </c>
      <c r="SE19" s="20">
        <v>11986073.470000001</v>
      </c>
      <c r="SF19" s="20">
        <v>10610485.439999999</v>
      </c>
      <c r="SG19" s="20">
        <v>20272290.850000001</v>
      </c>
      <c r="SH19" s="20">
        <v>6010218.2999999998</v>
      </c>
      <c r="SI19" s="20">
        <v>10117530.140000001</v>
      </c>
      <c r="SJ19" s="20">
        <v>24846093.800000001</v>
      </c>
      <c r="SK19" s="20">
        <v>4130738.52</v>
      </c>
      <c r="SL19" s="20">
        <v>67661896.310000002</v>
      </c>
      <c r="SM19" s="20">
        <v>10355541.08</v>
      </c>
      <c r="SN19" s="20">
        <v>11298775.029999999</v>
      </c>
      <c r="SO19" s="20">
        <v>25039095.600000001</v>
      </c>
      <c r="SP19" s="20">
        <v>9190228.9700000007</v>
      </c>
      <c r="SQ19" s="20">
        <v>10238601.27</v>
      </c>
      <c r="SR19" s="20">
        <v>9021726.3499999996</v>
      </c>
      <c r="SS19" s="20">
        <v>4625853.8899999997</v>
      </c>
      <c r="ST19" s="20">
        <v>202196259.55000001</v>
      </c>
      <c r="SU19" s="20">
        <v>6192412.6200000001</v>
      </c>
      <c r="SV19" s="20">
        <v>16388151.66</v>
      </c>
      <c r="SW19" s="20">
        <v>9709108.25</v>
      </c>
      <c r="SX19" s="20">
        <v>3680549.32</v>
      </c>
      <c r="SY19" s="20">
        <v>5341798.79</v>
      </c>
      <c r="SZ19" s="20">
        <v>8714274.8800000008</v>
      </c>
      <c r="TA19" s="20">
        <v>27186548.030000001</v>
      </c>
      <c r="TB19" s="20">
        <v>6846636.1500000004</v>
      </c>
      <c r="TC19" s="20">
        <v>4432343.93</v>
      </c>
      <c r="TD19" s="20">
        <v>9028357.9100000001</v>
      </c>
      <c r="TE19" s="20">
        <v>22603911.77</v>
      </c>
      <c r="TF19" s="20">
        <v>6838220.5599999996</v>
      </c>
      <c r="TG19" s="20">
        <v>5209562.05</v>
      </c>
      <c r="TH19" s="20">
        <v>380707205.69999999</v>
      </c>
      <c r="TI19" s="20">
        <v>7515881.4500000002</v>
      </c>
      <c r="TJ19" s="20">
        <v>5336541.91</v>
      </c>
      <c r="TK19" s="20">
        <v>23004251.18</v>
      </c>
      <c r="TL19" s="20">
        <v>12317626.380000001</v>
      </c>
      <c r="TM19" s="20">
        <v>8672021.1899999995</v>
      </c>
      <c r="TN19" s="20">
        <v>2416627.11</v>
      </c>
      <c r="TO19" s="20">
        <v>23868771.09</v>
      </c>
      <c r="TP19" s="20">
        <v>7423647.25</v>
      </c>
      <c r="TQ19" s="20">
        <v>15709066.369999999</v>
      </c>
      <c r="TR19" s="20">
        <v>14846039.49</v>
      </c>
      <c r="TS19" s="20">
        <v>5199827.12</v>
      </c>
      <c r="TT19" s="20">
        <v>4582578.96</v>
      </c>
      <c r="TU19" s="20">
        <v>7896986.7800000003</v>
      </c>
      <c r="TV19" s="20">
        <v>9851245.6799999997</v>
      </c>
      <c r="TW19" s="20">
        <v>5948867.0700000003</v>
      </c>
      <c r="TX19" s="20">
        <v>101001051.23</v>
      </c>
      <c r="TY19" s="20">
        <v>4728075.4800000004</v>
      </c>
      <c r="TZ19" s="20">
        <v>202896343.24000001</v>
      </c>
      <c r="UA19" s="20">
        <v>21518471.739999998</v>
      </c>
      <c r="UB19" s="20">
        <v>7380355.1600000001</v>
      </c>
      <c r="UC19" s="20">
        <v>4943707.99</v>
      </c>
      <c r="UD19" s="20">
        <v>67501476.579999998</v>
      </c>
      <c r="UE19" s="20">
        <v>4156683.32</v>
      </c>
      <c r="UF19" s="20">
        <v>2350751.31</v>
      </c>
      <c r="UG19" s="20">
        <v>7009737.8799999999</v>
      </c>
      <c r="UH19" s="20">
        <v>6240581.9299999997</v>
      </c>
      <c r="UI19" s="20">
        <v>91099476.459999993</v>
      </c>
      <c r="UJ19" s="20">
        <v>18104457.41</v>
      </c>
      <c r="UK19" s="20">
        <v>13260064.23</v>
      </c>
      <c r="UL19" s="20">
        <v>28517865.780000001</v>
      </c>
      <c r="UM19" s="20">
        <v>14545165.030000001</v>
      </c>
      <c r="UN19" s="20">
        <v>9383006.7400000002</v>
      </c>
      <c r="UO19" s="20">
        <v>701399136.24000001</v>
      </c>
      <c r="UP19" s="20">
        <v>13233747.279999999</v>
      </c>
      <c r="UQ19" s="20">
        <v>7424601.1100000003</v>
      </c>
      <c r="UR19" s="20">
        <v>58229997.049999997</v>
      </c>
      <c r="US19" s="20">
        <v>2768468.82</v>
      </c>
      <c r="UT19" s="20">
        <v>9522199.9700000007</v>
      </c>
      <c r="UU19" s="20">
        <v>32745455.219999999</v>
      </c>
      <c r="UV19" s="20">
        <v>6826855.46</v>
      </c>
      <c r="UW19" s="20">
        <v>5722576.5199999996</v>
      </c>
      <c r="UX19" s="20">
        <v>7614454.9000000004</v>
      </c>
      <c r="UY19" s="20">
        <v>9591945.7699999996</v>
      </c>
      <c r="UZ19" s="20">
        <v>30332969.039999999</v>
      </c>
      <c r="VA19" s="20">
        <v>10431154</v>
      </c>
      <c r="VB19" s="20">
        <v>23786970.859999999</v>
      </c>
      <c r="VC19" s="20">
        <v>3543997.14</v>
      </c>
      <c r="VD19" s="20">
        <v>4870678.22</v>
      </c>
      <c r="VE19" s="20">
        <v>5338693.9400000004</v>
      </c>
      <c r="VF19" s="20">
        <v>6074164.8300000001</v>
      </c>
      <c r="VG19" s="20">
        <v>32937816.210000001</v>
      </c>
      <c r="VH19" s="20">
        <v>3082894.27</v>
      </c>
      <c r="VI19" s="20">
        <v>2989594.91</v>
      </c>
      <c r="VJ19" s="20">
        <v>3118754.58</v>
      </c>
      <c r="VK19" s="20">
        <v>267789261.75</v>
      </c>
      <c r="VL19" s="20">
        <v>10278249.9</v>
      </c>
      <c r="VM19" s="20">
        <v>9465596.5800000001</v>
      </c>
      <c r="VN19" s="20">
        <v>26363924.52</v>
      </c>
      <c r="VO19" s="20">
        <v>32934473.039999999</v>
      </c>
      <c r="VP19" s="20">
        <v>22664780.829999998</v>
      </c>
      <c r="VQ19" s="20">
        <v>14273107.220000001</v>
      </c>
      <c r="VR19" s="20">
        <v>9805527.8399999999</v>
      </c>
      <c r="VS19" s="20">
        <v>10390978.52</v>
      </c>
      <c r="VT19" s="20">
        <v>52533474.25</v>
      </c>
      <c r="VU19" s="20">
        <v>12047899.109999999</v>
      </c>
      <c r="VV19" s="20">
        <v>34879642.479999997</v>
      </c>
      <c r="VW19" s="20">
        <v>15873747.279999999</v>
      </c>
      <c r="VX19" s="20">
        <v>6861070.0700000003</v>
      </c>
      <c r="VY19" s="20">
        <v>4852557.33</v>
      </c>
      <c r="VZ19" s="20">
        <v>1128123946.5</v>
      </c>
      <c r="WA19" s="20">
        <v>29465809.629999999</v>
      </c>
      <c r="WB19" s="20">
        <v>14428253.16</v>
      </c>
      <c r="WC19" s="20">
        <v>14921421.25</v>
      </c>
      <c r="WD19" s="20">
        <v>8361060.6299999999</v>
      </c>
      <c r="WE19" s="20">
        <v>13442586.51</v>
      </c>
      <c r="WF19" s="20">
        <v>24953862.260000002</v>
      </c>
      <c r="WG19" s="20">
        <v>31873857.920000002</v>
      </c>
      <c r="WH19" s="20">
        <v>14525749.02</v>
      </c>
      <c r="WI19" s="20">
        <v>20877074.460000001</v>
      </c>
      <c r="WJ19" s="20">
        <v>11799637.23</v>
      </c>
      <c r="WK19" s="20">
        <v>38293856.219999999</v>
      </c>
      <c r="WL19" s="20">
        <v>17521958.73</v>
      </c>
      <c r="WM19" s="20">
        <v>29825391.539999999</v>
      </c>
      <c r="WN19" s="20">
        <v>52066519.07</v>
      </c>
      <c r="WO19" s="20">
        <v>16933393.25</v>
      </c>
      <c r="WP19" s="20">
        <v>22321715.690000001</v>
      </c>
      <c r="WQ19" s="20">
        <v>23298751.010000002</v>
      </c>
      <c r="WR19" s="20">
        <v>8184824.6699999999</v>
      </c>
      <c r="WS19" s="20">
        <v>30101671.989999998</v>
      </c>
      <c r="WT19" s="20">
        <v>95826438.650000006</v>
      </c>
      <c r="WU19" s="20">
        <v>14222676.41</v>
      </c>
      <c r="WV19" s="20">
        <v>8242316.7400000002</v>
      </c>
      <c r="WW19" s="20">
        <v>5735624.0199999996</v>
      </c>
      <c r="WX19" s="20">
        <v>8922057.5700000003</v>
      </c>
      <c r="WY19" s="20">
        <v>8342845.5599999996</v>
      </c>
      <c r="WZ19" s="20">
        <v>7401005.8499999996</v>
      </c>
      <c r="XA19" s="20">
        <v>9780961.8300000001</v>
      </c>
      <c r="XB19" s="20">
        <v>44261241.770000003</v>
      </c>
      <c r="XC19" s="20">
        <v>5092062.09</v>
      </c>
      <c r="XD19" s="20">
        <v>4439466.6535</v>
      </c>
      <c r="XE19" s="20">
        <v>4262803</v>
      </c>
      <c r="XF19" s="20">
        <v>5427636.1200000001</v>
      </c>
      <c r="XG19" s="20">
        <v>493675272.32999998</v>
      </c>
      <c r="XH19" s="20">
        <v>19062613.41</v>
      </c>
      <c r="XI19" s="20">
        <v>19785539.579999998</v>
      </c>
      <c r="XJ19" s="20">
        <v>95002200.030000001</v>
      </c>
      <c r="XK19" s="20">
        <v>17957123.510000002</v>
      </c>
      <c r="XL19" s="20">
        <v>21798803.109999999</v>
      </c>
      <c r="XM19" s="20">
        <v>32027752.559999999</v>
      </c>
      <c r="XN19" s="20">
        <v>14755260.550000001</v>
      </c>
      <c r="XO19" s="20">
        <v>12880924.310000001</v>
      </c>
      <c r="XP19" s="20">
        <v>33560566.479999997</v>
      </c>
      <c r="XQ19" s="20">
        <v>28003602.75</v>
      </c>
      <c r="XR19" s="20">
        <v>8730338.3499999996</v>
      </c>
      <c r="XS19" s="20">
        <v>8451705.7599999998</v>
      </c>
      <c r="XT19" s="20">
        <v>10601240.77</v>
      </c>
      <c r="XU19" s="20">
        <v>9317266.3599999994</v>
      </c>
      <c r="XV19" s="20">
        <v>6823385.4000000004</v>
      </c>
      <c r="XW19" s="20">
        <v>6336323.3600000003</v>
      </c>
      <c r="XX19" s="20">
        <v>6656921.5</v>
      </c>
      <c r="XY19" s="20">
        <v>8293527</v>
      </c>
      <c r="XZ19" s="20">
        <v>6732424.5099999998</v>
      </c>
      <c r="YA19" s="20">
        <v>7914017.2000000002</v>
      </c>
      <c r="YB19" s="20">
        <v>6768003.7599999998</v>
      </c>
      <c r="YC19" s="20">
        <v>5890343.4000000004</v>
      </c>
      <c r="YD19" s="20">
        <v>437751251.98000002</v>
      </c>
      <c r="YE19" s="20">
        <v>12183217.58</v>
      </c>
      <c r="YF19" s="20">
        <v>32553828.309999999</v>
      </c>
      <c r="YG19" s="20">
        <v>9855837.5199999996</v>
      </c>
      <c r="YH19" s="20">
        <v>56657421.289999999</v>
      </c>
      <c r="YI19" s="20">
        <v>10569395.58</v>
      </c>
      <c r="YJ19" s="20">
        <v>21391473.800000001</v>
      </c>
      <c r="YK19" s="20">
        <v>5433916.4100000001</v>
      </c>
      <c r="YL19" s="20">
        <v>36147778.130000003</v>
      </c>
      <c r="YM19" s="20">
        <v>29016560.5</v>
      </c>
      <c r="YN19" s="20">
        <v>14037038.699999999</v>
      </c>
      <c r="YO19" s="20">
        <v>8460787.9199999999</v>
      </c>
      <c r="YP19" s="20">
        <v>8535934.9700000007</v>
      </c>
      <c r="YQ19" s="20">
        <v>6294141.7599999998</v>
      </c>
      <c r="YR19" s="20">
        <v>5440598.8899999997</v>
      </c>
      <c r="YS19" s="20">
        <v>5746164.6200000001</v>
      </c>
      <c r="YT19" s="20">
        <v>5241645.97</v>
      </c>
      <c r="YU19" s="20">
        <v>123653160.81</v>
      </c>
      <c r="YV19" s="20">
        <v>6124959.1299999999</v>
      </c>
      <c r="YW19" s="20">
        <v>7220503.3799999999</v>
      </c>
      <c r="YX19" s="20">
        <v>5034542.8899999997</v>
      </c>
      <c r="YY19" s="20">
        <v>8536957.8100000005</v>
      </c>
      <c r="YZ19" s="20">
        <v>3401064.71</v>
      </c>
      <c r="ZA19" s="20">
        <v>4950179.4800000004</v>
      </c>
      <c r="ZB19" s="20">
        <v>128631926.25</v>
      </c>
      <c r="ZC19" s="20">
        <v>6256656.1900000004</v>
      </c>
      <c r="ZD19" s="20">
        <v>9265297.4299999997</v>
      </c>
      <c r="ZE19" s="20">
        <v>13553938.779999999</v>
      </c>
      <c r="ZF19" s="20">
        <v>6139662.3399999999</v>
      </c>
      <c r="ZG19" s="20">
        <v>9084495.0899999999</v>
      </c>
      <c r="ZH19" s="20">
        <v>4319610.13</v>
      </c>
      <c r="ZI19" s="20">
        <v>6319180.3499999996</v>
      </c>
      <c r="ZJ19" s="20">
        <v>32926836.34</v>
      </c>
      <c r="ZK19" s="20">
        <v>393276037.27999997</v>
      </c>
      <c r="ZL19" s="20">
        <v>6562697.9800000004</v>
      </c>
      <c r="ZM19" s="20">
        <v>24775333.579999998</v>
      </c>
      <c r="ZN19" s="20">
        <v>52528455.310000002</v>
      </c>
      <c r="ZO19" s="20">
        <v>33000220.129999999</v>
      </c>
      <c r="ZP19" s="20">
        <v>8561331.0199999996</v>
      </c>
      <c r="ZQ19" s="20">
        <v>12962031.76</v>
      </c>
      <c r="ZR19" s="20">
        <v>22699271.720000003</v>
      </c>
      <c r="ZS19" s="20">
        <v>27152890.489999998</v>
      </c>
      <c r="ZT19" s="20">
        <v>29425735.16</v>
      </c>
      <c r="ZU19" s="20">
        <v>3246097.16</v>
      </c>
      <c r="ZV19" s="20">
        <v>11452171.66</v>
      </c>
      <c r="ZW19" s="20">
        <v>8293026.5899999999</v>
      </c>
      <c r="ZX19" s="20">
        <v>13526676.949999999</v>
      </c>
      <c r="ZY19" s="20">
        <v>7242993.4400000004</v>
      </c>
      <c r="ZZ19" s="20">
        <v>8771610.8599999994</v>
      </c>
      <c r="AAA19" s="20">
        <v>10014085.91</v>
      </c>
      <c r="AAB19" s="20">
        <v>3143074.57</v>
      </c>
      <c r="AAC19" s="20">
        <v>12688599.07</v>
      </c>
      <c r="AAD19" s="20">
        <v>6728719.3099999996</v>
      </c>
      <c r="AAE19" s="20">
        <v>4496938.3600000003</v>
      </c>
      <c r="AAF19" s="20">
        <v>5149352.67</v>
      </c>
      <c r="AAG19" s="20">
        <v>107279491.11</v>
      </c>
      <c r="AAH19" s="20">
        <v>8272803.8399999999</v>
      </c>
      <c r="AAI19" s="20">
        <v>10142794.380000001</v>
      </c>
      <c r="AAJ19" s="20">
        <v>7404776.6399999997</v>
      </c>
      <c r="AAK19" s="20">
        <v>7554874.75</v>
      </c>
      <c r="AAL19" s="20">
        <v>15581541.970000001</v>
      </c>
      <c r="AAM19" s="20">
        <v>6982885.4299999997</v>
      </c>
      <c r="AAN19" s="20">
        <v>1043469346.1799999</v>
      </c>
      <c r="AAO19" s="20">
        <v>14617004.9</v>
      </c>
      <c r="AAP19" s="20">
        <v>7363294.3099999996</v>
      </c>
      <c r="AAQ19" s="20">
        <v>23899595.149999999</v>
      </c>
      <c r="AAR19" s="20">
        <v>21015581.059999999</v>
      </c>
      <c r="AAS19" s="20">
        <v>9826881.1600000001</v>
      </c>
      <c r="AAT19" s="20">
        <v>13565479.779999999</v>
      </c>
      <c r="AAU19" s="20">
        <v>20938260.239999998</v>
      </c>
      <c r="AAV19" s="20">
        <v>22270515.129999999</v>
      </c>
      <c r="AAW19" s="20">
        <v>8878257.0899999999</v>
      </c>
      <c r="AAX19" s="20">
        <v>17171009.920000002</v>
      </c>
      <c r="AAY19" s="20">
        <v>86456120.299999997</v>
      </c>
      <c r="AAZ19" s="20">
        <v>32436200</v>
      </c>
      <c r="ABA19" s="20">
        <v>4830027.67</v>
      </c>
      <c r="ABB19" s="20">
        <v>9968425.1600000001</v>
      </c>
      <c r="ABC19" s="20">
        <v>12786393.83</v>
      </c>
      <c r="ABD19" s="20">
        <v>5093697.3499999996</v>
      </c>
      <c r="ABE19" s="20">
        <v>10518542.890000001</v>
      </c>
      <c r="ABF19" s="20">
        <v>6368131.8600000003</v>
      </c>
      <c r="ABG19" s="20">
        <v>72146757.75</v>
      </c>
      <c r="ABH19" s="20">
        <v>53596652.32</v>
      </c>
      <c r="ABI19" s="20">
        <v>5463367.4299999997</v>
      </c>
      <c r="ABJ19" s="20">
        <v>4843244.05</v>
      </c>
      <c r="ABK19" s="20">
        <v>5392041.6699999999</v>
      </c>
      <c r="ABL19" s="20">
        <v>4825226.1900000004</v>
      </c>
      <c r="ABM19" s="20">
        <v>4801732.67</v>
      </c>
      <c r="ABN19" s="20">
        <v>140963981.97</v>
      </c>
      <c r="ABO19" s="20">
        <v>9472826.9700000007</v>
      </c>
      <c r="ABP19" s="20">
        <v>6047050.5999999996</v>
      </c>
      <c r="ABQ19" s="20">
        <v>15359232.439999999</v>
      </c>
      <c r="ABR19" s="20">
        <v>11708044.23</v>
      </c>
      <c r="ABS19" s="20">
        <v>9064694.4199999999</v>
      </c>
      <c r="ABT19" s="20">
        <v>7028326.4000000004</v>
      </c>
      <c r="ABU19" s="20">
        <v>11107863.68</v>
      </c>
      <c r="ABV19" s="20">
        <v>1037630.83</v>
      </c>
      <c r="ABW19" s="20">
        <v>196009211.93000001</v>
      </c>
      <c r="ABX19" s="20">
        <v>5139326.67</v>
      </c>
      <c r="ABY19" s="20">
        <v>18889426.870000001</v>
      </c>
      <c r="ABZ19" s="20">
        <v>6732104.5899999999</v>
      </c>
      <c r="ACA19" s="20">
        <v>4360757.88</v>
      </c>
      <c r="ACB19" s="20">
        <v>29284519.280000001</v>
      </c>
      <c r="ACC19" s="20">
        <v>3981113.75</v>
      </c>
      <c r="ACD19" s="20">
        <v>6550533.1200000001</v>
      </c>
      <c r="ACE19" s="20">
        <v>6087013.1299999999</v>
      </c>
      <c r="ACF19" s="20">
        <v>17354465.359999999</v>
      </c>
      <c r="ACG19" s="20">
        <v>4656433.25</v>
      </c>
      <c r="ACH19" s="20">
        <v>393018451.22000003</v>
      </c>
      <c r="ACI19" s="20">
        <v>7325767.2199999997</v>
      </c>
      <c r="ACJ19" s="20">
        <v>12039532.73</v>
      </c>
      <c r="ACK19" s="20">
        <v>18058943.649999999</v>
      </c>
      <c r="ACL19" s="20">
        <v>2899595.97</v>
      </c>
      <c r="ACM19" s="20">
        <v>9981431.6799999997</v>
      </c>
      <c r="ACN19" s="20">
        <v>20656349.809999999</v>
      </c>
      <c r="ACO19" s="20">
        <v>59617821.649999999</v>
      </c>
      <c r="ACP19" s="20">
        <v>86808998.790000007</v>
      </c>
      <c r="ACQ19" s="20">
        <v>7222733.0899999999</v>
      </c>
      <c r="ACR19" s="20">
        <v>14011854.9</v>
      </c>
      <c r="ACS19" s="20">
        <v>15159301.51</v>
      </c>
      <c r="ACT19" s="20">
        <v>14649026.300000001</v>
      </c>
      <c r="ACU19" s="20">
        <v>49173915.759999998</v>
      </c>
      <c r="ACV19" s="20">
        <v>8144521.3499999996</v>
      </c>
      <c r="ACW19" s="20">
        <v>10618957.800000001</v>
      </c>
      <c r="ACX19" s="20">
        <v>14082111.25</v>
      </c>
      <c r="ACY19" s="20">
        <v>3160238.12</v>
      </c>
      <c r="ACZ19" s="20">
        <v>6397268.7000000002</v>
      </c>
      <c r="ADA19" s="20">
        <v>6486733.54</v>
      </c>
      <c r="ADB19" s="20">
        <v>3573455.15</v>
      </c>
      <c r="ADC19" s="20">
        <v>4983355.95</v>
      </c>
      <c r="ADD19" s="20">
        <v>7098083.9000000004</v>
      </c>
      <c r="ADE19" s="20">
        <v>63326851.5</v>
      </c>
      <c r="ADF19" s="20">
        <v>41579411.950000003</v>
      </c>
      <c r="ADG19" s="20">
        <v>1356975.54</v>
      </c>
      <c r="ADH19" s="20">
        <v>2538075.58</v>
      </c>
      <c r="ADI19" s="20">
        <v>9242109.4399999995</v>
      </c>
      <c r="ADJ19" s="20">
        <v>1795366.96</v>
      </c>
      <c r="ADK19" s="20">
        <v>5478930.75</v>
      </c>
      <c r="ADL19" s="20">
        <v>5439705.2699999996</v>
      </c>
      <c r="ADM19" s="20">
        <v>7618353.9100000001</v>
      </c>
      <c r="ADN19" s="20">
        <v>406690353.75999999</v>
      </c>
      <c r="ADO19" s="20">
        <v>18889634.02</v>
      </c>
      <c r="ADP19" s="20">
        <v>19936621.739999998</v>
      </c>
      <c r="ADQ19" s="20">
        <v>65186159.850000001</v>
      </c>
      <c r="ADR19" s="20">
        <v>2320224.4900000002</v>
      </c>
      <c r="ADS19" s="20">
        <v>3782575.8</v>
      </c>
      <c r="ADT19" s="20">
        <v>7189055.0800000001</v>
      </c>
      <c r="ADU19" s="20">
        <v>2917171.27</v>
      </c>
      <c r="ADV19" s="20">
        <v>681371444.75</v>
      </c>
      <c r="ADW19" s="20">
        <v>39045532.850000001</v>
      </c>
      <c r="ADX19" s="20">
        <v>37171298.609999999</v>
      </c>
      <c r="ADY19" s="20">
        <v>8110189.0199999996</v>
      </c>
      <c r="ADZ19" s="20">
        <v>10030446.029999999</v>
      </c>
      <c r="AEA19" s="20">
        <v>16729349.689999999</v>
      </c>
      <c r="AEB19" s="20">
        <v>10486636.17</v>
      </c>
      <c r="AEC19" s="20">
        <v>7985456.8799999999</v>
      </c>
      <c r="AED19" s="20">
        <v>6051119.4000000004</v>
      </c>
      <c r="AEE19" s="20">
        <v>6636110.1100000003</v>
      </c>
      <c r="AEF19" s="20">
        <v>8927086.6600000001</v>
      </c>
      <c r="AEG19" s="20">
        <v>18386955.199999999</v>
      </c>
      <c r="AEH19" s="20">
        <v>6811343.1900000004</v>
      </c>
      <c r="AEI19" s="20">
        <v>11744524.25</v>
      </c>
      <c r="AEJ19" s="20">
        <v>13846863.1</v>
      </c>
      <c r="AEK19" s="20">
        <v>12923521.26</v>
      </c>
      <c r="AEL19" s="20">
        <v>4794834.7</v>
      </c>
      <c r="AEM19" s="20">
        <v>18836612.079999998</v>
      </c>
      <c r="AEN19" s="20">
        <v>4077802.59</v>
      </c>
      <c r="AEO19" s="20">
        <v>12940720.02</v>
      </c>
      <c r="AEP19" s="20">
        <v>306906004.50999999</v>
      </c>
      <c r="AEQ19" s="20">
        <v>25813820.789999999</v>
      </c>
      <c r="AER19" s="20">
        <v>17630159.890000001</v>
      </c>
      <c r="AES19" s="20">
        <v>12298361.35</v>
      </c>
      <c r="AET19" s="20">
        <v>9022191.3699999992</v>
      </c>
      <c r="AEU19" s="20">
        <v>30698277.25</v>
      </c>
      <c r="AEV19" s="20">
        <v>11388778.699999999</v>
      </c>
      <c r="AEW19" s="20">
        <v>15967262.42</v>
      </c>
      <c r="AEX19" s="20">
        <v>9775033.1199999992</v>
      </c>
      <c r="AEY19" s="20">
        <v>2943314.03</v>
      </c>
      <c r="AEZ19" s="20">
        <v>104424004.95999999</v>
      </c>
      <c r="AFA19" s="20">
        <v>56753917.260000005</v>
      </c>
      <c r="AFB19" s="20">
        <v>15730163.699999999</v>
      </c>
      <c r="AFC19" s="20">
        <v>9995422.8900000006</v>
      </c>
      <c r="AFD19" s="20">
        <v>17765028.550000001</v>
      </c>
      <c r="AFE19" s="20">
        <v>10714707.65</v>
      </c>
      <c r="AFF19" s="20">
        <v>6113673.4199999999</v>
      </c>
      <c r="AFG19" s="20">
        <v>9604585.6500000004</v>
      </c>
      <c r="AFH19" s="20">
        <v>5702667.7599999998</v>
      </c>
      <c r="AFI19" s="20">
        <v>8980855.7300000004</v>
      </c>
      <c r="AFJ19" s="20">
        <v>5711732.8499999996</v>
      </c>
      <c r="AFK19" s="20">
        <v>7001153.6200000001</v>
      </c>
      <c r="AFL19" s="20">
        <v>7567074.8899999997</v>
      </c>
      <c r="AFM19" s="20">
        <v>148471115.25999999</v>
      </c>
      <c r="AFN19" s="20">
        <v>10734198.01</v>
      </c>
      <c r="AFO19" s="20">
        <v>11680963.859999999</v>
      </c>
      <c r="AFP19" s="20">
        <v>5784127.75</v>
      </c>
      <c r="AFQ19" s="20">
        <v>7719963.2799999993</v>
      </c>
      <c r="AFR19" s="20">
        <v>3876936.83</v>
      </c>
      <c r="AFS19" s="20">
        <v>2957537.05</v>
      </c>
      <c r="AFT19" s="20">
        <v>10425638.65</v>
      </c>
      <c r="AFU19" s="20">
        <v>9024089.4700000007</v>
      </c>
      <c r="AFV19" s="20">
        <v>4741226.5999999996</v>
      </c>
      <c r="AFW19" s="20">
        <v>16238136.51</v>
      </c>
      <c r="AFX19" s="20">
        <v>4345019.0600000005</v>
      </c>
      <c r="AFY19" s="20">
        <v>180168417.96000001</v>
      </c>
      <c r="AFZ19" s="20">
        <v>5369913.5300000003</v>
      </c>
      <c r="AGA19" s="20">
        <v>6949844.7699999996</v>
      </c>
      <c r="AGB19" s="20">
        <v>8373348.6699999999</v>
      </c>
      <c r="AGC19" s="20">
        <v>19754047.600000001</v>
      </c>
      <c r="AGD19" s="20">
        <v>8228426.5</v>
      </c>
      <c r="AGE19" s="20">
        <v>3982942.22</v>
      </c>
      <c r="AGF19" s="20">
        <v>7059868.9299999997</v>
      </c>
      <c r="AGG19" s="20">
        <v>5180959.37</v>
      </c>
      <c r="AGH19" s="20">
        <v>8005951.5800000001</v>
      </c>
      <c r="AGI19" s="20">
        <v>4854306.62</v>
      </c>
      <c r="AGJ19" s="20">
        <v>218948655.52000001</v>
      </c>
      <c r="AGK19" s="20">
        <v>26840873.530000001</v>
      </c>
      <c r="AGL19" s="20">
        <v>9138531.2599999998</v>
      </c>
      <c r="AGM19" s="20">
        <v>5028892.87</v>
      </c>
      <c r="AGN19" s="20">
        <v>16546649.59</v>
      </c>
      <c r="AGO19" s="20">
        <v>8348350.6200000001</v>
      </c>
      <c r="AGP19" s="20">
        <v>4071092.37</v>
      </c>
      <c r="AGQ19" s="20">
        <v>4765936.93</v>
      </c>
      <c r="AGR19" s="20">
        <v>446495358.27999997</v>
      </c>
      <c r="AGS19" s="20">
        <v>249767322.02000001</v>
      </c>
      <c r="AGT19" s="20">
        <v>9363996.5700000003</v>
      </c>
      <c r="AGU19" s="20">
        <v>21110908.059999999</v>
      </c>
      <c r="AGV19" s="20">
        <v>31702051.420000002</v>
      </c>
      <c r="AGW19" s="20">
        <v>18692740</v>
      </c>
      <c r="AGX19" s="20">
        <v>13947447.98</v>
      </c>
      <c r="AGY19" s="20">
        <v>17417548.48</v>
      </c>
      <c r="AGZ19" s="20">
        <v>3105946.11</v>
      </c>
      <c r="AHA19" s="20">
        <v>10698074.57</v>
      </c>
      <c r="AHB19" s="20">
        <v>18816967.039999999</v>
      </c>
      <c r="AHC19" s="20">
        <v>5880083.8600000003</v>
      </c>
      <c r="AHD19" s="20">
        <v>5618985.0999999996</v>
      </c>
      <c r="AHE19" s="20">
        <v>8340613.9399999995</v>
      </c>
      <c r="AHF19" s="20">
        <v>4809339.0599999996</v>
      </c>
      <c r="AHG19" s="20">
        <v>8837497.25</v>
      </c>
      <c r="AHH19" s="20">
        <v>5960114.9199999999</v>
      </c>
      <c r="AHI19" s="20">
        <v>79036248.489999995</v>
      </c>
      <c r="AHJ19" s="20">
        <v>4349043.25</v>
      </c>
      <c r="AHK19" s="20">
        <v>6809606.9000000004</v>
      </c>
      <c r="AHL19" s="20">
        <v>4363313.3499999996</v>
      </c>
      <c r="AHM19" s="20">
        <v>20934300.010000002</v>
      </c>
      <c r="AHN19" s="20">
        <v>5129419.96</v>
      </c>
      <c r="AHO19" s="20">
        <v>5320485.9800000004</v>
      </c>
      <c r="AHP19" s="20">
        <v>35354524895.643509</v>
      </c>
      <c r="AHQ19" s="20"/>
      <c r="AHR19" s="14" t="b">
        <f t="shared" ref="AHR19:AHR32" si="15">B19=AHS19</f>
        <v>1</v>
      </c>
      <c r="AHS19" s="29" t="s">
        <v>993</v>
      </c>
      <c r="AHT19" t="s">
        <v>994</v>
      </c>
    </row>
    <row r="20" spans="1:904" x14ac:dyDescent="0.4">
      <c r="A20" s="11">
        <v>15</v>
      </c>
      <c r="B20" s="11" t="s">
        <v>995</v>
      </c>
      <c r="C20" s="6" t="s">
        <v>996</v>
      </c>
      <c r="D20" s="20">
        <v>365842704.92000002</v>
      </c>
      <c r="E20" s="20">
        <v>2217788.7799999998</v>
      </c>
      <c r="F20" s="20">
        <v>4553495.0999999996</v>
      </c>
      <c r="G20" s="20">
        <v>1439101.24</v>
      </c>
      <c r="H20" s="20">
        <v>22099497.170000002</v>
      </c>
      <c r="I20" s="20">
        <v>2675719.81</v>
      </c>
      <c r="J20" s="20">
        <v>15725169.68</v>
      </c>
      <c r="K20" s="20">
        <v>3760200.47</v>
      </c>
      <c r="L20" s="20">
        <v>4685342.9400000004</v>
      </c>
      <c r="M20" s="20">
        <v>3396766.31</v>
      </c>
      <c r="N20" s="20">
        <v>2175584.66</v>
      </c>
      <c r="O20" s="20">
        <v>1930031.42</v>
      </c>
      <c r="P20" s="20">
        <v>3297935.7</v>
      </c>
      <c r="Q20" s="20">
        <v>1936502.35</v>
      </c>
      <c r="R20" s="20">
        <v>1577310.23</v>
      </c>
      <c r="S20" s="20">
        <v>5526779.0800000001</v>
      </c>
      <c r="T20" s="20">
        <v>3291179.29</v>
      </c>
      <c r="U20" s="20">
        <v>580874.64</v>
      </c>
      <c r="V20" s="20">
        <v>191138702.89000002</v>
      </c>
      <c r="W20" s="20">
        <v>28998452.48</v>
      </c>
      <c r="X20" s="20">
        <v>2086426.71</v>
      </c>
      <c r="Y20" s="20">
        <v>4576360.75</v>
      </c>
      <c r="Z20" s="20">
        <v>2864356.92</v>
      </c>
      <c r="AA20" s="20">
        <v>2926257.5300000003</v>
      </c>
      <c r="AB20" s="20">
        <v>1104773.22</v>
      </c>
      <c r="AC20" s="20">
        <v>27826435.859999999</v>
      </c>
      <c r="AD20" s="20">
        <v>4771944.5</v>
      </c>
      <c r="AE20" s="20">
        <v>2426422.77</v>
      </c>
      <c r="AF20" s="20">
        <v>17471790.82</v>
      </c>
      <c r="AG20" s="20">
        <v>2675645.67</v>
      </c>
      <c r="AH20" s="20">
        <v>20987738.789999999</v>
      </c>
      <c r="AI20" s="20">
        <v>4593459.91</v>
      </c>
      <c r="AJ20" s="20">
        <v>3294453.96</v>
      </c>
      <c r="AK20" s="20">
        <v>1594304.37</v>
      </c>
      <c r="AL20" s="20">
        <v>4677868.9400000004</v>
      </c>
      <c r="AM20" s="20">
        <v>2955367</v>
      </c>
      <c r="AN20" s="20">
        <v>1585710.75</v>
      </c>
      <c r="AO20" s="20">
        <v>2033614.3</v>
      </c>
      <c r="AP20" s="20">
        <v>1291793.8999999999</v>
      </c>
      <c r="AQ20" s="20">
        <v>1352585.77</v>
      </c>
      <c r="AR20" s="20">
        <v>852217.86</v>
      </c>
      <c r="AS20" s="20">
        <v>780139.02</v>
      </c>
      <c r="AT20" s="20">
        <v>108962660.55</v>
      </c>
      <c r="AU20" s="20">
        <v>980459.76</v>
      </c>
      <c r="AV20" s="20">
        <v>763915.47</v>
      </c>
      <c r="AW20" s="20">
        <v>2217892.9699999997</v>
      </c>
      <c r="AX20" s="20">
        <v>3298502.39</v>
      </c>
      <c r="AY20" s="20">
        <v>3273530.35</v>
      </c>
      <c r="AZ20" s="20">
        <v>983679.18</v>
      </c>
      <c r="BA20" s="20">
        <v>1709166.0499999998</v>
      </c>
      <c r="BB20" s="20">
        <v>743325.54</v>
      </c>
      <c r="BC20" s="20">
        <v>850232.39</v>
      </c>
      <c r="BD20" s="20">
        <v>798153.7</v>
      </c>
      <c r="BE20" s="20">
        <v>775867.18</v>
      </c>
      <c r="BF20" s="20">
        <v>13750262.780000001</v>
      </c>
      <c r="BG20" s="20">
        <v>847720.46</v>
      </c>
      <c r="BH20" s="20">
        <v>946867.81</v>
      </c>
      <c r="BI20" s="20">
        <v>76771002.679999992</v>
      </c>
      <c r="BJ20" s="20">
        <v>43808034.219999999</v>
      </c>
      <c r="BK20" s="20">
        <v>3484621.2800000003</v>
      </c>
      <c r="BL20" s="20">
        <v>1413096.75</v>
      </c>
      <c r="BM20" s="20">
        <v>3064959.67</v>
      </c>
      <c r="BN20" s="20">
        <v>2968328.64</v>
      </c>
      <c r="BO20" s="20">
        <v>2712616.87</v>
      </c>
      <c r="BP20" s="20">
        <v>197237.08</v>
      </c>
      <c r="BQ20" s="20">
        <v>44155.26</v>
      </c>
      <c r="BR20" s="20">
        <v>97684608.060000002</v>
      </c>
      <c r="BS20" s="20">
        <v>2445083.63</v>
      </c>
      <c r="BT20" s="20">
        <v>2278129.42</v>
      </c>
      <c r="BU20" s="20">
        <v>2473813.84</v>
      </c>
      <c r="BV20" s="20">
        <v>1610311.8299999998</v>
      </c>
      <c r="BW20" s="20">
        <v>2012176.7200000002</v>
      </c>
      <c r="BX20" s="20">
        <v>1303308.0799999998</v>
      </c>
      <c r="BY20" s="20">
        <v>1739227.59</v>
      </c>
      <c r="BZ20" s="20">
        <v>28411288.609999999</v>
      </c>
      <c r="CA20" s="20">
        <v>1664164.92</v>
      </c>
      <c r="CB20" s="20">
        <v>3136122.6999999997</v>
      </c>
      <c r="CC20" s="20">
        <v>8264271.3799999999</v>
      </c>
      <c r="CD20" s="20">
        <v>1052493.1499999999</v>
      </c>
      <c r="CE20" s="20">
        <v>1057383.27</v>
      </c>
      <c r="CF20" s="20">
        <v>1212639.8999999999</v>
      </c>
      <c r="CG20" s="20">
        <v>387198994.46000004</v>
      </c>
      <c r="CH20" s="20">
        <v>2950373.21</v>
      </c>
      <c r="CI20" s="20">
        <v>13434173.460000001</v>
      </c>
      <c r="CJ20" s="20">
        <v>1657614.31</v>
      </c>
      <c r="CK20" s="20">
        <v>2190352.4500000002</v>
      </c>
      <c r="CL20" s="20">
        <v>1676270.47</v>
      </c>
      <c r="CM20" s="20">
        <v>2388018.9500000002</v>
      </c>
      <c r="CN20" s="20">
        <v>4772237.07</v>
      </c>
      <c r="CO20" s="20">
        <v>560081.85</v>
      </c>
      <c r="CP20" s="20">
        <v>1574015.1900000002</v>
      </c>
      <c r="CQ20" s="20">
        <v>1691344.76</v>
      </c>
      <c r="CR20" s="20">
        <v>2109293.64</v>
      </c>
      <c r="CS20" s="20">
        <v>1346788.33</v>
      </c>
      <c r="CT20" s="20">
        <v>101493152.29000001</v>
      </c>
      <c r="CU20" s="20">
        <v>1673381.91</v>
      </c>
      <c r="CV20" s="20">
        <v>2530260.3199999998</v>
      </c>
      <c r="CW20" s="20">
        <v>5149334.05</v>
      </c>
      <c r="CX20" s="20">
        <v>1073650.46</v>
      </c>
      <c r="CY20" s="20">
        <v>5555295.2700000005</v>
      </c>
      <c r="CZ20" s="20">
        <v>1557594.01</v>
      </c>
      <c r="DA20" s="20">
        <v>932816.71</v>
      </c>
      <c r="DB20" s="20">
        <v>60498149.719999999</v>
      </c>
      <c r="DC20" s="20">
        <v>64837040.539999999</v>
      </c>
      <c r="DD20" s="20">
        <v>2963565.2</v>
      </c>
      <c r="DE20" s="20">
        <v>1777758.5</v>
      </c>
      <c r="DF20" s="20">
        <v>6615718.5700000003</v>
      </c>
      <c r="DG20" s="20">
        <v>5563775.5499999998</v>
      </c>
      <c r="DH20" s="20">
        <v>5143991.34</v>
      </c>
      <c r="DI20" s="20">
        <v>8311137.6900000004</v>
      </c>
      <c r="DJ20" s="20">
        <v>1268757.4099999999</v>
      </c>
      <c r="DK20" s="20">
        <v>334779447.59999996</v>
      </c>
      <c r="DL20" s="20">
        <v>2523297.7599999998</v>
      </c>
      <c r="DM20" s="20">
        <v>4656246.0100000007</v>
      </c>
      <c r="DN20" s="20">
        <v>7129192.0099999998</v>
      </c>
      <c r="DO20" s="20">
        <v>2896420.01</v>
      </c>
      <c r="DP20" s="20">
        <v>2546213.79</v>
      </c>
      <c r="DQ20" s="20">
        <v>8023532.0600000005</v>
      </c>
      <c r="DR20" s="20">
        <v>2800335.59</v>
      </c>
      <c r="DS20" s="20">
        <v>7632685.7699999996</v>
      </c>
      <c r="DT20" s="20">
        <v>93640478.640000001</v>
      </c>
      <c r="DU20" s="20">
        <v>3866191.11</v>
      </c>
      <c r="DV20" s="20">
        <v>11233103.189999999</v>
      </c>
      <c r="DW20" s="20">
        <v>30288831.59</v>
      </c>
      <c r="DX20" s="20">
        <v>4449462.41</v>
      </c>
      <c r="DY20" s="20">
        <v>5871469.3499999996</v>
      </c>
      <c r="DZ20" s="20">
        <v>4398269.74</v>
      </c>
      <c r="EA20" s="20">
        <v>920761.61</v>
      </c>
      <c r="EB20" s="20">
        <v>2401756.9900000002</v>
      </c>
      <c r="EC20" s="20">
        <v>2629135.8200000003</v>
      </c>
      <c r="ED20" s="20">
        <v>5296397.79</v>
      </c>
      <c r="EE20" s="20">
        <v>45863170.25</v>
      </c>
      <c r="EF20" s="20">
        <v>25496659</v>
      </c>
      <c r="EG20" s="20">
        <v>2434743.75</v>
      </c>
      <c r="EH20" s="20">
        <v>3241168.63</v>
      </c>
      <c r="EI20" s="20">
        <v>3479171.46</v>
      </c>
      <c r="EJ20" s="20">
        <v>5012280.43</v>
      </c>
      <c r="EK20" s="20">
        <v>7103784.9800000004</v>
      </c>
      <c r="EL20" s="20">
        <v>2108135.38</v>
      </c>
      <c r="EM20" s="20">
        <v>2795736.53</v>
      </c>
      <c r="EN20" s="20">
        <v>83324936.170000002</v>
      </c>
      <c r="EO20" s="20">
        <v>2019771.1199999999</v>
      </c>
      <c r="EP20" s="20">
        <v>2109347.33</v>
      </c>
      <c r="EQ20" s="20">
        <v>2248393.13</v>
      </c>
      <c r="ER20" s="20">
        <v>872597.05</v>
      </c>
      <c r="ES20" s="20">
        <v>638936.6</v>
      </c>
      <c r="ET20" s="20">
        <v>3409370.65</v>
      </c>
      <c r="EU20" s="20">
        <v>1960140.1300000001</v>
      </c>
      <c r="EV20" s="20">
        <v>1567719.02</v>
      </c>
      <c r="EW20" s="20">
        <v>129662184.06999999</v>
      </c>
      <c r="EX20" s="20">
        <v>870813.74</v>
      </c>
      <c r="EY20" s="20">
        <v>2182277.44</v>
      </c>
      <c r="EZ20" s="20">
        <v>3572644.49</v>
      </c>
      <c r="FA20" s="20">
        <v>4934614.78</v>
      </c>
      <c r="FB20" s="20">
        <v>6171452.7300000004</v>
      </c>
      <c r="FC20" s="20">
        <v>4806206.6900000004</v>
      </c>
      <c r="FD20" s="20">
        <v>2583803.9900000002</v>
      </c>
      <c r="FE20" s="20">
        <v>3561088.62</v>
      </c>
      <c r="FF20" s="20">
        <v>1472221.1</v>
      </c>
      <c r="FG20" s="20">
        <v>1734447.19</v>
      </c>
      <c r="FH20" s="20">
        <v>1157969.1300000001</v>
      </c>
      <c r="FI20" s="20">
        <v>45171400.610000007</v>
      </c>
      <c r="FJ20" s="20">
        <v>1805974.64</v>
      </c>
      <c r="FK20" s="20">
        <v>1224420.3400000001</v>
      </c>
      <c r="FL20" s="20">
        <v>1133249.3600000001</v>
      </c>
      <c r="FM20" s="20">
        <v>2311720.7999999998</v>
      </c>
      <c r="FN20" s="20">
        <v>2363601.09</v>
      </c>
      <c r="FO20" s="20">
        <v>1226489.8999999999</v>
      </c>
      <c r="FP20" s="20">
        <v>360496.83</v>
      </c>
      <c r="FQ20" s="20">
        <v>256144431.73000002</v>
      </c>
      <c r="FR20" s="20">
        <v>1876440.85</v>
      </c>
      <c r="FS20" s="20">
        <v>6643685.7000000002</v>
      </c>
      <c r="FT20" s="20">
        <v>3268711.75</v>
      </c>
      <c r="FU20" s="20">
        <v>6583498.1600000001</v>
      </c>
      <c r="FV20" s="20">
        <v>1980107.87</v>
      </c>
      <c r="FW20" s="20">
        <v>6181317.2800000003</v>
      </c>
      <c r="FX20" s="20">
        <v>2967198.86</v>
      </c>
      <c r="FY20" s="20">
        <v>2413801.86</v>
      </c>
      <c r="FZ20" s="20">
        <v>2822513.49</v>
      </c>
      <c r="GA20" s="20">
        <v>7762518.2199999997</v>
      </c>
      <c r="GB20" s="20">
        <v>2286619.38</v>
      </c>
      <c r="GC20" s="20">
        <v>1699018.03</v>
      </c>
      <c r="GD20" s="20">
        <v>740301.68</v>
      </c>
      <c r="GE20" s="20">
        <v>81396986.269999996</v>
      </c>
      <c r="GF20" s="20">
        <v>1544746.0699999998</v>
      </c>
      <c r="GG20" s="20">
        <v>1967624.64</v>
      </c>
      <c r="GH20" s="20">
        <v>14550055.98</v>
      </c>
      <c r="GI20" s="20">
        <v>2370439.89</v>
      </c>
      <c r="GJ20" s="20">
        <v>1778962.1400000001</v>
      </c>
      <c r="GK20" s="20">
        <v>1736548.69</v>
      </c>
      <c r="GL20" s="20">
        <v>9348443.9199999999</v>
      </c>
      <c r="GM20" s="20">
        <v>1773675.79</v>
      </c>
      <c r="GN20" s="20">
        <v>806298.71</v>
      </c>
      <c r="GO20" s="20">
        <v>569258.16999999993</v>
      </c>
      <c r="GP20" s="20">
        <v>714288.72</v>
      </c>
      <c r="GQ20" s="20">
        <v>57040134.170000002</v>
      </c>
      <c r="GR20" s="20">
        <v>3903864.42</v>
      </c>
      <c r="GS20" s="20">
        <v>1270237.04</v>
      </c>
      <c r="GT20" s="20">
        <v>5877563.6400000006</v>
      </c>
      <c r="GU20" s="20">
        <v>330010.88</v>
      </c>
      <c r="GV20" s="20">
        <v>3038417.23</v>
      </c>
      <c r="GW20" s="20">
        <v>3627179.33</v>
      </c>
      <c r="GX20" s="20">
        <v>1135477.42</v>
      </c>
      <c r="GY20" s="20">
        <v>61029808.159999996</v>
      </c>
      <c r="GZ20" s="20">
        <v>1157759.9300000002</v>
      </c>
      <c r="HA20" s="20">
        <v>2435537.86</v>
      </c>
      <c r="HB20" s="20">
        <v>1676498.27</v>
      </c>
      <c r="HC20" s="20">
        <v>203277150.62</v>
      </c>
      <c r="HD20" s="20">
        <v>4872737.5</v>
      </c>
      <c r="HE20" s="20">
        <v>10263069.17</v>
      </c>
      <c r="HF20" s="20">
        <v>8187979</v>
      </c>
      <c r="HG20" s="20">
        <v>4118751.04</v>
      </c>
      <c r="HH20" s="20">
        <v>9841022.2100000009</v>
      </c>
      <c r="HI20" s="20">
        <v>1059223.05</v>
      </c>
      <c r="HJ20" s="20">
        <v>102092341.05</v>
      </c>
      <c r="HK20" s="20">
        <v>3703293.44</v>
      </c>
      <c r="HL20" s="20">
        <v>5883456.7400000002</v>
      </c>
      <c r="HM20" s="20">
        <v>2705483.3</v>
      </c>
      <c r="HN20" s="20">
        <v>2138641.66</v>
      </c>
      <c r="HO20" s="20">
        <v>2692119.92</v>
      </c>
      <c r="HP20" s="20">
        <v>4514243.41</v>
      </c>
      <c r="HQ20" s="20">
        <v>2427146.48</v>
      </c>
      <c r="HR20" s="20">
        <v>183909527.59999999</v>
      </c>
      <c r="HS20" s="20">
        <v>25879024.5</v>
      </c>
      <c r="HT20" s="20">
        <v>2683883.08</v>
      </c>
      <c r="HU20" s="20">
        <v>1594242.52</v>
      </c>
      <c r="HV20" s="20">
        <v>1443945.81</v>
      </c>
      <c r="HW20" s="20">
        <v>1142713.1499999999</v>
      </c>
      <c r="HX20" s="20">
        <v>5889609.8799999999</v>
      </c>
      <c r="HY20" s="20">
        <v>3118342.68</v>
      </c>
      <c r="HZ20" s="20">
        <v>1365679.76</v>
      </c>
      <c r="IA20" s="20">
        <v>1852202.5699999998</v>
      </c>
      <c r="IB20" s="20">
        <v>1235500.06</v>
      </c>
      <c r="IC20" s="20">
        <v>4785535.87</v>
      </c>
      <c r="ID20" s="20">
        <v>768512.95000000007</v>
      </c>
      <c r="IE20" s="20">
        <v>2318658.5499999998</v>
      </c>
      <c r="IF20" s="20">
        <v>1020722.9</v>
      </c>
      <c r="IG20" s="20">
        <v>796556.25</v>
      </c>
      <c r="IH20" s="20">
        <v>95185012.00999999</v>
      </c>
      <c r="II20" s="20">
        <v>30882633.93</v>
      </c>
      <c r="IJ20" s="20">
        <v>3942442.08</v>
      </c>
      <c r="IK20" s="20">
        <v>8470578.1799999997</v>
      </c>
      <c r="IL20" s="20">
        <v>23610871.250000004</v>
      </c>
      <c r="IM20" s="20">
        <v>2467465.56</v>
      </c>
      <c r="IN20" s="20">
        <v>2068874.94</v>
      </c>
      <c r="IO20" s="20">
        <v>1893164.53</v>
      </c>
      <c r="IP20" s="20">
        <v>1130705.98</v>
      </c>
      <c r="IQ20" s="20">
        <v>1487791.13</v>
      </c>
      <c r="IR20" s="20">
        <v>1880054.55</v>
      </c>
      <c r="IS20" s="20">
        <v>234588652.47</v>
      </c>
      <c r="IT20" s="20">
        <v>52373101.82</v>
      </c>
      <c r="IU20" s="20">
        <v>7448201.2000000002</v>
      </c>
      <c r="IV20" s="20">
        <v>3321882.07</v>
      </c>
      <c r="IW20" s="20">
        <v>3206201.65</v>
      </c>
      <c r="IX20" s="20">
        <v>1378125.95</v>
      </c>
      <c r="IY20" s="20">
        <v>2050241.52</v>
      </c>
      <c r="IZ20" s="20">
        <v>924294.3</v>
      </c>
      <c r="JA20" s="20">
        <v>1059156.3700000001</v>
      </c>
      <c r="JB20" s="20">
        <v>1947655.55</v>
      </c>
      <c r="JC20" s="20">
        <v>3955287.5</v>
      </c>
      <c r="JD20" s="20">
        <v>1491126.96</v>
      </c>
      <c r="JE20" s="20">
        <v>45926679.060000002</v>
      </c>
      <c r="JF20" s="20">
        <v>19678865.93</v>
      </c>
      <c r="JG20" s="20">
        <v>1300528.6399999999</v>
      </c>
      <c r="JH20" s="20">
        <v>1419988.2</v>
      </c>
      <c r="JI20" s="20">
        <v>780328.06</v>
      </c>
      <c r="JJ20" s="20">
        <v>1061950.3999999999</v>
      </c>
      <c r="JK20" s="20">
        <v>47128924.640000001</v>
      </c>
      <c r="JL20" s="20">
        <v>1063330.4100000001</v>
      </c>
      <c r="JM20" s="20">
        <v>2250474.38</v>
      </c>
      <c r="JN20" s="20">
        <v>2941930.04</v>
      </c>
      <c r="JO20" s="20">
        <v>1617321.73</v>
      </c>
      <c r="JP20" s="20">
        <v>5876698.5499999998</v>
      </c>
      <c r="JQ20" s="20">
        <v>983783.05</v>
      </c>
      <c r="JR20" s="20">
        <v>139617430.06</v>
      </c>
      <c r="JS20" s="20">
        <v>37441064.780000001</v>
      </c>
      <c r="JT20" s="20">
        <v>2992554.57</v>
      </c>
      <c r="JU20" s="20">
        <v>1368886.8</v>
      </c>
      <c r="JV20" s="20">
        <v>3987811.37</v>
      </c>
      <c r="JW20" s="20">
        <v>831355.14</v>
      </c>
      <c r="JX20" s="20">
        <v>14874511.91</v>
      </c>
      <c r="JY20" s="20">
        <v>6782927.7400000002</v>
      </c>
      <c r="JZ20" s="20">
        <v>2572723.4300000002</v>
      </c>
      <c r="KA20" s="20">
        <v>4483209.43</v>
      </c>
      <c r="KB20" s="20">
        <v>2872942.05</v>
      </c>
      <c r="KC20" s="20">
        <v>2540160.77</v>
      </c>
      <c r="KD20" s="20">
        <v>1716218.62</v>
      </c>
      <c r="KE20" s="20">
        <v>456840.96000000002</v>
      </c>
      <c r="KF20" s="20">
        <v>2077247.13</v>
      </c>
      <c r="KG20" s="20">
        <v>259316320.28999999</v>
      </c>
      <c r="KH20" s="20">
        <v>14296360.92</v>
      </c>
      <c r="KI20" s="20">
        <v>3356104.49</v>
      </c>
      <c r="KJ20" s="20">
        <v>2922116.41</v>
      </c>
      <c r="KK20" s="20">
        <v>11673104.98</v>
      </c>
      <c r="KL20" s="20">
        <v>3946709.61</v>
      </c>
      <c r="KM20" s="20">
        <v>26039961.48</v>
      </c>
      <c r="KN20" s="20">
        <v>2169118.06</v>
      </c>
      <c r="KO20" s="20">
        <v>1521419.3800000001</v>
      </c>
      <c r="KP20" s="20">
        <v>45281849.920000002</v>
      </c>
      <c r="KQ20" s="20">
        <v>2030430.19</v>
      </c>
      <c r="KR20" s="20">
        <v>3875889.56</v>
      </c>
      <c r="KS20" s="20">
        <v>23343039.84</v>
      </c>
      <c r="KT20" s="20">
        <v>1967271.49</v>
      </c>
      <c r="KU20" s="20">
        <v>3681487.42</v>
      </c>
      <c r="KV20" s="20">
        <v>113238189.18000001</v>
      </c>
      <c r="KW20" s="20">
        <v>5248870.17</v>
      </c>
      <c r="KX20" s="20">
        <v>72502355.650000006</v>
      </c>
      <c r="KY20" s="20">
        <v>1848335.69</v>
      </c>
      <c r="KZ20" s="20">
        <v>1345532.8</v>
      </c>
      <c r="LA20" s="20">
        <v>6410452.0800000001</v>
      </c>
      <c r="LB20" s="20">
        <v>4213163.55</v>
      </c>
      <c r="LC20" s="20">
        <v>2088877.76</v>
      </c>
      <c r="LD20" s="20">
        <v>1851033.32</v>
      </c>
      <c r="LE20" s="20">
        <v>1256062.21</v>
      </c>
      <c r="LF20" s="20">
        <v>232227396.42000002</v>
      </c>
      <c r="LG20" s="20">
        <v>23724603.359999999</v>
      </c>
      <c r="LH20" s="20">
        <v>45383753.829999998</v>
      </c>
      <c r="LI20" s="20">
        <v>27129226.710000001</v>
      </c>
      <c r="LJ20" s="20">
        <v>3607350.62</v>
      </c>
      <c r="LK20" s="20">
        <v>3484907.65</v>
      </c>
      <c r="LL20" s="20">
        <v>1136454.17</v>
      </c>
      <c r="LM20" s="20">
        <v>2792520.5</v>
      </c>
      <c r="LN20" s="20">
        <v>2156167.14</v>
      </c>
      <c r="LO20" s="20">
        <v>4380463.1800000006</v>
      </c>
      <c r="LP20" s="20">
        <v>1181571.46</v>
      </c>
      <c r="LQ20" s="20">
        <v>49980192.460000001</v>
      </c>
      <c r="LR20" s="20">
        <v>3651857.26</v>
      </c>
      <c r="LS20" s="20">
        <v>1045489.27</v>
      </c>
      <c r="LT20" s="20">
        <v>0</v>
      </c>
      <c r="LU20" s="20">
        <v>54062827.869999997</v>
      </c>
      <c r="LV20" s="20">
        <v>160911150.16</v>
      </c>
      <c r="LW20" s="20">
        <v>30860703.399999999</v>
      </c>
      <c r="LX20" s="20">
        <v>10360627.42</v>
      </c>
      <c r="LY20" s="20">
        <v>5561091.0199999996</v>
      </c>
      <c r="LZ20" s="20">
        <v>3266135.88</v>
      </c>
      <c r="MA20" s="20">
        <v>3705371.83</v>
      </c>
      <c r="MB20" s="20">
        <v>3354889</v>
      </c>
      <c r="MC20" s="20">
        <v>7337708.46</v>
      </c>
      <c r="MD20" s="20">
        <v>15814145.199999999</v>
      </c>
      <c r="ME20" s="20">
        <v>2161369.29</v>
      </c>
      <c r="MF20" s="20">
        <v>185491522.68999997</v>
      </c>
      <c r="MG20" s="20">
        <v>2292495.5700000003</v>
      </c>
      <c r="MH20" s="20">
        <v>1694472.03</v>
      </c>
      <c r="MI20" s="20">
        <v>1252764.24</v>
      </c>
      <c r="MJ20" s="20">
        <v>1506853.9</v>
      </c>
      <c r="MK20" s="20">
        <v>2858999.51</v>
      </c>
      <c r="ML20" s="20">
        <v>1761120.35</v>
      </c>
      <c r="MM20" s="20">
        <v>1968032.82</v>
      </c>
      <c r="MN20" s="20">
        <v>4624648.47</v>
      </c>
      <c r="MO20" s="20">
        <v>2130180.33</v>
      </c>
      <c r="MP20" s="20">
        <v>2404408.8600000003</v>
      </c>
      <c r="MQ20" s="20">
        <v>2410622.64</v>
      </c>
      <c r="MR20" s="20">
        <v>104807135.91999999</v>
      </c>
      <c r="MS20" s="20">
        <v>2460659.5</v>
      </c>
      <c r="MT20" s="20">
        <v>2740561.11</v>
      </c>
      <c r="MU20" s="20">
        <v>5277448.1100000003</v>
      </c>
      <c r="MV20" s="20">
        <v>5350243.82</v>
      </c>
      <c r="MW20" s="20">
        <v>1853830.09</v>
      </c>
      <c r="MX20" s="20">
        <v>14425438.6598</v>
      </c>
      <c r="MY20" s="20">
        <v>6331954.21</v>
      </c>
      <c r="MZ20" s="20">
        <v>3271324.62</v>
      </c>
      <c r="NA20" s="20">
        <v>818051.41</v>
      </c>
      <c r="NB20" s="20">
        <v>601759.89</v>
      </c>
      <c r="NC20" s="20">
        <v>398677267.20999998</v>
      </c>
      <c r="ND20" s="20">
        <v>16731749.530000001</v>
      </c>
      <c r="NE20" s="20">
        <v>3291828.36</v>
      </c>
      <c r="NF20" s="20">
        <v>67025544.210000001</v>
      </c>
      <c r="NG20" s="20">
        <v>2202168.88</v>
      </c>
      <c r="NH20" s="20">
        <v>5841755.2000000002</v>
      </c>
      <c r="NI20" s="20">
        <v>33060647.760000002</v>
      </c>
      <c r="NJ20" s="20">
        <v>22877397.629999999</v>
      </c>
      <c r="NK20" s="20">
        <v>743656.31</v>
      </c>
      <c r="NL20" s="20">
        <v>5514451.7800000003</v>
      </c>
      <c r="NM20" s="20">
        <v>3875990.13</v>
      </c>
      <c r="NN20" s="20">
        <v>3189667.52</v>
      </c>
      <c r="NO20" s="20">
        <v>29631017.260000002</v>
      </c>
      <c r="NP20" s="20">
        <v>607136.79</v>
      </c>
      <c r="NQ20" s="20">
        <v>1324444.82</v>
      </c>
      <c r="NR20" s="20">
        <v>1576794.08</v>
      </c>
      <c r="NS20" s="20">
        <v>1093788.28</v>
      </c>
      <c r="NT20" s="20">
        <v>361599.72</v>
      </c>
      <c r="NU20" s="20">
        <v>655300.01</v>
      </c>
      <c r="NV20" s="20">
        <v>99463160.280000001</v>
      </c>
      <c r="NW20" s="20">
        <v>38853143.5</v>
      </c>
      <c r="NX20" s="20">
        <v>2432146.9500000002</v>
      </c>
      <c r="NY20" s="20">
        <v>1618746.86</v>
      </c>
      <c r="NZ20" s="20">
        <v>1782653.55</v>
      </c>
      <c r="OA20" s="20">
        <v>2881459</v>
      </c>
      <c r="OB20" s="20">
        <v>1008529.65</v>
      </c>
      <c r="OC20" s="20">
        <v>111170658.38000001</v>
      </c>
      <c r="OD20" s="20">
        <v>17762694.809999999</v>
      </c>
      <c r="OE20" s="20">
        <v>3239204.8899999997</v>
      </c>
      <c r="OF20" s="20">
        <v>23626616.539999999</v>
      </c>
      <c r="OG20" s="20">
        <v>2107876.65</v>
      </c>
      <c r="OH20" s="20">
        <v>3472298.45</v>
      </c>
      <c r="OI20" s="20">
        <v>9992063.5</v>
      </c>
      <c r="OJ20" s="20">
        <v>1775739.68</v>
      </c>
      <c r="OK20" s="20">
        <v>5080532.55</v>
      </c>
      <c r="OL20" s="20">
        <v>134614550.56</v>
      </c>
      <c r="OM20" s="20">
        <v>11733362.129999999</v>
      </c>
      <c r="ON20" s="20">
        <v>33318375.630000003</v>
      </c>
      <c r="OO20" s="20">
        <v>4346422.6900000004</v>
      </c>
      <c r="OP20" s="20">
        <v>3966886.6</v>
      </c>
      <c r="OQ20" s="20">
        <v>1299191.55</v>
      </c>
      <c r="OR20" s="20">
        <v>46994227.299999997</v>
      </c>
      <c r="OS20" s="20">
        <v>2005870.06</v>
      </c>
      <c r="OT20" s="20">
        <v>2374550.29</v>
      </c>
      <c r="OU20" s="20">
        <v>2247494.7999999998</v>
      </c>
      <c r="OV20" s="20">
        <v>3210260.3400000003</v>
      </c>
      <c r="OW20" s="20">
        <v>16052499.780000001</v>
      </c>
      <c r="OX20" s="20">
        <v>2450527.19</v>
      </c>
      <c r="OY20" s="20">
        <v>1402804.03</v>
      </c>
      <c r="OZ20" s="20">
        <v>1316042.3600000001</v>
      </c>
      <c r="PA20" s="20">
        <v>115195869.43999998</v>
      </c>
      <c r="PB20" s="20">
        <v>1859121.96</v>
      </c>
      <c r="PC20" s="20">
        <v>5371691.0600000005</v>
      </c>
      <c r="PD20" s="20">
        <v>1188047.6100000001</v>
      </c>
      <c r="PE20" s="20">
        <v>4968076.99</v>
      </c>
      <c r="PF20" s="20">
        <v>10753271.350000001</v>
      </c>
      <c r="PG20" s="20">
        <v>2575729.14</v>
      </c>
      <c r="PH20" s="20">
        <v>2648756.42</v>
      </c>
      <c r="PI20" s="20">
        <v>3043163.9299999997</v>
      </c>
      <c r="PJ20" s="20">
        <v>2960909.7</v>
      </c>
      <c r="PK20" s="20">
        <v>3765390.0700000003</v>
      </c>
      <c r="PL20" s="20">
        <v>6351019.2199999997</v>
      </c>
      <c r="PM20" s="20">
        <v>1765660.56</v>
      </c>
      <c r="PN20" s="20">
        <v>14009953.109999999</v>
      </c>
      <c r="PO20" s="20">
        <v>2603447.59</v>
      </c>
      <c r="PP20" s="20">
        <v>1028465.6</v>
      </c>
      <c r="PQ20" s="20">
        <v>760668.4</v>
      </c>
      <c r="PR20" s="20">
        <v>1263994.3399999999</v>
      </c>
      <c r="PS20" s="20">
        <v>401371669.24000001</v>
      </c>
      <c r="PT20" s="20">
        <v>3789903.38</v>
      </c>
      <c r="PU20" s="20">
        <v>2258768.7000000002</v>
      </c>
      <c r="PV20" s="20">
        <v>7973399.8399999999</v>
      </c>
      <c r="PW20" s="20">
        <v>42205709.329999998</v>
      </c>
      <c r="PX20" s="20">
        <v>3090360.7</v>
      </c>
      <c r="PY20" s="20">
        <v>10195117.5</v>
      </c>
      <c r="PZ20" s="20">
        <v>3183826.85</v>
      </c>
      <c r="QA20" s="20">
        <v>11375136.220000001</v>
      </c>
      <c r="QB20" s="20">
        <v>1467165.84</v>
      </c>
      <c r="QC20" s="20">
        <v>7733845.8999999994</v>
      </c>
      <c r="QD20" s="20">
        <v>2003132.72</v>
      </c>
      <c r="QE20" s="20">
        <v>3119450.61</v>
      </c>
      <c r="QF20" s="20">
        <v>3701556.14</v>
      </c>
      <c r="QG20" s="20">
        <v>6239663.6699999999</v>
      </c>
      <c r="QH20" s="20">
        <v>3857944.23</v>
      </c>
      <c r="QI20" s="20">
        <v>2899236.66</v>
      </c>
      <c r="QJ20" s="20">
        <v>2513988.83</v>
      </c>
      <c r="QK20" s="20">
        <v>1829415</v>
      </c>
      <c r="QL20" s="20">
        <v>9354642.4299999997</v>
      </c>
      <c r="QM20" s="20">
        <v>26437312.380000003</v>
      </c>
      <c r="QN20" s="20">
        <v>2162548.2599999998</v>
      </c>
      <c r="QO20" s="20">
        <v>991903.44</v>
      </c>
      <c r="QP20" s="20">
        <v>598128.17000000004</v>
      </c>
      <c r="QQ20" s="20">
        <v>529068.54999999993</v>
      </c>
      <c r="QR20" s="20">
        <v>1483805.68</v>
      </c>
      <c r="QS20" s="20">
        <v>133653046.67</v>
      </c>
      <c r="QT20" s="20">
        <v>1898972.38</v>
      </c>
      <c r="QU20" s="20">
        <v>6862251.5500000007</v>
      </c>
      <c r="QV20" s="20">
        <v>2905479.93</v>
      </c>
      <c r="QW20" s="20">
        <v>3586980.22</v>
      </c>
      <c r="QX20" s="20">
        <v>12066944.049999999</v>
      </c>
      <c r="QY20" s="20">
        <v>2913232.87</v>
      </c>
      <c r="QZ20" s="20">
        <v>6545608.6900000004</v>
      </c>
      <c r="RA20" s="20">
        <v>6117810.7999999998</v>
      </c>
      <c r="RB20" s="20">
        <v>1705897.8</v>
      </c>
      <c r="RC20" s="20">
        <v>4904819.26</v>
      </c>
      <c r="RD20" s="20">
        <v>884545.4</v>
      </c>
      <c r="RE20" s="20">
        <v>1188102.96</v>
      </c>
      <c r="RF20" s="20">
        <v>182951540.53999999</v>
      </c>
      <c r="RG20" s="20">
        <v>11060207.439999999</v>
      </c>
      <c r="RH20" s="20">
        <v>2954887.89</v>
      </c>
      <c r="RI20" s="20">
        <v>4337001.62</v>
      </c>
      <c r="RJ20" s="20">
        <v>1996024.8499999999</v>
      </c>
      <c r="RK20" s="20">
        <v>7293390.3000000007</v>
      </c>
      <c r="RL20" s="20">
        <v>11990915.860000001</v>
      </c>
      <c r="RM20" s="20">
        <v>3305967.64</v>
      </c>
      <c r="RN20" s="20">
        <v>3386839.85</v>
      </c>
      <c r="RO20" s="20">
        <v>9345030.1100000013</v>
      </c>
      <c r="RP20" s="20">
        <v>15798631.66</v>
      </c>
      <c r="RQ20" s="20">
        <v>2987137.1300000004</v>
      </c>
      <c r="RR20" s="20">
        <v>2058702.37</v>
      </c>
      <c r="RS20" s="20">
        <v>3917719.01</v>
      </c>
      <c r="RT20" s="20">
        <v>927795.92</v>
      </c>
      <c r="RU20" s="20">
        <v>1804404.14</v>
      </c>
      <c r="RV20" s="20">
        <v>2856348.8899999997</v>
      </c>
      <c r="RW20" s="20">
        <v>1194575.77</v>
      </c>
      <c r="RX20" s="20">
        <v>841341.30999999994</v>
      </c>
      <c r="RY20" s="20">
        <v>996754.58000000007</v>
      </c>
      <c r="RZ20" s="20">
        <v>75613142.540000007</v>
      </c>
      <c r="SA20" s="20">
        <v>4261618.84</v>
      </c>
      <c r="SB20" s="20">
        <v>1956426.69</v>
      </c>
      <c r="SC20" s="20">
        <v>1296049.26</v>
      </c>
      <c r="SD20" s="20">
        <v>1989963.32</v>
      </c>
      <c r="SE20" s="20">
        <v>4716077.84</v>
      </c>
      <c r="SF20" s="20">
        <v>1838706.21</v>
      </c>
      <c r="SG20" s="20">
        <v>8875274.1999999993</v>
      </c>
      <c r="SH20" s="20">
        <v>1929290.41</v>
      </c>
      <c r="SI20" s="20">
        <v>2892461.1</v>
      </c>
      <c r="SJ20" s="20">
        <v>12087102.939999999</v>
      </c>
      <c r="SK20" s="20">
        <v>823772.52999999991</v>
      </c>
      <c r="SL20" s="20">
        <v>47814079.68</v>
      </c>
      <c r="SM20" s="20">
        <v>3292858.64</v>
      </c>
      <c r="SN20" s="20">
        <v>3866868.41</v>
      </c>
      <c r="SO20" s="20">
        <v>13114556.25</v>
      </c>
      <c r="SP20" s="20">
        <v>2257408.92</v>
      </c>
      <c r="SQ20" s="20">
        <v>3288306.2</v>
      </c>
      <c r="SR20" s="20">
        <v>1832302.02</v>
      </c>
      <c r="SS20" s="20">
        <v>1239735.3900000001</v>
      </c>
      <c r="ST20" s="20">
        <v>100520924.98</v>
      </c>
      <c r="SU20" s="20">
        <v>1691814.21</v>
      </c>
      <c r="SV20" s="20">
        <v>4623060.83</v>
      </c>
      <c r="SW20" s="20">
        <v>3454816.17</v>
      </c>
      <c r="SX20" s="20">
        <v>898652.08</v>
      </c>
      <c r="SY20" s="20">
        <v>1651939.82</v>
      </c>
      <c r="SZ20" s="20">
        <v>3047137.86</v>
      </c>
      <c r="TA20" s="20">
        <v>8776369.3800000008</v>
      </c>
      <c r="TB20" s="20">
        <v>3159279.41</v>
      </c>
      <c r="TC20" s="20">
        <v>2060681.63</v>
      </c>
      <c r="TD20" s="20">
        <v>2454246.48</v>
      </c>
      <c r="TE20" s="20">
        <v>5642378.6400000006</v>
      </c>
      <c r="TF20" s="20">
        <v>3334933.63</v>
      </c>
      <c r="TG20" s="20">
        <v>1797723.02</v>
      </c>
      <c r="TH20" s="20">
        <v>218152605.75999999</v>
      </c>
      <c r="TI20" s="20">
        <v>3077155.57</v>
      </c>
      <c r="TJ20" s="20">
        <v>2454531.29</v>
      </c>
      <c r="TK20" s="20">
        <v>14134345.080000002</v>
      </c>
      <c r="TL20" s="20">
        <v>8200089</v>
      </c>
      <c r="TM20" s="20">
        <v>3058411.74</v>
      </c>
      <c r="TN20" s="20">
        <v>778231.28</v>
      </c>
      <c r="TO20" s="20">
        <v>29135909.07</v>
      </c>
      <c r="TP20" s="20">
        <v>2968904.32</v>
      </c>
      <c r="TQ20" s="20">
        <v>7283276.3499999996</v>
      </c>
      <c r="TR20" s="20">
        <v>9013416.3399999999</v>
      </c>
      <c r="TS20" s="20">
        <v>2317551.5</v>
      </c>
      <c r="TT20" s="20">
        <v>1807023.46</v>
      </c>
      <c r="TU20" s="20">
        <v>2310143.59</v>
      </c>
      <c r="TV20" s="20">
        <v>2679275.94</v>
      </c>
      <c r="TW20" s="20">
        <v>2453817.4</v>
      </c>
      <c r="TX20" s="20">
        <v>26705780.310000002</v>
      </c>
      <c r="TY20" s="20">
        <v>3186855.36</v>
      </c>
      <c r="TZ20" s="20">
        <v>86937352.299999997</v>
      </c>
      <c r="UA20" s="20">
        <v>6030541.4800000004</v>
      </c>
      <c r="UB20" s="20">
        <v>1836027.86</v>
      </c>
      <c r="UC20" s="20">
        <v>1861921.21</v>
      </c>
      <c r="UD20" s="20">
        <v>64542787.800000004</v>
      </c>
      <c r="UE20" s="20">
        <v>1342157.26</v>
      </c>
      <c r="UF20" s="20">
        <v>1068427.3500000001</v>
      </c>
      <c r="UG20" s="20">
        <v>2167394.69</v>
      </c>
      <c r="UH20" s="20">
        <v>2882208.47</v>
      </c>
      <c r="UI20" s="20">
        <v>68094575.870000005</v>
      </c>
      <c r="UJ20" s="20">
        <v>4897220.79</v>
      </c>
      <c r="UK20" s="20">
        <v>3730796.04</v>
      </c>
      <c r="UL20" s="20">
        <v>8941522.8599999994</v>
      </c>
      <c r="UM20" s="20">
        <v>4113791.3100000005</v>
      </c>
      <c r="UN20" s="20">
        <v>3335441.62</v>
      </c>
      <c r="UO20" s="20">
        <v>427722247.13</v>
      </c>
      <c r="UP20" s="20">
        <v>4925902.95</v>
      </c>
      <c r="UQ20" s="20">
        <v>3625086.3200000003</v>
      </c>
      <c r="UR20" s="20">
        <v>29891611.430000003</v>
      </c>
      <c r="US20" s="20">
        <v>411676.88</v>
      </c>
      <c r="UT20" s="20">
        <v>2575543.2000000002</v>
      </c>
      <c r="UU20" s="20">
        <v>10411718.98</v>
      </c>
      <c r="UV20" s="20">
        <v>2009520.99</v>
      </c>
      <c r="UW20" s="20">
        <v>2695990.69</v>
      </c>
      <c r="UX20" s="20">
        <v>2425666.71</v>
      </c>
      <c r="UY20" s="20">
        <v>3070634.36</v>
      </c>
      <c r="UZ20" s="20">
        <v>10045451.67</v>
      </c>
      <c r="VA20" s="20">
        <v>4520947.0599999996</v>
      </c>
      <c r="VB20" s="20">
        <v>9634833.1899999995</v>
      </c>
      <c r="VC20" s="20">
        <v>1861188.8</v>
      </c>
      <c r="VD20" s="20">
        <v>1459853.45</v>
      </c>
      <c r="VE20" s="20">
        <v>1814963.02</v>
      </c>
      <c r="VF20" s="20">
        <v>3205021.5599999996</v>
      </c>
      <c r="VG20" s="20">
        <v>19148962.300000001</v>
      </c>
      <c r="VH20" s="20">
        <v>1427388.11</v>
      </c>
      <c r="VI20" s="20">
        <v>2454150.35</v>
      </c>
      <c r="VJ20" s="20">
        <v>656926.54</v>
      </c>
      <c r="VK20" s="20">
        <v>149320815.40000001</v>
      </c>
      <c r="VL20" s="20">
        <v>2371268.6399999997</v>
      </c>
      <c r="VM20" s="20">
        <v>2881474.6999999997</v>
      </c>
      <c r="VN20" s="20">
        <v>5657370.6500000004</v>
      </c>
      <c r="VO20" s="20">
        <v>7239213.7999999998</v>
      </c>
      <c r="VP20" s="20">
        <v>8377461.3699999992</v>
      </c>
      <c r="VQ20" s="20">
        <v>4185621.15</v>
      </c>
      <c r="VR20" s="20">
        <v>3062354.73</v>
      </c>
      <c r="VS20" s="20">
        <v>5592981.9499999993</v>
      </c>
      <c r="VT20" s="20">
        <v>35536879.910000004</v>
      </c>
      <c r="VU20" s="20">
        <v>3193518.1599999997</v>
      </c>
      <c r="VV20" s="20">
        <v>8894029.7400000002</v>
      </c>
      <c r="VW20" s="20">
        <v>3567030.92</v>
      </c>
      <c r="VX20" s="20">
        <v>2322512.34</v>
      </c>
      <c r="VY20" s="20">
        <v>1131835</v>
      </c>
      <c r="VZ20" s="20">
        <v>599579030.45000005</v>
      </c>
      <c r="WA20" s="20">
        <v>8185028.3799999999</v>
      </c>
      <c r="WB20" s="20">
        <v>4596565.87</v>
      </c>
      <c r="WC20" s="20">
        <v>1677984.7200000002</v>
      </c>
      <c r="WD20" s="20">
        <v>2152039.66</v>
      </c>
      <c r="WE20" s="20">
        <v>3531457.96</v>
      </c>
      <c r="WF20" s="20">
        <v>9445521.4500000011</v>
      </c>
      <c r="WG20" s="20">
        <v>8772797.1600000001</v>
      </c>
      <c r="WH20" s="20">
        <v>3827652.55</v>
      </c>
      <c r="WI20" s="20">
        <v>6288190.5600000005</v>
      </c>
      <c r="WJ20" s="20">
        <v>2801957.19</v>
      </c>
      <c r="WK20" s="20">
        <v>18438690.619999997</v>
      </c>
      <c r="WL20" s="20">
        <v>4823332.12</v>
      </c>
      <c r="WM20" s="20">
        <v>7346461.0399999991</v>
      </c>
      <c r="WN20" s="20">
        <v>14245190.449999999</v>
      </c>
      <c r="WO20" s="20">
        <v>4084998.6799999997</v>
      </c>
      <c r="WP20" s="20">
        <v>4646532.79</v>
      </c>
      <c r="WQ20" s="20">
        <v>5332950.08</v>
      </c>
      <c r="WR20" s="20">
        <v>2579803</v>
      </c>
      <c r="WS20" s="20">
        <v>9972257.209999999</v>
      </c>
      <c r="WT20" s="20">
        <v>60883349.450000003</v>
      </c>
      <c r="WU20" s="20">
        <v>3376330.08</v>
      </c>
      <c r="WV20" s="20">
        <v>2001736.91</v>
      </c>
      <c r="WW20" s="20">
        <v>2361748.7200000002</v>
      </c>
      <c r="WX20" s="20">
        <v>2420513.84</v>
      </c>
      <c r="WY20" s="20">
        <v>1524092.83</v>
      </c>
      <c r="WZ20" s="20">
        <v>1958878.05</v>
      </c>
      <c r="XA20" s="20">
        <v>2560168.9900000002</v>
      </c>
      <c r="XB20" s="20">
        <v>44961951.960000001</v>
      </c>
      <c r="XC20" s="20">
        <v>2345029.9300000002</v>
      </c>
      <c r="XD20" s="20">
        <v>735222.01170000003</v>
      </c>
      <c r="XE20" s="20">
        <v>1056161.7</v>
      </c>
      <c r="XF20" s="20">
        <v>1256630.8700000001</v>
      </c>
      <c r="XG20" s="20">
        <v>169604287.13999999</v>
      </c>
      <c r="XH20" s="20">
        <v>3299115.29</v>
      </c>
      <c r="XI20" s="20">
        <v>5326867.2200000007</v>
      </c>
      <c r="XJ20" s="20">
        <v>45507219.18</v>
      </c>
      <c r="XK20" s="20">
        <v>3559524.87</v>
      </c>
      <c r="XL20" s="20">
        <v>4785510.6099999994</v>
      </c>
      <c r="XM20" s="20">
        <v>10042150.24</v>
      </c>
      <c r="XN20" s="20">
        <v>3236775.9</v>
      </c>
      <c r="XO20" s="20">
        <v>3337611.15</v>
      </c>
      <c r="XP20" s="20">
        <v>8186398.6600000001</v>
      </c>
      <c r="XQ20" s="20">
        <v>7497173.7899999991</v>
      </c>
      <c r="XR20" s="20">
        <v>2556618.7200000002</v>
      </c>
      <c r="XS20" s="20">
        <v>1859029.04</v>
      </c>
      <c r="XT20" s="20">
        <v>2152273.6999999997</v>
      </c>
      <c r="XU20" s="20">
        <v>2079557.73</v>
      </c>
      <c r="XV20" s="20">
        <v>2663102.3299999996</v>
      </c>
      <c r="XW20" s="20">
        <v>1540027.83</v>
      </c>
      <c r="XX20" s="20">
        <v>1728892.6099999999</v>
      </c>
      <c r="XY20" s="20">
        <v>2114809.27</v>
      </c>
      <c r="XZ20" s="20">
        <v>1878894.31</v>
      </c>
      <c r="YA20" s="20">
        <v>2124168.77</v>
      </c>
      <c r="YB20" s="20">
        <v>1978974.24</v>
      </c>
      <c r="YC20" s="20">
        <v>1947395.51</v>
      </c>
      <c r="YD20" s="20">
        <v>203383487.41</v>
      </c>
      <c r="YE20" s="20">
        <v>2822135.58</v>
      </c>
      <c r="YF20" s="20">
        <v>9474815.7100000009</v>
      </c>
      <c r="YG20" s="20">
        <v>2309698.44</v>
      </c>
      <c r="YH20" s="20">
        <v>23312706.66</v>
      </c>
      <c r="YI20" s="20">
        <v>3186244.1999999997</v>
      </c>
      <c r="YJ20" s="20">
        <v>4951656.9300000006</v>
      </c>
      <c r="YK20" s="20">
        <v>1279899.6499999999</v>
      </c>
      <c r="YL20" s="20">
        <v>21380651.32</v>
      </c>
      <c r="YM20" s="20">
        <v>10327686.42</v>
      </c>
      <c r="YN20" s="20">
        <v>4692711.5</v>
      </c>
      <c r="YO20" s="20">
        <v>2899354.5300000003</v>
      </c>
      <c r="YP20" s="20">
        <v>2892993.24</v>
      </c>
      <c r="YQ20" s="20">
        <v>2301837.15</v>
      </c>
      <c r="YR20" s="20">
        <v>1699320.49</v>
      </c>
      <c r="YS20" s="20">
        <v>1120197.54</v>
      </c>
      <c r="YT20" s="20">
        <v>2122040.3600000003</v>
      </c>
      <c r="YU20" s="20">
        <v>62572219.559999995</v>
      </c>
      <c r="YV20" s="20">
        <v>1550646.42</v>
      </c>
      <c r="YW20" s="20">
        <v>1247409.42</v>
      </c>
      <c r="YX20" s="20">
        <v>1091303.19</v>
      </c>
      <c r="YY20" s="20">
        <v>1637713.22</v>
      </c>
      <c r="YZ20" s="20">
        <v>806731.76</v>
      </c>
      <c r="ZA20" s="20">
        <v>1308801.53</v>
      </c>
      <c r="ZB20" s="20">
        <v>67375314.870000005</v>
      </c>
      <c r="ZC20" s="20">
        <v>1997986.98</v>
      </c>
      <c r="ZD20" s="20">
        <v>2368993.2000000002</v>
      </c>
      <c r="ZE20" s="20">
        <v>3990773.42</v>
      </c>
      <c r="ZF20" s="20">
        <v>1735032.7999999998</v>
      </c>
      <c r="ZG20" s="20">
        <v>3132771.18</v>
      </c>
      <c r="ZH20" s="20">
        <v>1623253.98</v>
      </c>
      <c r="ZI20" s="20">
        <v>1526880.35</v>
      </c>
      <c r="ZJ20" s="20">
        <v>6348384.2300000004</v>
      </c>
      <c r="ZK20" s="20">
        <v>158563287.47</v>
      </c>
      <c r="ZL20" s="20">
        <v>2057578.3</v>
      </c>
      <c r="ZM20" s="20">
        <v>5378243.8600000003</v>
      </c>
      <c r="ZN20" s="20">
        <v>18838729.969999999</v>
      </c>
      <c r="ZO20" s="20">
        <v>9929889.7000000011</v>
      </c>
      <c r="ZP20" s="20">
        <v>1532631.08</v>
      </c>
      <c r="ZQ20" s="20">
        <v>4476474.9399999995</v>
      </c>
      <c r="ZR20" s="20">
        <v>7053051.8600000003</v>
      </c>
      <c r="ZS20" s="20">
        <v>6259455.8600000003</v>
      </c>
      <c r="ZT20" s="20">
        <v>8270895.0899999999</v>
      </c>
      <c r="ZU20" s="20">
        <v>1530065.88</v>
      </c>
      <c r="ZV20" s="20">
        <v>1845376.64</v>
      </c>
      <c r="ZW20" s="20">
        <v>3008210.08</v>
      </c>
      <c r="ZX20" s="20">
        <v>3402532.7099999995</v>
      </c>
      <c r="ZY20" s="20">
        <v>1944456.15</v>
      </c>
      <c r="ZZ20" s="20">
        <v>2506556.6322000003</v>
      </c>
      <c r="AAA20" s="20">
        <v>2499827.9099999997</v>
      </c>
      <c r="AAB20" s="20">
        <v>1520437.35</v>
      </c>
      <c r="AAC20" s="20">
        <v>2855945.16</v>
      </c>
      <c r="AAD20" s="20">
        <v>1447697.7400000002</v>
      </c>
      <c r="AAE20" s="20">
        <v>1714381.32</v>
      </c>
      <c r="AAF20" s="20">
        <v>1587251.82</v>
      </c>
      <c r="AAG20" s="20">
        <v>52736821.579999998</v>
      </c>
      <c r="AAH20" s="20">
        <v>3251846.45</v>
      </c>
      <c r="AAI20" s="20">
        <v>3203148.04</v>
      </c>
      <c r="AAJ20" s="20">
        <v>1954080.63</v>
      </c>
      <c r="AAK20" s="20">
        <v>1896931.22</v>
      </c>
      <c r="AAL20" s="20">
        <v>3372629.48</v>
      </c>
      <c r="AAM20" s="20">
        <v>2099606.2000000002</v>
      </c>
      <c r="AAN20" s="20">
        <v>535095076.78000003</v>
      </c>
      <c r="AAO20" s="20">
        <v>3999102.01</v>
      </c>
      <c r="AAP20" s="20">
        <v>2021888.02</v>
      </c>
      <c r="AAQ20" s="20">
        <v>5642056.2000000002</v>
      </c>
      <c r="AAR20" s="20">
        <v>5598564.5599999996</v>
      </c>
      <c r="AAS20" s="20">
        <v>3678308.05</v>
      </c>
      <c r="AAT20" s="20">
        <v>5037034.4899999993</v>
      </c>
      <c r="AAU20" s="20">
        <v>7637611.7400000002</v>
      </c>
      <c r="AAV20" s="20">
        <v>9981829</v>
      </c>
      <c r="AAW20" s="20">
        <v>2584063.42</v>
      </c>
      <c r="AAX20" s="20">
        <v>5177498.12</v>
      </c>
      <c r="AAY20" s="20">
        <v>52060657.159999996</v>
      </c>
      <c r="AAZ20" s="20">
        <v>13802963.34</v>
      </c>
      <c r="ABA20" s="20">
        <v>1532362.8699999999</v>
      </c>
      <c r="ABB20" s="20">
        <v>4136095.93</v>
      </c>
      <c r="ABC20" s="20">
        <v>3751813.5</v>
      </c>
      <c r="ABD20" s="20">
        <v>1853844.35</v>
      </c>
      <c r="ABE20" s="20">
        <v>3038527.11</v>
      </c>
      <c r="ABF20" s="20">
        <v>1640862.54</v>
      </c>
      <c r="ABG20" s="20">
        <v>49375596.439999998</v>
      </c>
      <c r="ABH20" s="20">
        <v>48369097.609999999</v>
      </c>
      <c r="ABI20" s="20">
        <v>2400726.11</v>
      </c>
      <c r="ABJ20" s="20">
        <v>2795965.3899999997</v>
      </c>
      <c r="ABK20" s="20">
        <v>1703603.99</v>
      </c>
      <c r="ABL20" s="20">
        <v>2155303.27</v>
      </c>
      <c r="ABM20" s="20">
        <v>1720817.68</v>
      </c>
      <c r="ABN20" s="20">
        <v>72056283.290000007</v>
      </c>
      <c r="ABO20" s="20">
        <v>3115286.42</v>
      </c>
      <c r="ABP20" s="20">
        <v>1400441.86</v>
      </c>
      <c r="ABQ20" s="20">
        <v>3405854.52</v>
      </c>
      <c r="ABR20" s="20">
        <v>3265624.61</v>
      </c>
      <c r="ABS20" s="20">
        <v>2110335.2400000002</v>
      </c>
      <c r="ABT20" s="20">
        <v>1319362.33</v>
      </c>
      <c r="ABU20" s="20">
        <v>3181165.52</v>
      </c>
      <c r="ABV20" s="20">
        <v>461162.11</v>
      </c>
      <c r="ABW20" s="20">
        <v>82764981.269999996</v>
      </c>
      <c r="ABX20" s="20">
        <v>2058232.24</v>
      </c>
      <c r="ABY20" s="20">
        <v>7752785.1200000001</v>
      </c>
      <c r="ABZ20" s="20">
        <v>2344721.66</v>
      </c>
      <c r="ACA20" s="20">
        <v>1464606.74</v>
      </c>
      <c r="ACB20" s="20">
        <v>16111497.380000001</v>
      </c>
      <c r="ACC20" s="20">
        <v>1042531.58</v>
      </c>
      <c r="ACD20" s="20">
        <v>2301107.11</v>
      </c>
      <c r="ACE20" s="20">
        <v>1980401.5899999999</v>
      </c>
      <c r="ACF20" s="20">
        <v>3523893.08</v>
      </c>
      <c r="ACG20" s="20">
        <v>1735913.37</v>
      </c>
      <c r="ACH20" s="20">
        <v>207156691.88</v>
      </c>
      <c r="ACI20" s="20">
        <v>1930933.86</v>
      </c>
      <c r="ACJ20" s="20">
        <v>2561793.5100000002</v>
      </c>
      <c r="ACK20" s="20">
        <v>4470508.12</v>
      </c>
      <c r="ACL20" s="20">
        <v>1381456.98</v>
      </c>
      <c r="ACM20" s="20">
        <v>2006903.97</v>
      </c>
      <c r="ACN20" s="20">
        <v>3716232.95</v>
      </c>
      <c r="ACO20" s="20">
        <v>23356222.870000001</v>
      </c>
      <c r="ACP20" s="20">
        <v>48665431.800000004</v>
      </c>
      <c r="ACQ20" s="20">
        <v>1438329.81</v>
      </c>
      <c r="ACR20" s="20">
        <v>4045847.62</v>
      </c>
      <c r="ACS20" s="20">
        <v>3740564.27</v>
      </c>
      <c r="ACT20" s="20">
        <v>2581366.9</v>
      </c>
      <c r="ACU20" s="20">
        <v>29781913.82</v>
      </c>
      <c r="ACV20" s="20">
        <v>3339272.1799999997</v>
      </c>
      <c r="ACW20" s="20">
        <v>2108034.37</v>
      </c>
      <c r="ACX20" s="20">
        <v>3484471.56</v>
      </c>
      <c r="ACY20" s="20">
        <v>937149.89</v>
      </c>
      <c r="ACZ20" s="20">
        <v>923938.58</v>
      </c>
      <c r="ADA20" s="20">
        <v>2266132.38</v>
      </c>
      <c r="ADB20" s="20">
        <v>1318065.95</v>
      </c>
      <c r="ADC20" s="20">
        <v>1323058.1400000001</v>
      </c>
      <c r="ADD20" s="20">
        <v>985274.58</v>
      </c>
      <c r="ADE20" s="20">
        <v>31668181.189999998</v>
      </c>
      <c r="ADF20" s="20">
        <v>23716016.129999999</v>
      </c>
      <c r="ADG20" s="20">
        <v>459906</v>
      </c>
      <c r="ADH20" s="20">
        <v>682628.32000000007</v>
      </c>
      <c r="ADI20" s="20">
        <v>1701157.75</v>
      </c>
      <c r="ADJ20" s="20">
        <v>614804.04</v>
      </c>
      <c r="ADK20" s="20">
        <v>1214996.49</v>
      </c>
      <c r="ADL20" s="20">
        <v>1314465.8400000001</v>
      </c>
      <c r="ADM20" s="20">
        <v>1623842.638</v>
      </c>
      <c r="ADN20" s="20">
        <v>290636801.48000002</v>
      </c>
      <c r="ADO20" s="20">
        <v>10400456.370000001</v>
      </c>
      <c r="ADP20" s="20">
        <v>7180539.8099999996</v>
      </c>
      <c r="ADQ20" s="20">
        <v>27116354.189999998</v>
      </c>
      <c r="ADR20" s="20">
        <v>740046.47</v>
      </c>
      <c r="ADS20" s="20">
        <v>1002898.83</v>
      </c>
      <c r="ADT20" s="20">
        <v>1956666.46</v>
      </c>
      <c r="ADU20" s="20">
        <v>872104.88</v>
      </c>
      <c r="ADV20" s="20">
        <v>264451212.03999999</v>
      </c>
      <c r="ADW20" s="20">
        <v>23492883.460000001</v>
      </c>
      <c r="ADX20" s="20">
        <v>15773178.939999999</v>
      </c>
      <c r="ADY20" s="20">
        <v>1808115.46</v>
      </c>
      <c r="ADZ20" s="20">
        <v>2434921.4300000002</v>
      </c>
      <c r="AEA20" s="20">
        <v>5824674.7000000002</v>
      </c>
      <c r="AEB20" s="20">
        <v>2697593.62</v>
      </c>
      <c r="AEC20" s="20">
        <v>2055435.04</v>
      </c>
      <c r="AED20" s="20">
        <v>2196262.89</v>
      </c>
      <c r="AEE20" s="20">
        <v>2064081.6</v>
      </c>
      <c r="AEF20" s="20">
        <v>2553108.8899999997</v>
      </c>
      <c r="AEG20" s="20">
        <v>4681312.99</v>
      </c>
      <c r="AEH20" s="20">
        <v>2557701.77</v>
      </c>
      <c r="AEI20" s="20">
        <v>2478725.96</v>
      </c>
      <c r="AEJ20" s="20">
        <v>3181155.78</v>
      </c>
      <c r="AEK20" s="20">
        <v>3451439.17</v>
      </c>
      <c r="AEL20" s="20">
        <v>1596201.48</v>
      </c>
      <c r="AEM20" s="20">
        <v>7328738.6699999999</v>
      </c>
      <c r="AEN20" s="20">
        <v>1929015</v>
      </c>
      <c r="AEO20" s="20">
        <v>4203282.28</v>
      </c>
      <c r="AEP20" s="20">
        <v>144282235.32999998</v>
      </c>
      <c r="AEQ20" s="20">
        <v>6396702.2199999997</v>
      </c>
      <c r="AER20" s="20">
        <v>3616676.1</v>
      </c>
      <c r="AES20" s="20">
        <v>3325276.05</v>
      </c>
      <c r="AET20" s="20">
        <v>2785809.76</v>
      </c>
      <c r="AEU20" s="20">
        <v>11318049.690000001</v>
      </c>
      <c r="AEV20" s="20">
        <v>2694083.75</v>
      </c>
      <c r="AEW20" s="20">
        <v>6737113.6300000008</v>
      </c>
      <c r="AEX20" s="20">
        <v>2122300.2000000002</v>
      </c>
      <c r="AEY20" s="20">
        <v>1204816.94</v>
      </c>
      <c r="AEZ20" s="20">
        <v>57069106.829999998</v>
      </c>
      <c r="AFA20" s="20">
        <v>24932359.420000002</v>
      </c>
      <c r="AFB20" s="20">
        <v>3677652.73</v>
      </c>
      <c r="AFC20" s="20">
        <v>4681212.24</v>
      </c>
      <c r="AFD20" s="20">
        <v>5836264.1299999999</v>
      </c>
      <c r="AFE20" s="20">
        <v>4780988.21</v>
      </c>
      <c r="AFF20" s="20">
        <v>2024631.68</v>
      </c>
      <c r="AFG20" s="20">
        <v>2287519.42</v>
      </c>
      <c r="AFH20" s="20">
        <v>1849110.03</v>
      </c>
      <c r="AFI20" s="20">
        <v>1860032.5</v>
      </c>
      <c r="AFJ20" s="20">
        <v>2967189.8</v>
      </c>
      <c r="AFK20" s="20">
        <v>2950679.46</v>
      </c>
      <c r="AFL20" s="20">
        <v>2560135.75</v>
      </c>
      <c r="AFM20" s="20">
        <v>60840131.829999998</v>
      </c>
      <c r="AFN20" s="20">
        <v>5519548.4699999997</v>
      </c>
      <c r="AFO20" s="20">
        <v>4540685.8</v>
      </c>
      <c r="AFP20" s="20">
        <v>1912252.5599999998</v>
      </c>
      <c r="AFQ20" s="20">
        <v>3208233.33</v>
      </c>
      <c r="AFR20" s="20">
        <v>1366580.35</v>
      </c>
      <c r="AFS20" s="20">
        <v>906628.27</v>
      </c>
      <c r="AFT20" s="20">
        <v>3782265.74</v>
      </c>
      <c r="AFU20" s="20">
        <v>3792230.21</v>
      </c>
      <c r="AFV20" s="20">
        <v>1497671.2</v>
      </c>
      <c r="AFW20" s="20">
        <v>7968968.1899999995</v>
      </c>
      <c r="AFX20" s="20">
        <v>1775679.26</v>
      </c>
      <c r="AFY20" s="20">
        <v>73139337.939999998</v>
      </c>
      <c r="AFZ20" s="20">
        <v>1396480.73</v>
      </c>
      <c r="AGA20" s="20">
        <v>1888834.83</v>
      </c>
      <c r="AGB20" s="20">
        <v>1590322.51</v>
      </c>
      <c r="AGC20" s="20">
        <v>6088076.8099999996</v>
      </c>
      <c r="AGD20" s="20">
        <v>2081427.98</v>
      </c>
      <c r="AGE20" s="20">
        <v>1142467.82</v>
      </c>
      <c r="AGF20" s="20">
        <v>3199865.9299999997</v>
      </c>
      <c r="AGG20" s="20">
        <v>1415758.67</v>
      </c>
      <c r="AGH20" s="20">
        <v>1662514.3699999999</v>
      </c>
      <c r="AGI20" s="20">
        <v>1772753.15</v>
      </c>
      <c r="AGJ20" s="20">
        <v>152715736.71000001</v>
      </c>
      <c r="AGK20" s="20">
        <v>13268703.120000001</v>
      </c>
      <c r="AGL20" s="20">
        <v>5028047.3099999996</v>
      </c>
      <c r="AGM20" s="20">
        <v>1504785.4100000001</v>
      </c>
      <c r="AGN20" s="20">
        <v>5670164.7999999998</v>
      </c>
      <c r="AGO20" s="20">
        <v>5367949.24</v>
      </c>
      <c r="AGP20" s="20">
        <v>2072841.93</v>
      </c>
      <c r="AGQ20" s="20">
        <v>2726436.26</v>
      </c>
      <c r="AGR20" s="20">
        <v>261805062.73000002</v>
      </c>
      <c r="AGS20" s="20">
        <v>95096505.829999998</v>
      </c>
      <c r="AGT20" s="20">
        <v>1746828.65</v>
      </c>
      <c r="AGU20" s="20">
        <v>3741459.48</v>
      </c>
      <c r="AGV20" s="20">
        <v>13890741.779999999</v>
      </c>
      <c r="AGW20" s="20">
        <v>4728727.24</v>
      </c>
      <c r="AGX20" s="20">
        <v>2818622.64</v>
      </c>
      <c r="AGY20" s="20">
        <v>4373279.6899999995</v>
      </c>
      <c r="AGZ20" s="20">
        <v>722086.34000000008</v>
      </c>
      <c r="AHA20" s="20">
        <v>3416252.1399999997</v>
      </c>
      <c r="AHB20" s="20">
        <v>4311043.4000000004</v>
      </c>
      <c r="AHC20" s="20">
        <v>3004010.25</v>
      </c>
      <c r="AHD20" s="20">
        <v>1416770.8900000001</v>
      </c>
      <c r="AHE20" s="20">
        <v>2755734.55</v>
      </c>
      <c r="AHF20" s="20">
        <v>1353627.8299999998</v>
      </c>
      <c r="AHG20" s="20">
        <v>2164656.4900000002</v>
      </c>
      <c r="AHH20" s="20">
        <v>1936330.65</v>
      </c>
      <c r="AHI20" s="20">
        <v>37371115.18</v>
      </c>
      <c r="AHJ20" s="20">
        <v>2126756.0700000003</v>
      </c>
      <c r="AHK20" s="20">
        <v>1771674.76</v>
      </c>
      <c r="AHL20" s="20">
        <v>2411470.7200000002</v>
      </c>
      <c r="AHM20" s="20">
        <v>7136107.79</v>
      </c>
      <c r="AHN20" s="20">
        <v>1866348.38</v>
      </c>
      <c r="AHO20" s="20">
        <v>1682421.67</v>
      </c>
      <c r="AHP20" s="20">
        <v>15842575491.791706</v>
      </c>
      <c r="AHQ20" s="20"/>
      <c r="AHR20" s="14" t="b">
        <f t="shared" si="15"/>
        <v>1</v>
      </c>
      <c r="AHS20" s="29" t="s">
        <v>995</v>
      </c>
      <c r="AHT20" t="s">
        <v>996</v>
      </c>
    </row>
    <row r="21" spans="1:904" x14ac:dyDescent="0.4">
      <c r="A21" s="11">
        <v>16</v>
      </c>
      <c r="B21" s="11" t="s">
        <v>997</v>
      </c>
      <c r="C21" s="6" t="s">
        <v>998</v>
      </c>
      <c r="D21" s="20">
        <v>5683522.1699999999</v>
      </c>
      <c r="E21" s="20">
        <v>817672.05</v>
      </c>
      <c r="F21" s="20">
        <v>1013720.41</v>
      </c>
      <c r="G21" s="20">
        <v>333274.43</v>
      </c>
      <c r="H21" s="20">
        <v>1717333.39</v>
      </c>
      <c r="I21" s="20">
        <v>931908.18</v>
      </c>
      <c r="J21" s="20">
        <v>2661487.7400000002</v>
      </c>
      <c r="K21" s="20">
        <v>1022175.9</v>
      </c>
      <c r="L21" s="20">
        <v>1156359.04</v>
      </c>
      <c r="M21" s="20">
        <v>1070165.75</v>
      </c>
      <c r="N21" s="20">
        <v>573676.38</v>
      </c>
      <c r="O21" s="20">
        <v>811439.01</v>
      </c>
      <c r="P21" s="20">
        <v>1654181.57</v>
      </c>
      <c r="Q21" s="20">
        <v>379970.91</v>
      </c>
      <c r="R21" s="20">
        <v>420082.27</v>
      </c>
      <c r="S21" s="20">
        <v>528215.41</v>
      </c>
      <c r="T21" s="20">
        <v>532476.43999999994</v>
      </c>
      <c r="U21" s="20">
        <v>329250.07</v>
      </c>
      <c r="V21" s="20">
        <v>2671757.1800000002</v>
      </c>
      <c r="W21" s="20">
        <v>774232.54</v>
      </c>
      <c r="X21" s="20">
        <v>719520.11</v>
      </c>
      <c r="Y21" s="20">
        <v>692728.71</v>
      </c>
      <c r="Z21" s="20">
        <v>394767.25</v>
      </c>
      <c r="AA21" s="20">
        <v>493926.06</v>
      </c>
      <c r="AB21" s="20">
        <v>249771.42</v>
      </c>
      <c r="AC21" s="20">
        <v>2545175.71</v>
      </c>
      <c r="AD21" s="20">
        <v>978651.24</v>
      </c>
      <c r="AE21" s="20">
        <v>235504.61</v>
      </c>
      <c r="AF21" s="20">
        <v>709187.38</v>
      </c>
      <c r="AG21" s="20">
        <v>386696.07</v>
      </c>
      <c r="AH21" s="20">
        <v>615620.74</v>
      </c>
      <c r="AI21" s="20">
        <v>520238.58</v>
      </c>
      <c r="AJ21" s="20">
        <v>383286.21</v>
      </c>
      <c r="AK21" s="20">
        <v>96109.1</v>
      </c>
      <c r="AL21" s="20">
        <v>471790.35</v>
      </c>
      <c r="AM21" s="20">
        <v>405977.17</v>
      </c>
      <c r="AN21" s="20">
        <v>371616.46</v>
      </c>
      <c r="AO21" s="20">
        <v>326536.40999999997</v>
      </c>
      <c r="AP21" s="20">
        <v>442817.85</v>
      </c>
      <c r="AQ21" s="20">
        <v>263326.17</v>
      </c>
      <c r="AR21" s="20">
        <v>184022.15</v>
      </c>
      <c r="AS21" s="20">
        <v>87627.36</v>
      </c>
      <c r="AT21" s="20">
        <v>2957218.99</v>
      </c>
      <c r="AU21" s="20">
        <v>347325.38</v>
      </c>
      <c r="AV21" s="20">
        <v>303408.46999999997</v>
      </c>
      <c r="AW21" s="20">
        <v>304259.39</v>
      </c>
      <c r="AX21" s="20">
        <v>988680.3</v>
      </c>
      <c r="AY21" s="20">
        <v>867397.27</v>
      </c>
      <c r="AZ21" s="20">
        <v>435987.47</v>
      </c>
      <c r="BA21" s="20">
        <v>274557.40999999997</v>
      </c>
      <c r="BB21" s="20">
        <v>145068.6</v>
      </c>
      <c r="BC21" s="20">
        <v>136093.64000000001</v>
      </c>
      <c r="BD21" s="20">
        <v>209759.76</v>
      </c>
      <c r="BE21" s="20">
        <v>203687.41</v>
      </c>
      <c r="BF21" s="20">
        <v>1124974.7</v>
      </c>
      <c r="BG21" s="20">
        <v>248034.45</v>
      </c>
      <c r="BH21" s="20">
        <v>326945.59999999998</v>
      </c>
      <c r="BI21" s="20">
        <v>1641100.77</v>
      </c>
      <c r="BJ21" s="20">
        <v>1659828.8</v>
      </c>
      <c r="BK21" s="20">
        <v>340500.66</v>
      </c>
      <c r="BL21" s="20">
        <v>227345</v>
      </c>
      <c r="BM21" s="20">
        <v>430369.21</v>
      </c>
      <c r="BN21" s="20">
        <v>461919.13</v>
      </c>
      <c r="BO21" s="20">
        <v>154058.5</v>
      </c>
      <c r="BP21" s="20">
        <v>597444.36</v>
      </c>
      <c r="BQ21" s="20">
        <v>32448.27</v>
      </c>
      <c r="BR21" s="20">
        <v>1605524.8</v>
      </c>
      <c r="BS21" s="20">
        <v>302951.23</v>
      </c>
      <c r="BT21" s="20">
        <v>271253.48</v>
      </c>
      <c r="BU21" s="20">
        <v>363788.68</v>
      </c>
      <c r="BV21" s="20">
        <v>253743.81</v>
      </c>
      <c r="BW21" s="20">
        <v>364316.87</v>
      </c>
      <c r="BX21" s="20">
        <v>183090.17</v>
      </c>
      <c r="BY21" s="20">
        <v>250736.09</v>
      </c>
      <c r="BZ21" s="20">
        <v>699952.18</v>
      </c>
      <c r="CA21" s="20">
        <v>474222.26</v>
      </c>
      <c r="CB21" s="20">
        <v>479695.67</v>
      </c>
      <c r="CC21" s="20">
        <v>530003.44999999995</v>
      </c>
      <c r="CD21" s="20">
        <v>408740.87</v>
      </c>
      <c r="CE21" s="20">
        <v>335119.71999999997</v>
      </c>
      <c r="CF21" s="20">
        <v>229870</v>
      </c>
      <c r="CG21" s="20">
        <v>3045481.44</v>
      </c>
      <c r="CH21" s="20">
        <v>438188.97</v>
      </c>
      <c r="CI21" s="20">
        <v>1687208.89</v>
      </c>
      <c r="CJ21" s="20">
        <v>377833.15</v>
      </c>
      <c r="CK21" s="20">
        <v>698630.51</v>
      </c>
      <c r="CL21" s="20">
        <v>312234.75</v>
      </c>
      <c r="CM21" s="20">
        <v>295555.93</v>
      </c>
      <c r="CN21" s="20">
        <v>637602.03</v>
      </c>
      <c r="CO21" s="20">
        <v>121975.46</v>
      </c>
      <c r="CP21" s="20">
        <v>448506.66</v>
      </c>
      <c r="CQ21" s="20">
        <v>188204.49</v>
      </c>
      <c r="CR21" s="20">
        <v>306232.34999999998</v>
      </c>
      <c r="CS21" s="20">
        <v>215784.95</v>
      </c>
      <c r="CT21" s="20">
        <v>1706592.8</v>
      </c>
      <c r="CU21" s="20">
        <v>311485.48</v>
      </c>
      <c r="CV21" s="20">
        <v>462301.12</v>
      </c>
      <c r="CW21" s="20">
        <v>1331535.99</v>
      </c>
      <c r="CX21" s="20">
        <v>409886.77</v>
      </c>
      <c r="CY21" s="20">
        <v>677480.59</v>
      </c>
      <c r="CZ21" s="20">
        <v>261770.79</v>
      </c>
      <c r="DA21" s="20">
        <v>318680.52</v>
      </c>
      <c r="DB21" s="20">
        <v>587125.22</v>
      </c>
      <c r="DC21" s="20">
        <v>1326129.6100000001</v>
      </c>
      <c r="DD21" s="20">
        <v>365781.45</v>
      </c>
      <c r="DE21" s="20">
        <v>792320.54</v>
      </c>
      <c r="DF21" s="20">
        <v>662960.55000000005</v>
      </c>
      <c r="DG21" s="20">
        <v>326490.01</v>
      </c>
      <c r="DH21" s="20">
        <v>779199.27</v>
      </c>
      <c r="DI21" s="20">
        <v>447460.5</v>
      </c>
      <c r="DJ21" s="20">
        <v>253608.65</v>
      </c>
      <c r="DK21" s="20">
        <v>5903567.3899999997</v>
      </c>
      <c r="DL21" s="20">
        <v>315684.53999999998</v>
      </c>
      <c r="DM21" s="20">
        <v>440969.05</v>
      </c>
      <c r="DN21" s="20">
        <v>479873.41</v>
      </c>
      <c r="DO21" s="20">
        <v>657623.84</v>
      </c>
      <c r="DP21" s="20">
        <v>135141.69</v>
      </c>
      <c r="DQ21" s="20">
        <v>1055022.57</v>
      </c>
      <c r="DR21" s="20">
        <v>728777.62</v>
      </c>
      <c r="DS21" s="20">
        <v>502646.77</v>
      </c>
      <c r="DT21" s="20">
        <v>1430671.28</v>
      </c>
      <c r="DU21" s="20">
        <v>313483.88</v>
      </c>
      <c r="DV21" s="20">
        <v>469140.05</v>
      </c>
      <c r="DW21" s="20">
        <v>674839.93</v>
      </c>
      <c r="DX21" s="20">
        <v>470779.72</v>
      </c>
      <c r="DY21" s="20">
        <v>1035938.07</v>
      </c>
      <c r="DZ21" s="20">
        <v>314273.59000000003</v>
      </c>
      <c r="EA21" s="20">
        <v>302573.82</v>
      </c>
      <c r="EB21" s="20">
        <v>453148.54</v>
      </c>
      <c r="EC21" s="20">
        <v>451128</v>
      </c>
      <c r="ED21" s="20">
        <v>768119.84</v>
      </c>
      <c r="EE21" s="20">
        <v>595216.82999999996</v>
      </c>
      <c r="EF21" s="20">
        <v>344341</v>
      </c>
      <c r="EG21" s="20">
        <v>506035.76</v>
      </c>
      <c r="EH21" s="20">
        <v>505892.43</v>
      </c>
      <c r="EI21" s="20">
        <v>502888.45</v>
      </c>
      <c r="EJ21" s="20">
        <v>413144.76</v>
      </c>
      <c r="EK21" s="20">
        <v>789353.77</v>
      </c>
      <c r="EL21" s="20">
        <v>259933.31</v>
      </c>
      <c r="EM21" s="20">
        <v>601860.82999999996</v>
      </c>
      <c r="EN21" s="20">
        <v>1943353.21</v>
      </c>
      <c r="EO21" s="20">
        <v>517059.86</v>
      </c>
      <c r="EP21" s="20">
        <v>754009.21</v>
      </c>
      <c r="EQ21" s="20">
        <v>354593.8</v>
      </c>
      <c r="ER21" s="20">
        <v>233698.18</v>
      </c>
      <c r="ES21" s="20">
        <v>221396.7</v>
      </c>
      <c r="ET21" s="20">
        <v>788531.37</v>
      </c>
      <c r="EU21" s="20">
        <v>767586.55</v>
      </c>
      <c r="EV21" s="20">
        <v>295011.62</v>
      </c>
      <c r="EW21" s="20">
        <v>3345183.26</v>
      </c>
      <c r="EX21" s="20">
        <v>332553.19</v>
      </c>
      <c r="EY21" s="20">
        <v>99221.56</v>
      </c>
      <c r="EZ21" s="20">
        <v>656564.75</v>
      </c>
      <c r="FA21" s="20">
        <v>452411.67</v>
      </c>
      <c r="FB21" s="20">
        <v>294840.27</v>
      </c>
      <c r="FC21" s="20">
        <v>542282.18000000005</v>
      </c>
      <c r="FD21" s="20">
        <v>169222.8</v>
      </c>
      <c r="FE21" s="20">
        <v>242243.39</v>
      </c>
      <c r="FF21" s="20">
        <v>89329.55</v>
      </c>
      <c r="FG21" s="20">
        <v>120049.75</v>
      </c>
      <c r="FH21" s="20">
        <v>226201.32</v>
      </c>
      <c r="FI21" s="20">
        <v>1001723.97</v>
      </c>
      <c r="FJ21" s="20">
        <v>176079.54</v>
      </c>
      <c r="FK21" s="20">
        <v>341645.66</v>
      </c>
      <c r="FL21" s="20">
        <v>166790.67000000001</v>
      </c>
      <c r="FM21" s="20">
        <v>673799.48</v>
      </c>
      <c r="FN21" s="20">
        <v>660950.23</v>
      </c>
      <c r="FO21" s="20">
        <v>276663.53000000003</v>
      </c>
      <c r="FP21" s="20">
        <v>161024.1</v>
      </c>
      <c r="FQ21" s="20">
        <v>5646492.9199999999</v>
      </c>
      <c r="FR21" s="20">
        <v>876266.94</v>
      </c>
      <c r="FS21" s="20">
        <v>92315.19</v>
      </c>
      <c r="FT21" s="20">
        <v>363956.39</v>
      </c>
      <c r="FU21" s="20">
        <v>368302.09</v>
      </c>
      <c r="FV21" s="20">
        <v>245376.1</v>
      </c>
      <c r="FW21" s="20">
        <v>2312755.21</v>
      </c>
      <c r="FX21" s="20">
        <v>771709.34</v>
      </c>
      <c r="FY21" s="20">
        <v>436494.31</v>
      </c>
      <c r="FZ21" s="20">
        <v>464268.48</v>
      </c>
      <c r="GA21" s="20">
        <v>612249.76</v>
      </c>
      <c r="GB21" s="20">
        <v>291972.65999999997</v>
      </c>
      <c r="GC21" s="20">
        <v>745743.42</v>
      </c>
      <c r="GD21" s="20">
        <v>302488.63</v>
      </c>
      <c r="GE21" s="20">
        <v>3560057.87</v>
      </c>
      <c r="GF21" s="20">
        <v>409541.76</v>
      </c>
      <c r="GG21" s="20">
        <v>490529.5</v>
      </c>
      <c r="GH21" s="20">
        <v>1182867.06</v>
      </c>
      <c r="GI21" s="20">
        <v>625759.31999999995</v>
      </c>
      <c r="GJ21" s="20">
        <v>965152.24</v>
      </c>
      <c r="GK21" s="20">
        <v>222869.39</v>
      </c>
      <c r="GL21" s="20">
        <v>2104532.67</v>
      </c>
      <c r="GM21" s="20">
        <v>120523.36</v>
      </c>
      <c r="GN21" s="20">
        <v>262987.44</v>
      </c>
      <c r="GO21" s="20">
        <v>154472.37</v>
      </c>
      <c r="GP21" s="20">
        <v>123689.94</v>
      </c>
      <c r="GQ21" s="20">
        <v>1105669.74</v>
      </c>
      <c r="GR21" s="20">
        <v>2349066.13</v>
      </c>
      <c r="GS21" s="20">
        <v>312483.90999999997</v>
      </c>
      <c r="GT21" s="20">
        <v>642526.64</v>
      </c>
      <c r="GU21" s="20">
        <v>268785.40000000002</v>
      </c>
      <c r="GV21" s="20">
        <v>709564.49</v>
      </c>
      <c r="GW21" s="20">
        <v>396564.94</v>
      </c>
      <c r="GX21" s="20">
        <v>260944.87</v>
      </c>
      <c r="GY21" s="20">
        <v>1101277.46</v>
      </c>
      <c r="GZ21" s="20">
        <v>285790.96999999997</v>
      </c>
      <c r="HA21" s="20">
        <v>541394.68000000005</v>
      </c>
      <c r="HB21" s="20">
        <v>312665.06</v>
      </c>
      <c r="HC21" s="20">
        <v>2908820.05</v>
      </c>
      <c r="HD21" s="20">
        <v>2055112.45</v>
      </c>
      <c r="HE21" s="20">
        <v>1764653.34</v>
      </c>
      <c r="HF21" s="20">
        <v>1998184.98</v>
      </c>
      <c r="HG21" s="20">
        <v>880072.61</v>
      </c>
      <c r="HH21" s="20">
        <v>1757761.62</v>
      </c>
      <c r="HI21" s="20">
        <v>326889.32</v>
      </c>
      <c r="HJ21" s="20">
        <v>1768806.39</v>
      </c>
      <c r="HK21" s="20">
        <v>426113.59</v>
      </c>
      <c r="HL21" s="20">
        <v>685721.42</v>
      </c>
      <c r="HM21" s="20">
        <v>1080383.1200000001</v>
      </c>
      <c r="HN21" s="20">
        <v>1680274.08</v>
      </c>
      <c r="HO21" s="20">
        <v>688336.37</v>
      </c>
      <c r="HP21" s="20">
        <v>1004027</v>
      </c>
      <c r="HQ21" s="20">
        <v>249967.01</v>
      </c>
      <c r="HR21" s="20">
        <v>1413328.98</v>
      </c>
      <c r="HS21" s="20">
        <v>1171946.3600000001</v>
      </c>
      <c r="HT21" s="20">
        <v>261222.38</v>
      </c>
      <c r="HU21" s="20">
        <v>161588.66</v>
      </c>
      <c r="HV21" s="20">
        <v>254657.35</v>
      </c>
      <c r="HW21" s="20">
        <v>197952</v>
      </c>
      <c r="HX21" s="20">
        <v>893721.68</v>
      </c>
      <c r="HY21" s="20">
        <v>278719.03999999998</v>
      </c>
      <c r="HZ21" s="20">
        <v>316629.56</v>
      </c>
      <c r="IA21" s="20">
        <v>193130.75</v>
      </c>
      <c r="IB21" s="20">
        <v>282536.08</v>
      </c>
      <c r="IC21" s="20">
        <v>1999310.05</v>
      </c>
      <c r="ID21" s="20">
        <v>225618.83</v>
      </c>
      <c r="IE21" s="20">
        <v>417664.55</v>
      </c>
      <c r="IF21" s="20">
        <v>271106.81</v>
      </c>
      <c r="IG21" s="20">
        <v>63237.2</v>
      </c>
      <c r="IH21" s="20">
        <v>1743575.66</v>
      </c>
      <c r="II21" s="20">
        <v>1515977.13</v>
      </c>
      <c r="IJ21" s="20">
        <v>336420.9</v>
      </c>
      <c r="IK21" s="20">
        <v>880292.62</v>
      </c>
      <c r="IL21" s="20">
        <v>1497140.77</v>
      </c>
      <c r="IM21" s="20">
        <v>684718.37</v>
      </c>
      <c r="IN21" s="20">
        <v>294189.46000000002</v>
      </c>
      <c r="IO21" s="20">
        <v>317079.24</v>
      </c>
      <c r="IP21" s="20">
        <v>338308.07</v>
      </c>
      <c r="IQ21" s="20">
        <v>582388.89</v>
      </c>
      <c r="IR21" s="20">
        <v>455028.84</v>
      </c>
      <c r="IS21" s="20">
        <v>1623983</v>
      </c>
      <c r="IT21" s="20">
        <v>1072985.8799999999</v>
      </c>
      <c r="IU21" s="20">
        <v>577469.14</v>
      </c>
      <c r="IV21" s="20">
        <v>538581.5</v>
      </c>
      <c r="IW21" s="20">
        <v>445649.03</v>
      </c>
      <c r="IX21" s="20">
        <v>174962.07</v>
      </c>
      <c r="IY21" s="20">
        <v>669800.93000000005</v>
      </c>
      <c r="IZ21" s="20">
        <v>121800.65</v>
      </c>
      <c r="JA21" s="20">
        <v>200498.08</v>
      </c>
      <c r="JB21" s="20">
        <v>258934.16</v>
      </c>
      <c r="JC21" s="20">
        <v>739360.73</v>
      </c>
      <c r="JD21" s="20">
        <v>612515.93000000005</v>
      </c>
      <c r="JE21" s="20">
        <v>1230375.28</v>
      </c>
      <c r="JF21" s="20">
        <v>302608.52</v>
      </c>
      <c r="JG21" s="20">
        <v>241769.59</v>
      </c>
      <c r="JH21" s="20">
        <v>306897.68</v>
      </c>
      <c r="JI21" s="20">
        <v>493093.44</v>
      </c>
      <c r="JJ21" s="20">
        <v>442710.43</v>
      </c>
      <c r="JK21" s="20">
        <v>703449.87</v>
      </c>
      <c r="JL21" s="20">
        <v>197146.67</v>
      </c>
      <c r="JM21" s="20">
        <v>402049.65</v>
      </c>
      <c r="JN21" s="20">
        <v>439101.93</v>
      </c>
      <c r="JO21" s="20">
        <v>110526.73</v>
      </c>
      <c r="JP21" s="20">
        <v>539495.38</v>
      </c>
      <c r="JQ21" s="20">
        <v>283954.13</v>
      </c>
      <c r="JR21" s="20">
        <v>2224867.4900000002</v>
      </c>
      <c r="JS21" s="20">
        <v>2294352.9900000002</v>
      </c>
      <c r="JT21" s="20">
        <v>577913.81999999995</v>
      </c>
      <c r="JU21" s="20">
        <v>120122.96</v>
      </c>
      <c r="JV21" s="20">
        <v>693754.16</v>
      </c>
      <c r="JW21" s="20">
        <v>319502.12</v>
      </c>
      <c r="JX21" s="20">
        <v>1518095</v>
      </c>
      <c r="JY21" s="20">
        <v>620712.06999999995</v>
      </c>
      <c r="JZ21" s="20">
        <v>293055.5</v>
      </c>
      <c r="KA21" s="20">
        <v>689303.36</v>
      </c>
      <c r="KB21" s="20">
        <v>764592.05</v>
      </c>
      <c r="KC21" s="20">
        <v>432013.34</v>
      </c>
      <c r="KD21" s="20">
        <v>445142.01</v>
      </c>
      <c r="KE21" s="20">
        <v>96781.8</v>
      </c>
      <c r="KF21" s="20">
        <v>436312.36</v>
      </c>
      <c r="KG21" s="20">
        <v>2444687.84</v>
      </c>
      <c r="KH21" s="20">
        <v>592799.48</v>
      </c>
      <c r="KI21" s="20">
        <v>435189.09</v>
      </c>
      <c r="KJ21" s="20">
        <v>1070103.3400000001</v>
      </c>
      <c r="KK21" s="20">
        <v>317816.46000000002</v>
      </c>
      <c r="KL21" s="20">
        <v>421459.98</v>
      </c>
      <c r="KM21" s="20">
        <v>2454609.66</v>
      </c>
      <c r="KN21" s="20">
        <v>130511.59</v>
      </c>
      <c r="KO21" s="20">
        <v>402825.17</v>
      </c>
      <c r="KP21" s="20">
        <v>538114.51</v>
      </c>
      <c r="KQ21" s="20">
        <v>227775.9</v>
      </c>
      <c r="KR21" s="20">
        <v>283717.32</v>
      </c>
      <c r="KS21" s="20">
        <v>516855.2</v>
      </c>
      <c r="KT21" s="20">
        <v>564519.01</v>
      </c>
      <c r="KU21" s="20">
        <v>617918.27</v>
      </c>
      <c r="KV21" s="20">
        <v>3435391.95</v>
      </c>
      <c r="KW21" s="20">
        <v>1628038.61</v>
      </c>
      <c r="KX21" s="20">
        <v>1526167.94</v>
      </c>
      <c r="KY21" s="20">
        <v>199931.31</v>
      </c>
      <c r="KZ21" s="20">
        <v>177151.84</v>
      </c>
      <c r="LA21" s="20">
        <v>928462.92</v>
      </c>
      <c r="LB21" s="20">
        <v>1932972.88</v>
      </c>
      <c r="LC21" s="20">
        <v>281156.98</v>
      </c>
      <c r="LD21" s="20">
        <v>416095.15</v>
      </c>
      <c r="LE21" s="20">
        <v>180396.91</v>
      </c>
      <c r="LF21" s="20">
        <v>3405018.45</v>
      </c>
      <c r="LG21" s="20">
        <v>3813314.35</v>
      </c>
      <c r="LH21" s="20">
        <v>935543.3</v>
      </c>
      <c r="LI21" s="20">
        <v>1954913.35</v>
      </c>
      <c r="LJ21" s="20">
        <v>2376318.06</v>
      </c>
      <c r="LK21" s="20">
        <v>972712.39</v>
      </c>
      <c r="LL21" s="20">
        <v>273456.84999999998</v>
      </c>
      <c r="LM21" s="20">
        <v>1305963.77</v>
      </c>
      <c r="LN21" s="20">
        <v>541914.39</v>
      </c>
      <c r="LO21" s="20">
        <v>714212.98</v>
      </c>
      <c r="LP21" s="20">
        <v>639717.43000000005</v>
      </c>
      <c r="LQ21" s="20">
        <v>1247326.3500000001</v>
      </c>
      <c r="LR21" s="20">
        <v>486050.64</v>
      </c>
      <c r="LS21" s="20">
        <v>451725.51</v>
      </c>
      <c r="LT21" s="20">
        <v>360842</v>
      </c>
      <c r="LU21" s="20">
        <v>1222304.98</v>
      </c>
      <c r="LV21" s="20">
        <v>2015761.93</v>
      </c>
      <c r="LW21" s="20">
        <v>727487.56</v>
      </c>
      <c r="LX21" s="20">
        <v>642178.14</v>
      </c>
      <c r="LY21" s="20">
        <v>1004789.39</v>
      </c>
      <c r="LZ21" s="20">
        <v>485778.72</v>
      </c>
      <c r="MA21" s="20">
        <v>654605.34</v>
      </c>
      <c r="MB21" s="20">
        <v>495056.12</v>
      </c>
      <c r="MC21" s="20">
        <v>1773754.62</v>
      </c>
      <c r="MD21" s="20">
        <v>1292529.28</v>
      </c>
      <c r="ME21" s="20">
        <v>483514.26</v>
      </c>
      <c r="MF21" s="20">
        <v>1988871.84</v>
      </c>
      <c r="MG21" s="20">
        <v>714071.28</v>
      </c>
      <c r="MH21" s="20">
        <v>226452.783</v>
      </c>
      <c r="MI21" s="20">
        <v>241566.41</v>
      </c>
      <c r="MJ21" s="20">
        <v>347292.88</v>
      </c>
      <c r="MK21" s="20">
        <v>505607.87</v>
      </c>
      <c r="ML21" s="20">
        <v>1098623.3999999999</v>
      </c>
      <c r="MM21" s="20">
        <v>711788.2</v>
      </c>
      <c r="MN21" s="20">
        <v>514051.61</v>
      </c>
      <c r="MO21" s="20">
        <v>244225.52</v>
      </c>
      <c r="MP21" s="20">
        <v>430094.27</v>
      </c>
      <c r="MQ21" s="20">
        <v>222168.02</v>
      </c>
      <c r="MR21" s="20">
        <v>1977189.85</v>
      </c>
      <c r="MS21" s="20">
        <v>759548.19</v>
      </c>
      <c r="MT21" s="20">
        <v>572867.94999999995</v>
      </c>
      <c r="MU21" s="20">
        <v>512622.25</v>
      </c>
      <c r="MV21" s="20">
        <v>397819.89</v>
      </c>
      <c r="MW21" s="20">
        <v>296481.43</v>
      </c>
      <c r="MX21" s="20">
        <v>976542.09</v>
      </c>
      <c r="MY21" s="20">
        <v>756730.93</v>
      </c>
      <c r="MZ21" s="20">
        <v>717503.9</v>
      </c>
      <c r="NA21" s="20">
        <v>228416.08</v>
      </c>
      <c r="NB21" s="20">
        <v>56630.71</v>
      </c>
      <c r="NC21" s="20">
        <v>1844226.86</v>
      </c>
      <c r="ND21" s="20">
        <v>1926647.28</v>
      </c>
      <c r="NE21" s="20">
        <v>801606.56</v>
      </c>
      <c r="NF21" s="20">
        <v>1337558.43</v>
      </c>
      <c r="NG21" s="20">
        <v>465430.89</v>
      </c>
      <c r="NH21" s="20">
        <v>745515.39</v>
      </c>
      <c r="NI21" s="20">
        <v>1839995.74</v>
      </c>
      <c r="NJ21" s="20">
        <v>4170783.8</v>
      </c>
      <c r="NK21" s="20">
        <v>104721.16</v>
      </c>
      <c r="NL21" s="20">
        <v>708971.04</v>
      </c>
      <c r="NM21" s="20">
        <v>710992.81</v>
      </c>
      <c r="NN21" s="20">
        <v>525053.04</v>
      </c>
      <c r="NO21" s="20">
        <v>1316819.3600000001</v>
      </c>
      <c r="NP21" s="20">
        <v>363109.64</v>
      </c>
      <c r="NQ21" s="20">
        <v>643543.48</v>
      </c>
      <c r="NR21" s="20">
        <v>421490.2</v>
      </c>
      <c r="NS21" s="20">
        <v>517124.84</v>
      </c>
      <c r="NT21" s="20">
        <v>29088.3</v>
      </c>
      <c r="NU21" s="20">
        <v>134262</v>
      </c>
      <c r="NV21" s="20">
        <v>4281235.01</v>
      </c>
      <c r="NW21" s="20">
        <v>1509095.93</v>
      </c>
      <c r="NX21" s="20">
        <v>373711.63</v>
      </c>
      <c r="NY21" s="20">
        <v>403439.43</v>
      </c>
      <c r="NZ21" s="20">
        <v>512016.02</v>
      </c>
      <c r="OA21" s="20">
        <v>295312.84999999998</v>
      </c>
      <c r="OB21" s="20">
        <v>385336.6</v>
      </c>
      <c r="OC21" s="20">
        <v>3482602.34</v>
      </c>
      <c r="OD21" s="20">
        <v>1125181.5</v>
      </c>
      <c r="OE21" s="20">
        <v>232732.74</v>
      </c>
      <c r="OF21" s="20">
        <v>925329.99</v>
      </c>
      <c r="OG21" s="20">
        <v>228470.91</v>
      </c>
      <c r="OH21" s="20">
        <v>902030.26</v>
      </c>
      <c r="OI21" s="20">
        <v>713071.77</v>
      </c>
      <c r="OJ21" s="20">
        <v>81113.05</v>
      </c>
      <c r="OK21" s="20">
        <v>203670.66</v>
      </c>
      <c r="OL21" s="20">
        <v>3038770.57</v>
      </c>
      <c r="OM21" s="20">
        <v>780189.97</v>
      </c>
      <c r="ON21" s="20">
        <v>1157283.5</v>
      </c>
      <c r="OO21" s="20">
        <v>594813.52</v>
      </c>
      <c r="OP21" s="20">
        <v>332540.24</v>
      </c>
      <c r="OQ21" s="20">
        <v>321116.66000000003</v>
      </c>
      <c r="OR21" s="20">
        <v>1595716.29</v>
      </c>
      <c r="OS21" s="20">
        <v>290982</v>
      </c>
      <c r="OT21" s="20">
        <v>564872.15</v>
      </c>
      <c r="OU21" s="20">
        <v>420578.3</v>
      </c>
      <c r="OV21" s="20">
        <v>299022.92</v>
      </c>
      <c r="OW21" s="20">
        <v>598413.84</v>
      </c>
      <c r="OX21" s="20">
        <v>499796.04</v>
      </c>
      <c r="OY21" s="20">
        <v>265806.7</v>
      </c>
      <c r="OZ21" s="20">
        <v>283237.21000000002</v>
      </c>
      <c r="PA21" s="20">
        <v>1619622.94</v>
      </c>
      <c r="PB21" s="20">
        <v>209528.79</v>
      </c>
      <c r="PC21" s="20">
        <v>383995.5</v>
      </c>
      <c r="PD21" s="20">
        <v>216338.19</v>
      </c>
      <c r="PE21" s="20">
        <v>835722.99</v>
      </c>
      <c r="PF21" s="20">
        <v>370603.74</v>
      </c>
      <c r="PG21" s="20">
        <v>214988.58</v>
      </c>
      <c r="PH21" s="20">
        <v>413275.23</v>
      </c>
      <c r="PI21" s="20">
        <v>308277</v>
      </c>
      <c r="PJ21" s="20">
        <v>561382.22</v>
      </c>
      <c r="PK21" s="20">
        <v>444979.3</v>
      </c>
      <c r="PL21" s="20">
        <v>915006.91</v>
      </c>
      <c r="PM21" s="20">
        <v>431061.2</v>
      </c>
      <c r="PN21" s="20">
        <v>756147.8</v>
      </c>
      <c r="PO21" s="20">
        <v>419115.95</v>
      </c>
      <c r="PP21" s="20">
        <v>321879.23</v>
      </c>
      <c r="PQ21" s="20">
        <v>83656.990000000005</v>
      </c>
      <c r="PR21" s="20">
        <v>256686.46</v>
      </c>
      <c r="PS21" s="20">
        <v>6677428.6200000001</v>
      </c>
      <c r="PT21" s="20">
        <v>429881.22</v>
      </c>
      <c r="PU21" s="20">
        <v>362715.62</v>
      </c>
      <c r="PV21" s="20">
        <v>603424.37</v>
      </c>
      <c r="PW21" s="20">
        <v>1353653.38</v>
      </c>
      <c r="PX21" s="20">
        <v>363466.19</v>
      </c>
      <c r="PY21" s="20">
        <v>1299822.05</v>
      </c>
      <c r="PZ21" s="20">
        <v>436834.54</v>
      </c>
      <c r="QA21" s="20">
        <v>509718.68</v>
      </c>
      <c r="QB21" s="20">
        <v>231109.32</v>
      </c>
      <c r="QC21" s="20">
        <v>1049185.24</v>
      </c>
      <c r="QD21" s="20">
        <v>359678.21</v>
      </c>
      <c r="QE21" s="20">
        <v>289842.43</v>
      </c>
      <c r="QF21" s="20">
        <v>737569.27</v>
      </c>
      <c r="QG21" s="20">
        <v>1092971.94</v>
      </c>
      <c r="QH21" s="20">
        <v>1585935.93</v>
      </c>
      <c r="QI21" s="20">
        <v>737034.27</v>
      </c>
      <c r="QJ21" s="20">
        <v>256615.75</v>
      </c>
      <c r="QK21" s="20">
        <v>448808.78</v>
      </c>
      <c r="QL21" s="20">
        <v>618058.82999999996</v>
      </c>
      <c r="QM21" s="20">
        <v>1118365.8</v>
      </c>
      <c r="QN21" s="20">
        <v>387607.68</v>
      </c>
      <c r="QO21" s="20">
        <v>380941.74</v>
      </c>
      <c r="QP21" s="20">
        <v>299285.94</v>
      </c>
      <c r="QQ21" s="20">
        <v>652206.47</v>
      </c>
      <c r="QR21" s="20">
        <v>405139.66</v>
      </c>
      <c r="QS21" s="20">
        <v>2178726.3199999998</v>
      </c>
      <c r="QT21" s="20">
        <v>521267</v>
      </c>
      <c r="QU21" s="20">
        <v>680232.2</v>
      </c>
      <c r="QV21" s="20">
        <v>281044.40999999997</v>
      </c>
      <c r="QW21" s="20">
        <v>1113257.95</v>
      </c>
      <c r="QX21" s="20">
        <v>1267561.24</v>
      </c>
      <c r="QY21" s="20">
        <v>215267</v>
      </c>
      <c r="QZ21" s="20">
        <v>1138474.69</v>
      </c>
      <c r="RA21" s="20">
        <v>2116010.48</v>
      </c>
      <c r="RB21" s="20">
        <v>295218.21999999997</v>
      </c>
      <c r="RC21" s="20">
        <v>437199.6</v>
      </c>
      <c r="RD21" s="20">
        <v>350014.71</v>
      </c>
      <c r="RE21" s="20">
        <v>322268.09999999998</v>
      </c>
      <c r="RF21" s="20">
        <v>1437046.35</v>
      </c>
      <c r="RG21" s="20">
        <v>1975692.66</v>
      </c>
      <c r="RH21" s="20">
        <v>199268.44</v>
      </c>
      <c r="RI21" s="20">
        <v>991816.72</v>
      </c>
      <c r="RJ21" s="20">
        <v>414955.07</v>
      </c>
      <c r="RK21" s="20">
        <v>645748.97</v>
      </c>
      <c r="RL21" s="20">
        <v>913428.92</v>
      </c>
      <c r="RM21" s="20">
        <v>222303.09</v>
      </c>
      <c r="RN21" s="20">
        <v>608387.5</v>
      </c>
      <c r="RO21" s="20">
        <v>829482.23</v>
      </c>
      <c r="RP21" s="20">
        <v>3419624.86</v>
      </c>
      <c r="RQ21" s="20">
        <v>424554.94</v>
      </c>
      <c r="RR21" s="20">
        <v>383602.72</v>
      </c>
      <c r="RS21" s="20">
        <v>236254</v>
      </c>
      <c r="RT21" s="20">
        <v>467212.92</v>
      </c>
      <c r="RU21" s="20">
        <v>464348.18</v>
      </c>
      <c r="RV21" s="20">
        <v>203837.94</v>
      </c>
      <c r="RW21" s="20">
        <v>189817.60000000001</v>
      </c>
      <c r="RX21" s="20">
        <v>402965</v>
      </c>
      <c r="RY21" s="20">
        <v>203900.94</v>
      </c>
      <c r="RZ21" s="20">
        <v>1069257.1599999999</v>
      </c>
      <c r="SA21" s="20">
        <v>338920.77</v>
      </c>
      <c r="SB21" s="20">
        <v>422826.93</v>
      </c>
      <c r="SC21" s="20">
        <v>218425.17</v>
      </c>
      <c r="SD21" s="20">
        <v>191438.04</v>
      </c>
      <c r="SE21" s="20">
        <v>469932.46</v>
      </c>
      <c r="SF21" s="20">
        <v>1451919.62</v>
      </c>
      <c r="SG21" s="20">
        <v>558174.57999999996</v>
      </c>
      <c r="SH21" s="20">
        <v>397418</v>
      </c>
      <c r="SI21" s="20">
        <v>301838.11</v>
      </c>
      <c r="SJ21" s="20">
        <v>1559415.83</v>
      </c>
      <c r="SK21" s="20">
        <v>367322.02</v>
      </c>
      <c r="SL21" s="20">
        <v>1133683.24</v>
      </c>
      <c r="SM21" s="20">
        <v>703309.7</v>
      </c>
      <c r="SN21" s="20">
        <v>744538.38</v>
      </c>
      <c r="SO21" s="20">
        <v>375638.25</v>
      </c>
      <c r="SP21" s="20">
        <v>336361.99</v>
      </c>
      <c r="SQ21" s="20">
        <v>820521.09</v>
      </c>
      <c r="SR21" s="20">
        <v>298154.38</v>
      </c>
      <c r="SS21" s="20">
        <v>85586.45</v>
      </c>
      <c r="ST21" s="20">
        <v>1856697.69</v>
      </c>
      <c r="SU21" s="20">
        <v>376915.83</v>
      </c>
      <c r="SV21" s="20">
        <v>960500.04</v>
      </c>
      <c r="SW21" s="20">
        <v>315666.62</v>
      </c>
      <c r="SX21" s="20">
        <v>261330.77</v>
      </c>
      <c r="SY21" s="20">
        <v>291830</v>
      </c>
      <c r="SZ21" s="20">
        <v>510989.69</v>
      </c>
      <c r="TA21" s="20">
        <v>1310227.54</v>
      </c>
      <c r="TB21" s="20">
        <v>650315.16</v>
      </c>
      <c r="TC21" s="20">
        <v>184908.38</v>
      </c>
      <c r="TD21" s="20">
        <v>619212.30000000005</v>
      </c>
      <c r="TE21" s="20">
        <v>676314.45</v>
      </c>
      <c r="TF21" s="20">
        <v>234184</v>
      </c>
      <c r="TG21" s="20">
        <v>311397.01</v>
      </c>
      <c r="TH21" s="20">
        <v>2802276.31</v>
      </c>
      <c r="TI21" s="20">
        <v>554462.24</v>
      </c>
      <c r="TJ21" s="20">
        <v>252163.5</v>
      </c>
      <c r="TK21" s="20">
        <v>833104.48</v>
      </c>
      <c r="TL21" s="20">
        <v>242849</v>
      </c>
      <c r="TM21" s="20">
        <v>339398.01</v>
      </c>
      <c r="TN21" s="20">
        <v>217113</v>
      </c>
      <c r="TO21" s="20">
        <v>3294926.79</v>
      </c>
      <c r="TP21" s="20">
        <v>696392.91</v>
      </c>
      <c r="TQ21" s="20">
        <v>515662.22</v>
      </c>
      <c r="TR21" s="20">
        <v>573179.98</v>
      </c>
      <c r="TS21" s="20">
        <v>330917.46000000002</v>
      </c>
      <c r="TT21" s="20">
        <v>386407.79</v>
      </c>
      <c r="TU21" s="20">
        <v>721465.35</v>
      </c>
      <c r="TV21" s="20">
        <v>605074.96</v>
      </c>
      <c r="TW21" s="20">
        <v>403275.63</v>
      </c>
      <c r="TX21" s="20">
        <v>1707133.26</v>
      </c>
      <c r="TY21" s="20">
        <v>340713.13</v>
      </c>
      <c r="TZ21" s="20">
        <v>1729484.7</v>
      </c>
      <c r="UA21" s="20">
        <v>838078.21</v>
      </c>
      <c r="UB21" s="20">
        <v>298216.86</v>
      </c>
      <c r="UC21" s="20">
        <v>103422</v>
      </c>
      <c r="UD21" s="20">
        <v>1566766.02</v>
      </c>
      <c r="UE21" s="20">
        <v>155795.39000000001</v>
      </c>
      <c r="UF21" s="20">
        <v>201860.82</v>
      </c>
      <c r="UG21" s="20">
        <v>333419</v>
      </c>
      <c r="UH21" s="20">
        <v>188037</v>
      </c>
      <c r="UI21" s="20">
        <v>2067648.58</v>
      </c>
      <c r="UJ21" s="20">
        <v>959459.9</v>
      </c>
      <c r="UK21" s="20">
        <v>716142.82</v>
      </c>
      <c r="UL21" s="20">
        <v>2387997.2000000002</v>
      </c>
      <c r="UM21" s="20">
        <v>644588.92000000004</v>
      </c>
      <c r="UN21" s="20">
        <v>381027.67</v>
      </c>
      <c r="UO21" s="20">
        <v>2168966.2000000002</v>
      </c>
      <c r="UP21" s="20">
        <v>340663.71</v>
      </c>
      <c r="UQ21" s="20">
        <v>415715.21</v>
      </c>
      <c r="UR21" s="20">
        <v>1392644.54</v>
      </c>
      <c r="US21" s="20">
        <v>0</v>
      </c>
      <c r="UT21" s="20">
        <v>268604.34999999998</v>
      </c>
      <c r="UU21" s="20">
        <v>1446493.33</v>
      </c>
      <c r="UV21" s="20">
        <v>529204.31999999995</v>
      </c>
      <c r="UW21" s="20">
        <v>448426</v>
      </c>
      <c r="UX21" s="20">
        <v>377036.18</v>
      </c>
      <c r="UY21" s="20">
        <v>506151.4</v>
      </c>
      <c r="UZ21" s="20">
        <v>934266.5</v>
      </c>
      <c r="VA21" s="20">
        <v>625089.14</v>
      </c>
      <c r="VB21" s="20">
        <v>773125.8</v>
      </c>
      <c r="VC21" s="20">
        <v>277049</v>
      </c>
      <c r="VD21" s="20">
        <v>253813</v>
      </c>
      <c r="VE21" s="20">
        <v>194047.15</v>
      </c>
      <c r="VF21" s="20">
        <v>168410.86</v>
      </c>
      <c r="VG21" s="20">
        <v>1190698.83</v>
      </c>
      <c r="VH21" s="20">
        <v>152349</v>
      </c>
      <c r="VI21" s="20">
        <v>226143.94</v>
      </c>
      <c r="VJ21" s="20">
        <v>196775.37</v>
      </c>
      <c r="VK21" s="20">
        <v>1559707.6</v>
      </c>
      <c r="VL21" s="20">
        <v>421175.93</v>
      </c>
      <c r="VM21" s="20">
        <v>517458.54000000004</v>
      </c>
      <c r="VN21" s="20">
        <v>689178.03</v>
      </c>
      <c r="VO21" s="20">
        <v>695083.6</v>
      </c>
      <c r="VP21" s="20">
        <v>837092.94</v>
      </c>
      <c r="VQ21" s="20">
        <v>836985.95</v>
      </c>
      <c r="VR21" s="20">
        <v>355093.95</v>
      </c>
      <c r="VS21" s="20">
        <v>801631.29</v>
      </c>
      <c r="VT21" s="20">
        <v>1742321.09</v>
      </c>
      <c r="VU21" s="20">
        <v>628413.52</v>
      </c>
      <c r="VV21" s="20">
        <v>620453.04</v>
      </c>
      <c r="VW21" s="20">
        <v>369173.71</v>
      </c>
      <c r="VX21" s="20">
        <v>418312.92</v>
      </c>
      <c r="VY21" s="20">
        <v>302074.44</v>
      </c>
      <c r="VZ21" s="20">
        <v>4464572.6100000003</v>
      </c>
      <c r="WA21" s="20">
        <v>515058.76</v>
      </c>
      <c r="WB21" s="20">
        <v>842395.54</v>
      </c>
      <c r="WC21" s="20">
        <v>637145.25</v>
      </c>
      <c r="WD21" s="20">
        <v>270029.44</v>
      </c>
      <c r="WE21" s="20">
        <v>1017548.31</v>
      </c>
      <c r="WF21" s="20">
        <v>966162.12</v>
      </c>
      <c r="WG21" s="20">
        <v>899091.15</v>
      </c>
      <c r="WH21" s="20">
        <v>845233.93</v>
      </c>
      <c r="WI21" s="20">
        <v>795493.02</v>
      </c>
      <c r="WJ21" s="20">
        <v>477803.85</v>
      </c>
      <c r="WK21" s="20">
        <v>906475.07</v>
      </c>
      <c r="WL21" s="20">
        <v>1028745.64</v>
      </c>
      <c r="WM21" s="20">
        <v>1330126.73</v>
      </c>
      <c r="WN21" s="20">
        <v>1775989.7999999998</v>
      </c>
      <c r="WO21" s="20">
        <v>802735.71</v>
      </c>
      <c r="WP21" s="20">
        <v>968119.21</v>
      </c>
      <c r="WQ21" s="20">
        <v>708498.96</v>
      </c>
      <c r="WR21" s="20">
        <v>363585.38</v>
      </c>
      <c r="WS21" s="20">
        <v>1024418.49</v>
      </c>
      <c r="WT21" s="20">
        <v>2463196.5099999998</v>
      </c>
      <c r="WU21" s="20">
        <v>518854.72</v>
      </c>
      <c r="WV21" s="20">
        <v>391147.32</v>
      </c>
      <c r="WW21" s="20">
        <v>520104.26</v>
      </c>
      <c r="WX21" s="20">
        <v>492469.29</v>
      </c>
      <c r="WY21" s="20">
        <v>159754.68</v>
      </c>
      <c r="WZ21" s="20">
        <v>864238.92</v>
      </c>
      <c r="XA21" s="20">
        <v>715223.36</v>
      </c>
      <c r="XB21" s="20">
        <v>3519632.83</v>
      </c>
      <c r="XC21" s="20">
        <v>712469.97</v>
      </c>
      <c r="XD21" s="20">
        <v>545206.03</v>
      </c>
      <c r="XE21" s="20">
        <v>430255.31</v>
      </c>
      <c r="XF21" s="20">
        <v>150619.35</v>
      </c>
      <c r="XG21" s="20">
        <v>4179555.62</v>
      </c>
      <c r="XH21" s="20">
        <v>699238.32</v>
      </c>
      <c r="XI21" s="20">
        <v>1170645.1399999999</v>
      </c>
      <c r="XJ21" s="20">
        <v>2484245.36</v>
      </c>
      <c r="XK21" s="20">
        <v>656905.80000000005</v>
      </c>
      <c r="XL21" s="20">
        <v>835340.7</v>
      </c>
      <c r="XM21" s="20">
        <v>1349522.32</v>
      </c>
      <c r="XN21" s="20">
        <v>1254275.94</v>
      </c>
      <c r="XO21" s="20">
        <v>582451.36</v>
      </c>
      <c r="XP21" s="20">
        <v>3060766.2</v>
      </c>
      <c r="XQ21" s="20">
        <v>1245036.32</v>
      </c>
      <c r="XR21" s="20">
        <v>692975.17</v>
      </c>
      <c r="XS21" s="20">
        <v>363313.11</v>
      </c>
      <c r="XT21" s="20">
        <v>543766.49</v>
      </c>
      <c r="XU21" s="20">
        <v>658480.96</v>
      </c>
      <c r="XV21" s="20">
        <v>518181.76</v>
      </c>
      <c r="XW21" s="20">
        <v>412429.01</v>
      </c>
      <c r="XX21" s="20">
        <v>453803.73</v>
      </c>
      <c r="XY21" s="20">
        <v>572785.39</v>
      </c>
      <c r="XZ21" s="20">
        <v>376060.84</v>
      </c>
      <c r="YA21" s="20">
        <v>467826.93</v>
      </c>
      <c r="YB21" s="20">
        <v>339953.48</v>
      </c>
      <c r="YC21" s="20">
        <v>730261.93</v>
      </c>
      <c r="YD21" s="20">
        <v>4076942.95</v>
      </c>
      <c r="YE21" s="20">
        <v>702045.74</v>
      </c>
      <c r="YF21" s="20">
        <v>1192550.0900000001</v>
      </c>
      <c r="YG21" s="20">
        <v>682075.39</v>
      </c>
      <c r="YH21" s="20">
        <v>1908453.61</v>
      </c>
      <c r="YI21" s="20">
        <v>540057.14</v>
      </c>
      <c r="YJ21" s="20">
        <v>881455.01</v>
      </c>
      <c r="YK21" s="20">
        <v>324196.08</v>
      </c>
      <c r="YL21" s="20">
        <v>1856577.85</v>
      </c>
      <c r="YM21" s="20">
        <v>1321326.54</v>
      </c>
      <c r="YN21" s="20">
        <v>478920.18</v>
      </c>
      <c r="YO21" s="20">
        <v>635268.87</v>
      </c>
      <c r="YP21" s="20">
        <v>785121.41</v>
      </c>
      <c r="YQ21" s="20">
        <v>605238.44999999995</v>
      </c>
      <c r="YR21" s="20">
        <v>396926.55</v>
      </c>
      <c r="YS21" s="20">
        <v>863909.33</v>
      </c>
      <c r="YT21" s="20">
        <v>296734.06</v>
      </c>
      <c r="YU21" s="20">
        <v>1311224.78</v>
      </c>
      <c r="YV21" s="20">
        <v>489434.43</v>
      </c>
      <c r="YW21" s="20">
        <v>341195.28</v>
      </c>
      <c r="YX21" s="20">
        <v>395314.87</v>
      </c>
      <c r="YY21" s="20">
        <v>448748.93</v>
      </c>
      <c r="YZ21" s="20">
        <v>336947.11</v>
      </c>
      <c r="ZA21" s="20">
        <v>341808.81</v>
      </c>
      <c r="ZB21" s="20">
        <v>1932127.02</v>
      </c>
      <c r="ZC21" s="20">
        <v>247211.45</v>
      </c>
      <c r="ZD21" s="20">
        <v>215122.66</v>
      </c>
      <c r="ZE21" s="20">
        <v>589707.17000000004</v>
      </c>
      <c r="ZF21" s="20">
        <v>303818.21999999997</v>
      </c>
      <c r="ZG21" s="20">
        <v>466463.78</v>
      </c>
      <c r="ZH21" s="20">
        <v>207730.35</v>
      </c>
      <c r="ZI21" s="20">
        <v>203368.22</v>
      </c>
      <c r="ZJ21" s="20">
        <v>332780.78000000003</v>
      </c>
      <c r="ZK21" s="20">
        <v>1776588.78</v>
      </c>
      <c r="ZL21" s="20">
        <v>617538.57999999996</v>
      </c>
      <c r="ZM21" s="20">
        <v>615551.18000000005</v>
      </c>
      <c r="ZN21" s="20">
        <v>1369725.54</v>
      </c>
      <c r="ZO21" s="20">
        <v>959554.8</v>
      </c>
      <c r="ZP21" s="20">
        <v>217815.1</v>
      </c>
      <c r="ZQ21" s="20">
        <v>333759.95</v>
      </c>
      <c r="ZR21" s="20">
        <v>1500059.43</v>
      </c>
      <c r="ZS21" s="20">
        <v>1120770.8700000001</v>
      </c>
      <c r="ZT21" s="20">
        <v>739160.94</v>
      </c>
      <c r="ZU21" s="20">
        <v>303619.44</v>
      </c>
      <c r="ZV21" s="20">
        <v>253080.53</v>
      </c>
      <c r="ZW21" s="20">
        <v>237204.85</v>
      </c>
      <c r="ZX21" s="20">
        <v>724063.86</v>
      </c>
      <c r="ZY21" s="20">
        <v>793445.01</v>
      </c>
      <c r="ZZ21" s="20">
        <v>155687.37</v>
      </c>
      <c r="AAA21" s="20">
        <v>506850.7</v>
      </c>
      <c r="AAB21" s="20">
        <v>97871.92</v>
      </c>
      <c r="AAC21" s="20">
        <v>395933.82</v>
      </c>
      <c r="AAD21" s="20">
        <v>452819.97</v>
      </c>
      <c r="AAE21" s="20">
        <v>407424.69</v>
      </c>
      <c r="AAF21" s="20">
        <v>172778.98</v>
      </c>
      <c r="AAG21" s="20">
        <v>1143192.07</v>
      </c>
      <c r="AAH21" s="20">
        <v>1110376.44</v>
      </c>
      <c r="AAI21" s="20">
        <v>573016.07999999996</v>
      </c>
      <c r="AAJ21" s="20">
        <v>419099.35</v>
      </c>
      <c r="AAK21" s="20">
        <v>272675.37</v>
      </c>
      <c r="AAL21" s="20">
        <v>444556.29</v>
      </c>
      <c r="AAM21" s="20">
        <v>314310.15999999997</v>
      </c>
      <c r="AAN21" s="20">
        <v>3556056.61</v>
      </c>
      <c r="AAO21" s="20">
        <v>595949.24</v>
      </c>
      <c r="AAP21" s="20">
        <v>270514.52</v>
      </c>
      <c r="AAQ21" s="20">
        <v>343132.19</v>
      </c>
      <c r="AAR21" s="20">
        <v>1417292.3</v>
      </c>
      <c r="AAS21" s="20">
        <v>741550.65</v>
      </c>
      <c r="AAT21" s="20">
        <v>486885.39</v>
      </c>
      <c r="AAU21" s="20">
        <v>736449.02</v>
      </c>
      <c r="AAV21" s="20">
        <v>632685.81000000006</v>
      </c>
      <c r="AAW21" s="20">
        <v>326114.75</v>
      </c>
      <c r="AAX21" s="20">
        <v>1008532.1</v>
      </c>
      <c r="AAY21" s="20">
        <v>2799007.96</v>
      </c>
      <c r="AAZ21" s="20">
        <v>1950093</v>
      </c>
      <c r="ABA21" s="20">
        <v>101119.9</v>
      </c>
      <c r="ABB21" s="20">
        <v>412734.52</v>
      </c>
      <c r="ABC21" s="20">
        <v>183432.48</v>
      </c>
      <c r="ABD21" s="20">
        <v>317514.83</v>
      </c>
      <c r="ABE21" s="20">
        <v>624964.18999999994</v>
      </c>
      <c r="ABF21" s="20">
        <v>753277.13</v>
      </c>
      <c r="ABG21" s="20">
        <v>4392982.1100000003</v>
      </c>
      <c r="ABH21" s="20">
        <v>2423534.91</v>
      </c>
      <c r="ABI21" s="20">
        <v>328721.26</v>
      </c>
      <c r="ABJ21" s="20">
        <v>347382.55</v>
      </c>
      <c r="ABK21" s="20">
        <v>72869.53</v>
      </c>
      <c r="ABL21" s="20">
        <v>306365.21999999997</v>
      </c>
      <c r="ABM21" s="20">
        <v>265682.48</v>
      </c>
      <c r="ABN21" s="20">
        <v>2098457.94</v>
      </c>
      <c r="ABO21" s="20">
        <v>363721.62</v>
      </c>
      <c r="ABP21" s="20">
        <v>339837.91</v>
      </c>
      <c r="ABQ21" s="20">
        <v>464173.38</v>
      </c>
      <c r="ABR21" s="20">
        <v>714098.14</v>
      </c>
      <c r="ABS21" s="20">
        <v>710817.82</v>
      </c>
      <c r="ABT21" s="20">
        <v>243673.95</v>
      </c>
      <c r="ABU21" s="20">
        <v>656542.39</v>
      </c>
      <c r="ABV21" s="20">
        <v>41778.36</v>
      </c>
      <c r="ABW21" s="20">
        <v>1881013.76</v>
      </c>
      <c r="ABX21" s="20">
        <v>274095.11</v>
      </c>
      <c r="ABY21" s="20">
        <v>1217804.6499999999</v>
      </c>
      <c r="ABZ21" s="20">
        <v>49376.94</v>
      </c>
      <c r="ACA21" s="20">
        <v>103392.04</v>
      </c>
      <c r="ACB21" s="20">
        <v>1425296.95</v>
      </c>
      <c r="ACC21" s="20">
        <v>432630.58</v>
      </c>
      <c r="ACD21" s="20">
        <v>368785.54</v>
      </c>
      <c r="ACE21" s="20">
        <v>498262.51</v>
      </c>
      <c r="ACF21" s="20">
        <v>717321.84</v>
      </c>
      <c r="ACG21" s="20">
        <v>257890.53</v>
      </c>
      <c r="ACH21" s="20">
        <v>1340050.27</v>
      </c>
      <c r="ACI21" s="20">
        <v>397273.22</v>
      </c>
      <c r="ACJ21" s="20">
        <v>768939.67</v>
      </c>
      <c r="ACK21" s="20">
        <v>722463.15</v>
      </c>
      <c r="ACL21" s="20">
        <v>431111.7</v>
      </c>
      <c r="ACM21" s="20">
        <v>1836322.74</v>
      </c>
      <c r="ACN21" s="20">
        <v>1001862.33</v>
      </c>
      <c r="ACO21" s="20">
        <v>1916987.76</v>
      </c>
      <c r="ACP21" s="20">
        <v>1513193.32</v>
      </c>
      <c r="ACQ21" s="20">
        <v>594010.86</v>
      </c>
      <c r="ACR21" s="20">
        <v>805453.15</v>
      </c>
      <c r="ACS21" s="20">
        <v>1380117.04</v>
      </c>
      <c r="ACT21" s="20">
        <v>924465.58</v>
      </c>
      <c r="ACU21" s="20">
        <v>1212390.8700000001</v>
      </c>
      <c r="ACV21" s="20">
        <v>212378.59</v>
      </c>
      <c r="ACW21" s="20">
        <v>267891.68</v>
      </c>
      <c r="ACX21" s="20">
        <v>940504.45</v>
      </c>
      <c r="ACY21" s="20">
        <v>161369.14000000001</v>
      </c>
      <c r="ACZ21" s="20">
        <v>415349.2</v>
      </c>
      <c r="ADA21" s="20">
        <v>612092.18999999994</v>
      </c>
      <c r="ADB21" s="20">
        <v>830625.65</v>
      </c>
      <c r="ADC21" s="20">
        <v>662300.49</v>
      </c>
      <c r="ADD21" s="20">
        <v>813977.09</v>
      </c>
      <c r="ADE21" s="20">
        <v>509428.3</v>
      </c>
      <c r="ADF21" s="20">
        <v>387784.52</v>
      </c>
      <c r="ADG21" s="20">
        <v>173503.9</v>
      </c>
      <c r="ADH21" s="20">
        <v>232271.69</v>
      </c>
      <c r="ADI21" s="20">
        <v>917431.07</v>
      </c>
      <c r="ADJ21" s="20">
        <v>554002.51</v>
      </c>
      <c r="ADK21" s="20">
        <v>204165</v>
      </c>
      <c r="ADL21" s="20">
        <v>226240.81</v>
      </c>
      <c r="ADM21" s="20">
        <v>374741.06</v>
      </c>
      <c r="ADN21" s="20">
        <v>8697015.2699999996</v>
      </c>
      <c r="ADO21" s="20">
        <v>1582471.5</v>
      </c>
      <c r="ADP21" s="20">
        <v>3252798.77</v>
      </c>
      <c r="ADQ21" s="20">
        <v>1490700.85</v>
      </c>
      <c r="ADR21" s="20">
        <v>140068.89000000001</v>
      </c>
      <c r="ADS21" s="20">
        <v>409383.35</v>
      </c>
      <c r="ADT21" s="20">
        <v>318139.71999999997</v>
      </c>
      <c r="ADU21" s="20">
        <v>135811.38</v>
      </c>
      <c r="ADV21" s="20">
        <v>1809340.13</v>
      </c>
      <c r="ADW21" s="20">
        <v>1203813.57</v>
      </c>
      <c r="ADX21" s="20">
        <v>3194139.55</v>
      </c>
      <c r="ADY21" s="20">
        <v>228076.86</v>
      </c>
      <c r="ADZ21" s="20">
        <v>948775.21</v>
      </c>
      <c r="AEA21" s="20">
        <v>525419.21</v>
      </c>
      <c r="AEB21" s="20">
        <v>136536.47</v>
      </c>
      <c r="AEC21" s="20">
        <v>172980.91</v>
      </c>
      <c r="AED21" s="20">
        <v>283298.78999999998</v>
      </c>
      <c r="AEE21" s="20">
        <v>184319.81</v>
      </c>
      <c r="AEF21" s="20">
        <v>1595893.37</v>
      </c>
      <c r="AEG21" s="20">
        <v>1331806.5900000001</v>
      </c>
      <c r="AEH21" s="20">
        <v>421574.37</v>
      </c>
      <c r="AEI21" s="20">
        <v>337240.02</v>
      </c>
      <c r="AEJ21" s="20">
        <v>288777.53999999998</v>
      </c>
      <c r="AEK21" s="20">
        <v>1442312.29</v>
      </c>
      <c r="AEL21" s="20">
        <v>501908.14</v>
      </c>
      <c r="AEM21" s="20">
        <v>1245327.08</v>
      </c>
      <c r="AEN21" s="20">
        <v>288366.21000000002</v>
      </c>
      <c r="AEO21" s="20">
        <v>805099.57</v>
      </c>
      <c r="AEP21" s="20">
        <v>2473517.0699999998</v>
      </c>
      <c r="AEQ21" s="20">
        <v>1400940.04</v>
      </c>
      <c r="AER21" s="20">
        <v>879739.2</v>
      </c>
      <c r="AES21" s="20">
        <v>1562476.77</v>
      </c>
      <c r="AET21" s="20">
        <v>472793.83</v>
      </c>
      <c r="AEU21" s="20">
        <v>2218344.4900000002</v>
      </c>
      <c r="AEV21" s="20">
        <v>605788.96</v>
      </c>
      <c r="AEW21" s="20">
        <v>553924.01</v>
      </c>
      <c r="AEX21" s="20">
        <v>475909.73</v>
      </c>
      <c r="AEY21" s="20">
        <v>118535.8</v>
      </c>
      <c r="AEZ21" s="20">
        <v>2176776.86</v>
      </c>
      <c r="AFA21" s="20">
        <v>569685.56999999995</v>
      </c>
      <c r="AFB21" s="20">
        <v>1719057.98</v>
      </c>
      <c r="AFC21" s="20">
        <v>1599179.44</v>
      </c>
      <c r="AFD21" s="20">
        <v>1500564.86</v>
      </c>
      <c r="AFE21" s="20">
        <v>2692824.77</v>
      </c>
      <c r="AFF21" s="20">
        <v>815101.4</v>
      </c>
      <c r="AFG21" s="20">
        <v>619553.01</v>
      </c>
      <c r="AFH21" s="20">
        <v>511377.84</v>
      </c>
      <c r="AFI21" s="20">
        <v>485419.96</v>
      </c>
      <c r="AFJ21" s="20">
        <v>517470.24</v>
      </c>
      <c r="AFK21" s="20">
        <v>524545.18000000005</v>
      </c>
      <c r="AFL21" s="20">
        <v>398774.39</v>
      </c>
      <c r="AFM21" s="20">
        <v>2073916.87</v>
      </c>
      <c r="AFN21" s="20">
        <v>581351.73</v>
      </c>
      <c r="AFO21" s="20">
        <v>674795.43</v>
      </c>
      <c r="AFP21" s="20">
        <v>711705.2</v>
      </c>
      <c r="AFQ21" s="20">
        <v>623283.12</v>
      </c>
      <c r="AFR21" s="20">
        <v>393864.37</v>
      </c>
      <c r="AFS21" s="20">
        <v>167583.1</v>
      </c>
      <c r="AFT21" s="20">
        <v>711246.53</v>
      </c>
      <c r="AFU21" s="20">
        <v>602151.79</v>
      </c>
      <c r="AFV21" s="20">
        <v>141355.45000000001</v>
      </c>
      <c r="AFW21" s="20">
        <v>491971.58</v>
      </c>
      <c r="AFX21" s="20">
        <v>473877.57</v>
      </c>
      <c r="AFY21" s="20">
        <v>4304077.5</v>
      </c>
      <c r="AFZ21" s="20">
        <v>585181.53</v>
      </c>
      <c r="AGA21" s="20">
        <v>388657.29</v>
      </c>
      <c r="AGB21" s="20">
        <v>515586.64</v>
      </c>
      <c r="AGC21" s="20">
        <v>1558214.6</v>
      </c>
      <c r="AGD21" s="20">
        <v>343530.16</v>
      </c>
      <c r="AGE21" s="20">
        <v>292787.76</v>
      </c>
      <c r="AGF21" s="20">
        <v>313932.24</v>
      </c>
      <c r="AGG21" s="20">
        <v>360208.62</v>
      </c>
      <c r="AGH21" s="20">
        <v>492377.12</v>
      </c>
      <c r="AGI21" s="20">
        <v>272478.58</v>
      </c>
      <c r="AGJ21" s="20">
        <v>4656063.78</v>
      </c>
      <c r="AGK21" s="20">
        <v>672686.75</v>
      </c>
      <c r="AGL21" s="20">
        <v>1271168.3700000001</v>
      </c>
      <c r="AGM21" s="20">
        <v>435844.63</v>
      </c>
      <c r="AGN21" s="20">
        <v>249412.1</v>
      </c>
      <c r="AGO21" s="20">
        <v>297024.5</v>
      </c>
      <c r="AGP21" s="20">
        <v>458700.79</v>
      </c>
      <c r="AGQ21" s="20">
        <v>308775.03999999998</v>
      </c>
      <c r="AGR21" s="20">
        <v>4657197.82</v>
      </c>
      <c r="AGS21" s="20">
        <v>2042727.23</v>
      </c>
      <c r="AGT21" s="20">
        <v>533019.72</v>
      </c>
      <c r="AGU21" s="20">
        <v>1263478.3799999999</v>
      </c>
      <c r="AGV21" s="20">
        <v>1031812.74</v>
      </c>
      <c r="AGW21" s="20">
        <v>626266.34</v>
      </c>
      <c r="AGX21" s="20">
        <v>668938.69999999995</v>
      </c>
      <c r="AGY21" s="20">
        <v>350681.15</v>
      </c>
      <c r="AGZ21" s="20">
        <v>54831.55</v>
      </c>
      <c r="AHA21" s="20">
        <v>760021.98</v>
      </c>
      <c r="AHB21" s="20">
        <v>660609.32999999996</v>
      </c>
      <c r="AHC21" s="20">
        <v>457280.36</v>
      </c>
      <c r="AHD21" s="20">
        <v>381949.92</v>
      </c>
      <c r="AHE21" s="20">
        <v>452809.36</v>
      </c>
      <c r="AHF21" s="20">
        <v>245828.18</v>
      </c>
      <c r="AHG21" s="20">
        <v>513651.85</v>
      </c>
      <c r="AHH21" s="20">
        <v>223192.88</v>
      </c>
      <c r="AHI21" s="20">
        <v>2905483.19</v>
      </c>
      <c r="AHJ21" s="20">
        <v>44294.400000000001</v>
      </c>
      <c r="AHK21" s="20">
        <v>399635.71</v>
      </c>
      <c r="AHL21" s="20">
        <v>379310.05</v>
      </c>
      <c r="AHM21" s="20">
        <v>869414.93</v>
      </c>
      <c r="AHN21" s="20">
        <v>179092.04</v>
      </c>
      <c r="AHO21" s="20">
        <v>222951.7</v>
      </c>
      <c r="AHP21" s="20">
        <v>712161470.54300153</v>
      </c>
      <c r="AHQ21" s="20"/>
      <c r="AHR21" s="14" t="b">
        <f t="shared" si="15"/>
        <v>1</v>
      </c>
      <c r="AHS21" s="29" t="s">
        <v>997</v>
      </c>
      <c r="AHT21" t="s">
        <v>998</v>
      </c>
    </row>
    <row r="22" spans="1:904" x14ac:dyDescent="0.4">
      <c r="A22" s="11">
        <v>17</v>
      </c>
      <c r="B22" s="11" t="s">
        <v>999</v>
      </c>
      <c r="C22" s="6" t="s">
        <v>1000</v>
      </c>
      <c r="D22" s="20">
        <v>71121341.359999999</v>
      </c>
      <c r="E22" s="20">
        <v>4974253.05</v>
      </c>
      <c r="F22" s="20">
        <v>6815666.2999999998</v>
      </c>
      <c r="G22" s="20">
        <v>2672574.2000000002</v>
      </c>
      <c r="H22" s="20">
        <v>15161803.65</v>
      </c>
      <c r="I22" s="20">
        <v>982828.07</v>
      </c>
      <c r="J22" s="20">
        <v>16510365.77</v>
      </c>
      <c r="K22" s="20">
        <v>5279847.5999999996</v>
      </c>
      <c r="L22" s="20">
        <v>7259035.75</v>
      </c>
      <c r="M22" s="20">
        <v>3613889.5</v>
      </c>
      <c r="N22" s="20">
        <v>2610843.0499999998</v>
      </c>
      <c r="O22" s="20">
        <v>2208662.5</v>
      </c>
      <c r="P22" s="20">
        <v>4397793.25</v>
      </c>
      <c r="Q22" s="20">
        <v>2322219.1</v>
      </c>
      <c r="R22" s="20">
        <v>971282.56</v>
      </c>
      <c r="S22" s="20">
        <v>7273817</v>
      </c>
      <c r="T22" s="20">
        <v>3315365</v>
      </c>
      <c r="U22" s="20">
        <v>1074788.3600000001</v>
      </c>
      <c r="V22" s="20">
        <v>54319383.420000002</v>
      </c>
      <c r="W22" s="20">
        <v>13746061.48</v>
      </c>
      <c r="X22" s="20">
        <v>1971377.99</v>
      </c>
      <c r="Y22" s="20">
        <v>6136558.4400000004</v>
      </c>
      <c r="Z22" s="20">
        <v>2802579.09</v>
      </c>
      <c r="AA22" s="20">
        <v>4473345.92</v>
      </c>
      <c r="AB22" s="20">
        <v>1329659.98</v>
      </c>
      <c r="AC22" s="20">
        <v>22611598.190000001</v>
      </c>
      <c r="AD22" s="20">
        <v>5394749.5599999996</v>
      </c>
      <c r="AE22" s="20">
        <v>4682708.42</v>
      </c>
      <c r="AF22" s="20">
        <v>25945064.789999999</v>
      </c>
      <c r="AG22" s="20">
        <v>3225331.48</v>
      </c>
      <c r="AH22" s="20">
        <v>12742712.779999999</v>
      </c>
      <c r="AI22" s="20">
        <v>7143959.7300000004</v>
      </c>
      <c r="AJ22" s="20">
        <v>4908363.34</v>
      </c>
      <c r="AK22" s="20">
        <v>3600680.15</v>
      </c>
      <c r="AL22" s="20">
        <v>4111239.12</v>
      </c>
      <c r="AM22" s="20">
        <v>4632493.3600000003</v>
      </c>
      <c r="AN22" s="20">
        <v>1639995.6</v>
      </c>
      <c r="AO22" s="20">
        <v>4755399.57</v>
      </c>
      <c r="AP22" s="20">
        <v>3637243.14</v>
      </c>
      <c r="AQ22" s="20">
        <v>1864200.6</v>
      </c>
      <c r="AR22" s="20">
        <v>1597377.23</v>
      </c>
      <c r="AS22" s="20">
        <v>739929.3</v>
      </c>
      <c r="AT22" s="20">
        <v>52254314.200000003</v>
      </c>
      <c r="AU22" s="20">
        <v>1476514.72</v>
      </c>
      <c r="AV22" s="20">
        <v>859196.57</v>
      </c>
      <c r="AW22" s="20">
        <v>2156512.81</v>
      </c>
      <c r="AX22" s="20">
        <v>3519779.8</v>
      </c>
      <c r="AY22" s="20">
        <v>3210938.83</v>
      </c>
      <c r="AZ22" s="20">
        <v>1467381.39</v>
      </c>
      <c r="BA22" s="20">
        <v>2555115.41</v>
      </c>
      <c r="BB22" s="20">
        <v>965401.66</v>
      </c>
      <c r="BC22" s="20">
        <v>972893.06</v>
      </c>
      <c r="BD22" s="20">
        <v>928119.6</v>
      </c>
      <c r="BE22" s="20">
        <v>762683.65</v>
      </c>
      <c r="BF22" s="20">
        <v>9195398.8800000008</v>
      </c>
      <c r="BG22" s="20">
        <v>788993.58</v>
      </c>
      <c r="BH22" s="20">
        <v>1257629.46</v>
      </c>
      <c r="BI22" s="20">
        <v>27871678.77</v>
      </c>
      <c r="BJ22" s="20">
        <v>14585095.560000001</v>
      </c>
      <c r="BK22" s="20">
        <v>2579028.13</v>
      </c>
      <c r="BL22" s="20">
        <v>1244870.79</v>
      </c>
      <c r="BM22" s="20">
        <v>3420290.07</v>
      </c>
      <c r="BN22" s="20">
        <v>2543900.06</v>
      </c>
      <c r="BO22" s="20">
        <v>1108503.3899999999</v>
      </c>
      <c r="BP22" s="20">
        <v>2929</v>
      </c>
      <c r="BQ22" s="20">
        <v>6022</v>
      </c>
      <c r="BR22" s="20">
        <v>33135608.07</v>
      </c>
      <c r="BS22" s="20">
        <v>1963984.45</v>
      </c>
      <c r="BT22" s="20">
        <v>2006857.36</v>
      </c>
      <c r="BU22" s="20">
        <v>2276400.85</v>
      </c>
      <c r="BV22" s="20">
        <v>1632398.04</v>
      </c>
      <c r="BW22" s="20">
        <v>1903415.45</v>
      </c>
      <c r="BX22" s="20">
        <v>821707.6</v>
      </c>
      <c r="BY22" s="20">
        <v>1546388.4700000002</v>
      </c>
      <c r="BZ22" s="20">
        <v>18347131.489999998</v>
      </c>
      <c r="CA22" s="20">
        <v>1694548.53</v>
      </c>
      <c r="CB22" s="20">
        <v>3255582.75</v>
      </c>
      <c r="CC22" s="20">
        <v>8781937.4499999993</v>
      </c>
      <c r="CD22" s="20">
        <v>2069023.1</v>
      </c>
      <c r="CE22" s="20">
        <v>2010210</v>
      </c>
      <c r="CF22" s="20">
        <v>1723129.5</v>
      </c>
      <c r="CG22" s="20">
        <v>77577942.180000007</v>
      </c>
      <c r="CH22" s="20">
        <v>1819708.6</v>
      </c>
      <c r="CI22" s="20">
        <v>8914837.4299999997</v>
      </c>
      <c r="CJ22" s="20">
        <v>1316378.42</v>
      </c>
      <c r="CK22" s="20">
        <v>2288677.04</v>
      </c>
      <c r="CL22" s="20">
        <v>1806934.86</v>
      </c>
      <c r="CM22" s="20">
        <v>3168640.92</v>
      </c>
      <c r="CN22" s="20">
        <v>4339672.4400000004</v>
      </c>
      <c r="CO22" s="20">
        <v>780545.78</v>
      </c>
      <c r="CP22" s="20">
        <v>1641103.58</v>
      </c>
      <c r="CQ22" s="20">
        <v>1479420.42</v>
      </c>
      <c r="CR22" s="20">
        <v>1920062</v>
      </c>
      <c r="CS22" s="20">
        <v>1835957.19</v>
      </c>
      <c r="CT22" s="20">
        <v>31854919.199999999</v>
      </c>
      <c r="CU22" s="20">
        <v>1650684.26</v>
      </c>
      <c r="CV22" s="20">
        <v>2712765.16</v>
      </c>
      <c r="CW22" s="20">
        <v>4568570.7</v>
      </c>
      <c r="CX22" s="20">
        <v>1644855.65</v>
      </c>
      <c r="CY22" s="20">
        <v>3897413.95</v>
      </c>
      <c r="CZ22" s="20">
        <v>2126884.7400000002</v>
      </c>
      <c r="DA22" s="20">
        <v>1338641.6000000001</v>
      </c>
      <c r="DB22" s="20">
        <v>18956620.27</v>
      </c>
      <c r="DC22" s="20">
        <v>23288894.559999999</v>
      </c>
      <c r="DD22" s="20">
        <v>3657911.06</v>
      </c>
      <c r="DE22" s="20">
        <v>2317821.6</v>
      </c>
      <c r="DF22" s="20">
        <v>6548040.1600000001</v>
      </c>
      <c r="DG22" s="20">
        <v>7285761.0800000001</v>
      </c>
      <c r="DH22" s="20">
        <v>7461513.21</v>
      </c>
      <c r="DI22" s="20">
        <v>4806115.9800000004</v>
      </c>
      <c r="DJ22" s="20">
        <v>2433040.25</v>
      </c>
      <c r="DK22" s="20">
        <v>91610826.650000006</v>
      </c>
      <c r="DL22" s="20">
        <v>3895575</v>
      </c>
      <c r="DM22" s="20">
        <v>6207434.4699999997</v>
      </c>
      <c r="DN22" s="20">
        <v>4686362.5</v>
      </c>
      <c r="DO22" s="20">
        <v>6332769.5999999996</v>
      </c>
      <c r="DP22" s="20">
        <v>3500533.6</v>
      </c>
      <c r="DQ22" s="20">
        <v>10618994.550000001</v>
      </c>
      <c r="DR22" s="20">
        <v>4152999.88</v>
      </c>
      <c r="DS22" s="20">
        <v>10479080.4</v>
      </c>
      <c r="DT22" s="20">
        <v>23311986.699999999</v>
      </c>
      <c r="DU22" s="20">
        <v>6719468.3899999997</v>
      </c>
      <c r="DV22" s="20">
        <v>16206775.800000001</v>
      </c>
      <c r="DW22" s="20">
        <v>15734762.9</v>
      </c>
      <c r="DX22" s="20">
        <v>6330215.2999999998</v>
      </c>
      <c r="DY22" s="20">
        <v>8030482.1900000004</v>
      </c>
      <c r="DZ22" s="20">
        <v>8537625.7599999998</v>
      </c>
      <c r="EA22" s="20">
        <v>1918623.5</v>
      </c>
      <c r="EB22" s="20">
        <v>4006319.6</v>
      </c>
      <c r="EC22" s="20">
        <v>3903180.29</v>
      </c>
      <c r="ED22" s="20">
        <v>8974705.0299999993</v>
      </c>
      <c r="EE22" s="20">
        <v>13770033.699999999</v>
      </c>
      <c r="EF22" s="20">
        <v>12095218.52</v>
      </c>
      <c r="EG22" s="20">
        <v>3266607.6</v>
      </c>
      <c r="EH22" s="20">
        <v>6333327.5</v>
      </c>
      <c r="EI22" s="20">
        <v>6115373</v>
      </c>
      <c r="EJ22" s="20">
        <v>8432739.8300000001</v>
      </c>
      <c r="EK22" s="20">
        <v>9057099.1999999993</v>
      </c>
      <c r="EL22" s="20">
        <v>4190298</v>
      </c>
      <c r="EM22" s="20">
        <v>6374092.3099999996</v>
      </c>
      <c r="EN22" s="20">
        <v>60756866.32</v>
      </c>
      <c r="EO22" s="20">
        <v>2930047.48</v>
      </c>
      <c r="EP22" s="20">
        <v>3223772.01</v>
      </c>
      <c r="EQ22" s="20">
        <v>3205710.17</v>
      </c>
      <c r="ER22" s="20">
        <v>1337696.3500000001</v>
      </c>
      <c r="ES22" s="20">
        <v>1603015</v>
      </c>
      <c r="ET22" s="20">
        <v>7808870.2699999996</v>
      </c>
      <c r="EU22" s="20">
        <v>4696547.76</v>
      </c>
      <c r="EV22" s="20">
        <v>3558613.09</v>
      </c>
      <c r="EW22" s="20">
        <v>44445043.5</v>
      </c>
      <c r="EX22" s="20">
        <v>2592400</v>
      </c>
      <c r="EY22" s="20">
        <v>9822260.0999999996</v>
      </c>
      <c r="EZ22" s="20">
        <v>18832897.399999999</v>
      </c>
      <c r="FA22" s="20">
        <v>13499523.300000001</v>
      </c>
      <c r="FB22" s="20">
        <v>14058943</v>
      </c>
      <c r="FC22" s="20">
        <v>7501543.7599999998</v>
      </c>
      <c r="FD22" s="20">
        <v>7412223.2000000002</v>
      </c>
      <c r="FE22" s="20">
        <v>7652841.7999999998</v>
      </c>
      <c r="FF22" s="20">
        <v>4198200</v>
      </c>
      <c r="FG22" s="20">
        <v>5037574</v>
      </c>
      <c r="FH22" s="20">
        <v>4051730.8</v>
      </c>
      <c r="FI22" s="20">
        <v>19559580.629999999</v>
      </c>
      <c r="FJ22" s="20">
        <v>1398381.1</v>
      </c>
      <c r="FK22" s="20">
        <v>1471596.1</v>
      </c>
      <c r="FL22" s="20">
        <v>2064857.1</v>
      </c>
      <c r="FM22" s="20">
        <v>4499947.3499999996</v>
      </c>
      <c r="FN22" s="20">
        <v>3484873.01</v>
      </c>
      <c r="FO22" s="20">
        <v>1635152.97</v>
      </c>
      <c r="FP22" s="20">
        <v>938553.19</v>
      </c>
      <c r="FQ22" s="20">
        <v>63785124.109999999</v>
      </c>
      <c r="FR22" s="20">
        <v>2488818.1</v>
      </c>
      <c r="FS22" s="20">
        <v>4742079.8</v>
      </c>
      <c r="FT22" s="20">
        <v>5745958.9400000004</v>
      </c>
      <c r="FU22" s="20">
        <v>4108020.67</v>
      </c>
      <c r="FV22" s="20">
        <v>2661503.7999999998</v>
      </c>
      <c r="FW22" s="20">
        <v>8230772.4400000004</v>
      </c>
      <c r="FX22" s="20">
        <v>5997904.5</v>
      </c>
      <c r="FY22" s="20">
        <v>4321411.8899999997</v>
      </c>
      <c r="FZ22" s="20">
        <v>4370900.5</v>
      </c>
      <c r="GA22" s="20">
        <v>12608802.199999999</v>
      </c>
      <c r="GB22" s="20">
        <v>1946146.3</v>
      </c>
      <c r="GC22" s="20">
        <v>5630488.6500000004</v>
      </c>
      <c r="GD22" s="20">
        <v>2049052.25</v>
      </c>
      <c r="GE22" s="20">
        <v>24595503.739999998</v>
      </c>
      <c r="GF22" s="20">
        <v>2021180.88</v>
      </c>
      <c r="GG22" s="20">
        <v>1778025.81</v>
      </c>
      <c r="GH22" s="20">
        <v>5629560.7599999998</v>
      </c>
      <c r="GI22" s="20">
        <v>2338798.1800000002</v>
      </c>
      <c r="GJ22" s="20">
        <v>2196560.71</v>
      </c>
      <c r="GK22" s="20">
        <v>2470770.12</v>
      </c>
      <c r="GL22" s="20">
        <v>7778202.5899999999</v>
      </c>
      <c r="GM22" s="20">
        <v>1930056.2</v>
      </c>
      <c r="GN22" s="20">
        <v>1080088.07</v>
      </c>
      <c r="GO22" s="20">
        <v>1120035.67</v>
      </c>
      <c r="GP22" s="20">
        <v>700853.7</v>
      </c>
      <c r="GQ22" s="20">
        <v>15195937</v>
      </c>
      <c r="GR22" s="20">
        <v>8147197.5999999996</v>
      </c>
      <c r="GS22" s="20">
        <v>4108039</v>
      </c>
      <c r="GT22" s="20">
        <v>8229349.7999999998</v>
      </c>
      <c r="GU22" s="20">
        <v>1081061.8600000001</v>
      </c>
      <c r="GV22" s="20">
        <v>3934567.13</v>
      </c>
      <c r="GW22" s="20">
        <v>4834070.7</v>
      </c>
      <c r="GX22" s="20">
        <v>1553115.6</v>
      </c>
      <c r="GY22" s="20">
        <v>19577417.039999999</v>
      </c>
      <c r="GZ22" s="20">
        <v>1184303.08</v>
      </c>
      <c r="HA22" s="20">
        <v>3541324.68</v>
      </c>
      <c r="HB22" s="20">
        <v>2060025.06</v>
      </c>
      <c r="HC22" s="20">
        <v>69906209.180000007</v>
      </c>
      <c r="HD22" s="20">
        <v>1724517.82</v>
      </c>
      <c r="HE22" s="20">
        <v>8355532.5700000003</v>
      </c>
      <c r="HF22" s="20">
        <v>6790012.96</v>
      </c>
      <c r="HG22" s="20">
        <v>5446928.21</v>
      </c>
      <c r="HH22" s="20">
        <v>11652863.800000001</v>
      </c>
      <c r="HI22" s="20">
        <v>2491495.6</v>
      </c>
      <c r="HJ22" s="20">
        <v>45136202.020000003</v>
      </c>
      <c r="HK22" s="20">
        <v>9042676.3900000006</v>
      </c>
      <c r="HL22" s="20">
        <v>7440992</v>
      </c>
      <c r="HM22" s="20">
        <v>5720309.7699999996</v>
      </c>
      <c r="HN22" s="20">
        <v>4272506.0999999996</v>
      </c>
      <c r="HO22" s="20">
        <v>3853222.28</v>
      </c>
      <c r="HP22" s="20">
        <v>5949185</v>
      </c>
      <c r="HQ22" s="20">
        <v>1433369.7</v>
      </c>
      <c r="HR22" s="20">
        <v>64662594.979999997</v>
      </c>
      <c r="HS22" s="20">
        <v>15842847.810000001</v>
      </c>
      <c r="HT22" s="20">
        <v>2429259.11</v>
      </c>
      <c r="HU22" s="20">
        <v>2536962.48</v>
      </c>
      <c r="HV22" s="20">
        <v>3136542.18</v>
      </c>
      <c r="HW22" s="20">
        <v>3527372</v>
      </c>
      <c r="HX22" s="20">
        <v>5654103.5</v>
      </c>
      <c r="HY22" s="20">
        <v>3181560.54</v>
      </c>
      <c r="HZ22" s="20">
        <v>3978753.25</v>
      </c>
      <c r="IA22" s="20">
        <v>2437263.87</v>
      </c>
      <c r="IB22" s="20">
        <v>1479289.3</v>
      </c>
      <c r="IC22" s="20">
        <v>3214939.13</v>
      </c>
      <c r="ID22" s="20">
        <v>486803</v>
      </c>
      <c r="IE22" s="20">
        <v>4085080.6</v>
      </c>
      <c r="IF22" s="20">
        <v>1566354.17</v>
      </c>
      <c r="IG22" s="20">
        <v>1298774.2</v>
      </c>
      <c r="IH22" s="20">
        <v>35294079.200000003</v>
      </c>
      <c r="II22" s="20">
        <v>11855748.800000001</v>
      </c>
      <c r="IJ22" s="20">
        <v>5147168.9000000004</v>
      </c>
      <c r="IK22" s="20">
        <v>6854040.7999999998</v>
      </c>
      <c r="IL22" s="20">
        <v>10343393.25</v>
      </c>
      <c r="IM22" s="20">
        <v>2484843.25</v>
      </c>
      <c r="IN22" s="20">
        <v>2691578.5</v>
      </c>
      <c r="IO22" s="20">
        <v>2139721</v>
      </c>
      <c r="IP22" s="20">
        <v>1980514.05</v>
      </c>
      <c r="IQ22" s="20">
        <v>2423106</v>
      </c>
      <c r="IR22" s="20">
        <v>2782105</v>
      </c>
      <c r="IS22" s="20">
        <v>51823496.520000003</v>
      </c>
      <c r="IT22" s="20">
        <v>13114218.25</v>
      </c>
      <c r="IU22" s="20">
        <v>9776008.3399999999</v>
      </c>
      <c r="IV22" s="20">
        <v>3426158.42</v>
      </c>
      <c r="IW22" s="20">
        <v>2702178.64</v>
      </c>
      <c r="IX22" s="20">
        <v>1127216.3799999999</v>
      </c>
      <c r="IY22" s="20">
        <v>2101285.61</v>
      </c>
      <c r="IZ22" s="20">
        <v>971106.85</v>
      </c>
      <c r="JA22" s="20">
        <v>796213.7</v>
      </c>
      <c r="JB22" s="20">
        <v>4510026.8</v>
      </c>
      <c r="JC22" s="20">
        <v>3724075.25</v>
      </c>
      <c r="JD22" s="20">
        <v>2288191.87</v>
      </c>
      <c r="JE22" s="20">
        <v>12984472.470000001</v>
      </c>
      <c r="JF22" s="20">
        <v>5871921.7400000002</v>
      </c>
      <c r="JG22" s="20">
        <v>1500091.22</v>
      </c>
      <c r="JH22" s="20">
        <v>1719194.27</v>
      </c>
      <c r="JI22" s="20">
        <v>1270336.43</v>
      </c>
      <c r="JJ22" s="20">
        <v>880175.9</v>
      </c>
      <c r="JK22" s="20">
        <v>15423107.800000001</v>
      </c>
      <c r="JL22" s="20">
        <v>1378329.7</v>
      </c>
      <c r="JM22" s="20">
        <v>1567733.35</v>
      </c>
      <c r="JN22" s="20">
        <v>1968590.37</v>
      </c>
      <c r="JO22" s="20">
        <v>1952332.12</v>
      </c>
      <c r="JP22" s="20">
        <v>4199118.12</v>
      </c>
      <c r="JQ22" s="20">
        <v>1024157.5</v>
      </c>
      <c r="JR22" s="20">
        <v>50571668.280000001</v>
      </c>
      <c r="JS22" s="20">
        <v>12440119.6</v>
      </c>
      <c r="JT22" s="20">
        <v>3479428</v>
      </c>
      <c r="JU22" s="20">
        <v>1866039.75</v>
      </c>
      <c r="JV22" s="20">
        <v>6623950.3799999999</v>
      </c>
      <c r="JW22" s="20">
        <v>1186798.9099999999</v>
      </c>
      <c r="JX22" s="20">
        <v>10873728.92</v>
      </c>
      <c r="JY22" s="20">
        <v>7550572.3399999999</v>
      </c>
      <c r="JZ22" s="20">
        <v>2737529.68</v>
      </c>
      <c r="KA22" s="20">
        <v>3679255.65</v>
      </c>
      <c r="KB22" s="20">
        <v>3093800.22</v>
      </c>
      <c r="KC22" s="20">
        <v>1941616.6</v>
      </c>
      <c r="KD22" s="20">
        <v>2357557.5</v>
      </c>
      <c r="KE22" s="20">
        <v>505024.05</v>
      </c>
      <c r="KF22" s="20">
        <v>2803912.57</v>
      </c>
      <c r="KG22" s="20">
        <v>76346929.620000005</v>
      </c>
      <c r="KH22" s="20">
        <v>7297524.5</v>
      </c>
      <c r="KI22" s="20">
        <v>2769128.49</v>
      </c>
      <c r="KJ22" s="20">
        <v>3414706.47</v>
      </c>
      <c r="KK22" s="20">
        <v>3128223.16</v>
      </c>
      <c r="KL22" s="20">
        <v>2063013.88</v>
      </c>
      <c r="KM22" s="20">
        <v>10536739.369999999</v>
      </c>
      <c r="KN22" s="20">
        <v>2143358.7000000002</v>
      </c>
      <c r="KO22" s="20">
        <v>1495802.71</v>
      </c>
      <c r="KP22" s="20">
        <v>17350995.140000001</v>
      </c>
      <c r="KQ22" s="20">
        <v>2797210</v>
      </c>
      <c r="KR22" s="20">
        <v>5261450.5199999996</v>
      </c>
      <c r="KS22" s="20">
        <v>7745154.8200000003</v>
      </c>
      <c r="KT22" s="20">
        <v>2164513.9500000002</v>
      </c>
      <c r="KU22" s="20">
        <v>3055966.8</v>
      </c>
      <c r="KV22" s="20">
        <v>34704228.130000003</v>
      </c>
      <c r="KW22" s="20">
        <v>3829158.6</v>
      </c>
      <c r="KX22" s="20">
        <v>30617187.629999999</v>
      </c>
      <c r="KY22" s="20">
        <v>3652695.74</v>
      </c>
      <c r="KZ22" s="20">
        <v>1658792.75</v>
      </c>
      <c r="LA22" s="20">
        <v>8143175.3000000007</v>
      </c>
      <c r="LB22" s="20">
        <v>5142083.4000000004</v>
      </c>
      <c r="LC22" s="20">
        <v>2737315.07</v>
      </c>
      <c r="LD22" s="20">
        <v>3752985.38</v>
      </c>
      <c r="LE22" s="20">
        <v>2596853.7400000002</v>
      </c>
      <c r="LF22" s="20">
        <v>75626561.810000002</v>
      </c>
      <c r="LG22" s="20">
        <v>8258321.7000000002</v>
      </c>
      <c r="LH22" s="20">
        <v>8592268.0999999996</v>
      </c>
      <c r="LI22" s="20">
        <v>11202834.390000001</v>
      </c>
      <c r="LJ22" s="20">
        <v>2213945</v>
      </c>
      <c r="LK22" s="20">
        <v>2534842.2000000002</v>
      </c>
      <c r="LL22" s="20">
        <v>1457532.5</v>
      </c>
      <c r="LM22" s="20">
        <v>3054388.55</v>
      </c>
      <c r="LN22" s="20">
        <v>1936387.52</v>
      </c>
      <c r="LO22" s="20">
        <v>6290587.4500000002</v>
      </c>
      <c r="LP22" s="20">
        <v>1841085.34</v>
      </c>
      <c r="LQ22" s="20">
        <v>21400374.899999999</v>
      </c>
      <c r="LR22" s="20">
        <v>3427583.25</v>
      </c>
      <c r="LS22" s="20">
        <v>1676101.48</v>
      </c>
      <c r="LT22" s="20">
        <v>175354649.47</v>
      </c>
      <c r="LU22" s="20">
        <v>33493971.789999999</v>
      </c>
      <c r="LV22" s="20">
        <v>38615722.68</v>
      </c>
      <c r="LW22" s="20">
        <v>10929404.32</v>
      </c>
      <c r="LX22" s="20">
        <v>6632376.4199999999</v>
      </c>
      <c r="LY22" s="20">
        <v>3851982.54</v>
      </c>
      <c r="LZ22" s="20">
        <v>2251387</v>
      </c>
      <c r="MA22" s="20">
        <v>4762472.4000000004</v>
      </c>
      <c r="MB22" s="20">
        <v>4725747.01</v>
      </c>
      <c r="MC22" s="20">
        <v>3310016.78</v>
      </c>
      <c r="MD22" s="20">
        <v>8788416.1300000008</v>
      </c>
      <c r="ME22" s="20">
        <v>2005004.17</v>
      </c>
      <c r="MF22" s="20">
        <v>85635072.310000002</v>
      </c>
      <c r="MG22" s="20">
        <v>4399300.4799999995</v>
      </c>
      <c r="MH22" s="20">
        <v>2166767.65</v>
      </c>
      <c r="MI22" s="20">
        <v>3075285</v>
      </c>
      <c r="MJ22" s="20">
        <v>2282176</v>
      </c>
      <c r="MK22" s="20">
        <v>4686933.38</v>
      </c>
      <c r="ML22" s="20">
        <v>3832633.4</v>
      </c>
      <c r="MM22" s="20">
        <v>2361568.5</v>
      </c>
      <c r="MN22" s="20">
        <v>4264723.8</v>
      </c>
      <c r="MO22" s="20">
        <v>3248241</v>
      </c>
      <c r="MP22" s="20">
        <v>2432393.4</v>
      </c>
      <c r="MQ22" s="20">
        <v>3073032</v>
      </c>
      <c r="MR22" s="20">
        <v>55346607.649999999</v>
      </c>
      <c r="MS22" s="20">
        <v>4374895</v>
      </c>
      <c r="MT22" s="20">
        <v>4078478.5</v>
      </c>
      <c r="MU22" s="20">
        <v>3789475</v>
      </c>
      <c r="MV22" s="20">
        <v>4422106.0199999996</v>
      </c>
      <c r="MW22" s="20">
        <v>2910472</v>
      </c>
      <c r="MX22" s="20">
        <v>6730514</v>
      </c>
      <c r="MY22" s="20">
        <v>3899674.5</v>
      </c>
      <c r="MZ22" s="20">
        <v>3485955.2</v>
      </c>
      <c r="NA22" s="20">
        <v>985130</v>
      </c>
      <c r="NB22" s="20">
        <v>941456</v>
      </c>
      <c r="NC22" s="20">
        <v>135284965.03</v>
      </c>
      <c r="ND22" s="20">
        <v>13810250.24</v>
      </c>
      <c r="NE22" s="20">
        <v>3628192.65</v>
      </c>
      <c r="NF22" s="20">
        <v>27766554.109999999</v>
      </c>
      <c r="NG22" s="20">
        <v>2421667.58</v>
      </c>
      <c r="NH22" s="20">
        <v>9999487.4199999999</v>
      </c>
      <c r="NI22" s="20">
        <v>16815913.420000002</v>
      </c>
      <c r="NJ22" s="20">
        <v>17371135.93</v>
      </c>
      <c r="NK22" s="20">
        <v>604826.5</v>
      </c>
      <c r="NL22" s="20">
        <v>5248691.54</v>
      </c>
      <c r="NM22" s="20">
        <v>3617304.75</v>
      </c>
      <c r="NN22" s="20">
        <v>2651778.77</v>
      </c>
      <c r="NO22" s="20">
        <v>24217735.850000001</v>
      </c>
      <c r="NP22" s="20">
        <v>3495414.42</v>
      </c>
      <c r="NQ22" s="20">
        <v>2774556.03</v>
      </c>
      <c r="NR22" s="20">
        <v>3015453.02</v>
      </c>
      <c r="NS22" s="20">
        <v>1930514.5</v>
      </c>
      <c r="NT22" s="20">
        <v>435697</v>
      </c>
      <c r="NU22" s="20">
        <v>2219570.85</v>
      </c>
      <c r="NV22" s="20">
        <v>37075275.670000002</v>
      </c>
      <c r="NW22" s="20">
        <v>21829185</v>
      </c>
      <c r="NX22" s="20">
        <v>3292320.0500000003</v>
      </c>
      <c r="NY22" s="20">
        <v>2159173.5</v>
      </c>
      <c r="NZ22" s="20">
        <v>4385179</v>
      </c>
      <c r="OA22" s="20">
        <v>4512717.32</v>
      </c>
      <c r="OB22" s="20">
        <v>1957886.42</v>
      </c>
      <c r="OC22" s="20">
        <v>49212247.020000003</v>
      </c>
      <c r="OD22" s="20">
        <v>9316018.0999999996</v>
      </c>
      <c r="OE22" s="20">
        <v>3860586.3</v>
      </c>
      <c r="OF22" s="20">
        <v>15254502.6</v>
      </c>
      <c r="OG22" s="20">
        <v>2640880.12</v>
      </c>
      <c r="OH22" s="20">
        <v>3331656.54</v>
      </c>
      <c r="OI22" s="20">
        <v>7574959.04</v>
      </c>
      <c r="OJ22" s="20">
        <v>2492873.73</v>
      </c>
      <c r="OK22" s="20">
        <v>4379299.3899999997</v>
      </c>
      <c r="OL22" s="20">
        <v>59519369.369999997</v>
      </c>
      <c r="OM22" s="20">
        <v>11331346.970000001</v>
      </c>
      <c r="ON22" s="20">
        <v>13181601.84</v>
      </c>
      <c r="OO22" s="20">
        <v>7553530.3899999997</v>
      </c>
      <c r="OP22" s="20">
        <v>8113350.4199999999</v>
      </c>
      <c r="OQ22" s="20">
        <v>3150849.16</v>
      </c>
      <c r="OR22" s="20">
        <v>26244668.709999997</v>
      </c>
      <c r="OS22" s="20">
        <v>3005478.28</v>
      </c>
      <c r="OT22" s="20">
        <v>767784.61</v>
      </c>
      <c r="OU22" s="20">
        <v>3987713.04</v>
      </c>
      <c r="OV22" s="20">
        <v>4663246.38</v>
      </c>
      <c r="OW22" s="20">
        <v>12886480.5</v>
      </c>
      <c r="OX22" s="20">
        <v>2931799.71</v>
      </c>
      <c r="OY22" s="20">
        <v>1395034.28</v>
      </c>
      <c r="OZ22" s="20">
        <v>1114429.7</v>
      </c>
      <c r="PA22" s="20">
        <v>51019219.229999997</v>
      </c>
      <c r="PB22" s="20">
        <v>3445926.3</v>
      </c>
      <c r="PC22" s="20">
        <v>7405734.4699999997</v>
      </c>
      <c r="PD22" s="20">
        <v>2095975.94</v>
      </c>
      <c r="PE22" s="20">
        <v>6714038.7000000002</v>
      </c>
      <c r="PF22" s="20">
        <v>10755552.24</v>
      </c>
      <c r="PG22" s="20">
        <v>3561589.6</v>
      </c>
      <c r="PH22" s="20">
        <v>3508637.22</v>
      </c>
      <c r="PI22" s="20">
        <v>6173468</v>
      </c>
      <c r="PJ22" s="20">
        <v>4155408.9</v>
      </c>
      <c r="PK22" s="20">
        <v>7574387</v>
      </c>
      <c r="PL22" s="20">
        <v>10470729.939999999</v>
      </c>
      <c r="PM22" s="20">
        <v>2362924.92</v>
      </c>
      <c r="PN22" s="20">
        <v>13050212.1</v>
      </c>
      <c r="PO22" s="20">
        <v>3256294.99</v>
      </c>
      <c r="PP22" s="20">
        <v>1766756.67</v>
      </c>
      <c r="PQ22" s="20">
        <v>1154582</v>
      </c>
      <c r="PR22" s="20">
        <v>2391116.2999999998</v>
      </c>
      <c r="PS22" s="20">
        <v>125478010.12</v>
      </c>
      <c r="PT22" s="20">
        <v>3279715.7</v>
      </c>
      <c r="PU22" s="20">
        <v>2090615.57</v>
      </c>
      <c r="PV22" s="20">
        <v>10489506.58</v>
      </c>
      <c r="PW22" s="20">
        <v>21906667.77</v>
      </c>
      <c r="PX22" s="20">
        <v>3319910.53</v>
      </c>
      <c r="PY22" s="20">
        <v>7555430.4000000004</v>
      </c>
      <c r="PZ22" s="20">
        <v>2796840.82</v>
      </c>
      <c r="QA22" s="20">
        <v>8440247.8000000007</v>
      </c>
      <c r="QB22" s="20">
        <v>1799118.17</v>
      </c>
      <c r="QC22" s="20">
        <v>7719223.8899999997</v>
      </c>
      <c r="QD22" s="20">
        <v>2107876.5699999998</v>
      </c>
      <c r="QE22" s="20">
        <v>4294140.8</v>
      </c>
      <c r="QF22" s="20">
        <v>4125164.34</v>
      </c>
      <c r="QG22" s="20">
        <v>5811918.1200000001</v>
      </c>
      <c r="QH22" s="20">
        <v>5240397.72</v>
      </c>
      <c r="QI22" s="20">
        <v>3183250.5</v>
      </c>
      <c r="QJ22" s="20">
        <v>2494300.1</v>
      </c>
      <c r="QK22" s="20">
        <v>1590320.58</v>
      </c>
      <c r="QL22" s="20">
        <v>7239688.7699999996</v>
      </c>
      <c r="QM22" s="20">
        <v>6297350</v>
      </c>
      <c r="QN22" s="20">
        <v>1584050.5</v>
      </c>
      <c r="QO22" s="20">
        <v>1932829.93</v>
      </c>
      <c r="QP22" s="20">
        <v>1643209.36</v>
      </c>
      <c r="QQ22" s="20">
        <v>1348843.74</v>
      </c>
      <c r="QR22" s="20">
        <v>1841242.16</v>
      </c>
      <c r="QS22" s="20">
        <v>66874697.100000001</v>
      </c>
      <c r="QT22" s="20">
        <v>1375645.5</v>
      </c>
      <c r="QU22" s="20">
        <v>7542568.6799999997</v>
      </c>
      <c r="QV22" s="20">
        <v>3758874.23</v>
      </c>
      <c r="QW22" s="20">
        <v>3723330.5</v>
      </c>
      <c r="QX22" s="20">
        <v>10233848.1</v>
      </c>
      <c r="QY22" s="20">
        <v>4460752.0599999996</v>
      </c>
      <c r="QZ22" s="20">
        <v>5489269.75</v>
      </c>
      <c r="RA22" s="20">
        <v>9937770.5600000005</v>
      </c>
      <c r="RB22" s="20">
        <v>1729813.1</v>
      </c>
      <c r="RC22" s="20">
        <v>4373379.9800000004</v>
      </c>
      <c r="RD22" s="20">
        <v>1635547.5</v>
      </c>
      <c r="RE22" s="20">
        <v>1427038</v>
      </c>
      <c r="RF22" s="20">
        <v>60307048.119999997</v>
      </c>
      <c r="RG22" s="20">
        <v>14396511.289999999</v>
      </c>
      <c r="RH22" s="20">
        <v>6494896.96</v>
      </c>
      <c r="RI22" s="20">
        <v>6337465.4000000004</v>
      </c>
      <c r="RJ22" s="20">
        <v>4730196.4800000004</v>
      </c>
      <c r="RK22" s="20">
        <v>5855525.2999999998</v>
      </c>
      <c r="RL22" s="20">
        <v>13463843.4</v>
      </c>
      <c r="RM22" s="20">
        <v>3926870</v>
      </c>
      <c r="RN22" s="20">
        <v>6814895.3300000001</v>
      </c>
      <c r="RO22" s="20">
        <v>15164378.199999999</v>
      </c>
      <c r="RP22" s="20">
        <v>12196590.35</v>
      </c>
      <c r="RQ22" s="20">
        <v>1688381.6</v>
      </c>
      <c r="RR22" s="20">
        <v>1934305.19</v>
      </c>
      <c r="RS22" s="20">
        <v>7407040.7400000002</v>
      </c>
      <c r="RT22" s="20">
        <v>3744700.2</v>
      </c>
      <c r="RU22" s="20">
        <v>2500138.5</v>
      </c>
      <c r="RV22" s="20">
        <v>4270772.5</v>
      </c>
      <c r="RW22" s="20">
        <v>2237770</v>
      </c>
      <c r="RX22" s="20">
        <v>1804740.1</v>
      </c>
      <c r="RY22" s="20">
        <v>1217112.03</v>
      </c>
      <c r="RZ22" s="20">
        <v>32029253.41</v>
      </c>
      <c r="SA22" s="20">
        <v>1569654.5</v>
      </c>
      <c r="SB22" s="20">
        <v>3512966.54</v>
      </c>
      <c r="SC22" s="20">
        <v>2721168.7</v>
      </c>
      <c r="SD22" s="20">
        <v>1599054.3</v>
      </c>
      <c r="SE22" s="20">
        <v>2705344.88</v>
      </c>
      <c r="SF22" s="20">
        <v>4085535.16</v>
      </c>
      <c r="SG22" s="20">
        <v>5084821.8</v>
      </c>
      <c r="SH22" s="20">
        <v>3856473.3</v>
      </c>
      <c r="SI22" s="20">
        <v>3727189.5</v>
      </c>
      <c r="SJ22" s="20">
        <v>7545342</v>
      </c>
      <c r="SK22" s="20">
        <v>2209157</v>
      </c>
      <c r="SL22" s="20">
        <v>17551181.149999999</v>
      </c>
      <c r="SM22" s="20">
        <v>3738487.5</v>
      </c>
      <c r="SN22" s="20">
        <v>3978092.75</v>
      </c>
      <c r="SO22" s="20">
        <v>10102188.029999999</v>
      </c>
      <c r="SP22" s="20">
        <v>3981293.35</v>
      </c>
      <c r="SQ22" s="20">
        <v>2372237.35</v>
      </c>
      <c r="SR22" s="20">
        <v>2585356</v>
      </c>
      <c r="SS22" s="20">
        <v>1173568.5</v>
      </c>
      <c r="ST22" s="20">
        <v>40007201.100000001</v>
      </c>
      <c r="SU22" s="20">
        <v>2868447.2</v>
      </c>
      <c r="SV22" s="20">
        <v>4435962.1399999997</v>
      </c>
      <c r="SW22" s="20">
        <v>3737548.65</v>
      </c>
      <c r="SX22" s="20">
        <v>2216439.5</v>
      </c>
      <c r="SY22" s="20">
        <v>2021874</v>
      </c>
      <c r="SZ22" s="20">
        <v>4967328.5</v>
      </c>
      <c r="TA22" s="20">
        <v>12865140.75</v>
      </c>
      <c r="TB22" s="20">
        <v>2610008</v>
      </c>
      <c r="TC22" s="20">
        <v>2853694.23</v>
      </c>
      <c r="TD22" s="20">
        <v>5166627</v>
      </c>
      <c r="TE22" s="20">
        <v>5460962.6600000001</v>
      </c>
      <c r="TF22" s="20">
        <v>3123613.25</v>
      </c>
      <c r="TG22" s="20">
        <v>1833068.88</v>
      </c>
      <c r="TH22" s="20">
        <v>55617125.590000004</v>
      </c>
      <c r="TI22" s="20">
        <v>3273037.9</v>
      </c>
      <c r="TJ22" s="20">
        <v>1782154</v>
      </c>
      <c r="TK22" s="20">
        <v>5129427.96</v>
      </c>
      <c r="TL22" s="20">
        <v>7334493.5599999996</v>
      </c>
      <c r="TM22" s="20">
        <v>2971572.77</v>
      </c>
      <c r="TN22" s="20">
        <v>1130776</v>
      </c>
      <c r="TO22" s="20">
        <v>8469318.1199999992</v>
      </c>
      <c r="TP22" s="20">
        <v>2196146.91</v>
      </c>
      <c r="TQ22" s="20">
        <v>4586068.34</v>
      </c>
      <c r="TR22" s="20">
        <v>7012601.2000000002</v>
      </c>
      <c r="TS22" s="20">
        <v>2399870.1</v>
      </c>
      <c r="TT22" s="20">
        <v>1388970.4</v>
      </c>
      <c r="TU22" s="20">
        <v>3169406.69</v>
      </c>
      <c r="TV22" s="20">
        <v>3075721.8</v>
      </c>
      <c r="TW22" s="20">
        <v>2074324.7</v>
      </c>
      <c r="TX22" s="20">
        <v>26029367.27</v>
      </c>
      <c r="TY22" s="20">
        <v>2402209.34</v>
      </c>
      <c r="TZ22" s="20">
        <v>26374819.960000001</v>
      </c>
      <c r="UA22" s="20">
        <v>6005778.9000000004</v>
      </c>
      <c r="UB22" s="20">
        <v>2198277</v>
      </c>
      <c r="UC22" s="20">
        <v>2259363</v>
      </c>
      <c r="UD22" s="20">
        <v>15574724.58</v>
      </c>
      <c r="UE22" s="20">
        <v>2189766.4</v>
      </c>
      <c r="UF22" s="20">
        <v>1108847.71</v>
      </c>
      <c r="UG22" s="20">
        <v>2397443</v>
      </c>
      <c r="UH22" s="20">
        <v>2305741</v>
      </c>
      <c r="UI22" s="20">
        <v>28244427.23</v>
      </c>
      <c r="UJ22" s="20">
        <v>6055784.3700000001</v>
      </c>
      <c r="UK22" s="20">
        <v>4024752.3</v>
      </c>
      <c r="UL22" s="20">
        <v>7543213.2000000002</v>
      </c>
      <c r="UM22" s="20">
        <v>3554915.6</v>
      </c>
      <c r="UN22" s="20">
        <v>3532033.58</v>
      </c>
      <c r="UO22" s="20">
        <v>77102314.510000005</v>
      </c>
      <c r="UP22" s="20">
        <v>4574489</v>
      </c>
      <c r="UQ22" s="20">
        <v>4010300.95</v>
      </c>
      <c r="UR22" s="20">
        <v>19468322.949999999</v>
      </c>
      <c r="US22" s="20">
        <v>34253.4</v>
      </c>
      <c r="UT22" s="20">
        <v>3289733.07</v>
      </c>
      <c r="UU22" s="20">
        <v>10204532.26</v>
      </c>
      <c r="UV22" s="20">
        <v>2599888.54</v>
      </c>
      <c r="UW22" s="20">
        <v>4184846.5</v>
      </c>
      <c r="UX22" s="20">
        <v>3246647.6</v>
      </c>
      <c r="UY22" s="20">
        <v>4778461</v>
      </c>
      <c r="UZ22" s="20">
        <v>11404278.800000001</v>
      </c>
      <c r="VA22" s="20">
        <v>3939774.11</v>
      </c>
      <c r="VB22" s="20">
        <v>7697659.9100000001</v>
      </c>
      <c r="VC22" s="20">
        <v>1895815</v>
      </c>
      <c r="VD22" s="20">
        <v>2310218.7799999998</v>
      </c>
      <c r="VE22" s="20">
        <v>2294130.66</v>
      </c>
      <c r="VF22" s="20">
        <v>2368587.9</v>
      </c>
      <c r="VG22" s="20">
        <v>17546484.620000001</v>
      </c>
      <c r="VH22" s="20">
        <v>1663881.8</v>
      </c>
      <c r="VI22" s="20">
        <v>1849294.67</v>
      </c>
      <c r="VJ22" s="20">
        <v>1792211</v>
      </c>
      <c r="VK22" s="20">
        <v>53693765.640000001</v>
      </c>
      <c r="VL22" s="20">
        <v>3775021</v>
      </c>
      <c r="VM22" s="20">
        <v>3699691.2</v>
      </c>
      <c r="VN22" s="20">
        <v>13576842.5</v>
      </c>
      <c r="VO22" s="20">
        <v>11795523.5</v>
      </c>
      <c r="VP22" s="20">
        <v>8989213.5</v>
      </c>
      <c r="VQ22" s="20">
        <v>3519741.2</v>
      </c>
      <c r="VR22" s="20">
        <v>4399157.5</v>
      </c>
      <c r="VS22" s="20">
        <v>4330036.07</v>
      </c>
      <c r="VT22" s="20">
        <v>14984452.09</v>
      </c>
      <c r="VU22" s="20">
        <v>4664645.53</v>
      </c>
      <c r="VV22" s="20">
        <v>8224442.0999999996</v>
      </c>
      <c r="VW22" s="20">
        <v>5093256.79</v>
      </c>
      <c r="VX22" s="20">
        <v>2248750.0499999998</v>
      </c>
      <c r="VY22" s="20">
        <v>1712491.48</v>
      </c>
      <c r="VZ22" s="20">
        <v>212059708.99000001</v>
      </c>
      <c r="WA22" s="20">
        <v>6066644.6699999999</v>
      </c>
      <c r="WB22" s="20">
        <v>4604030.2699999996</v>
      </c>
      <c r="WC22" s="20">
        <v>5609556.54</v>
      </c>
      <c r="WD22" s="20">
        <v>2189495.1</v>
      </c>
      <c r="WE22" s="20">
        <v>5292997.4000000004</v>
      </c>
      <c r="WF22" s="20">
        <v>8776658.0500000007</v>
      </c>
      <c r="WG22" s="20">
        <v>9871062.5999999996</v>
      </c>
      <c r="WH22" s="20">
        <v>5210441.3</v>
      </c>
      <c r="WI22" s="20">
        <v>8147950.7599999998</v>
      </c>
      <c r="WJ22" s="20">
        <v>2582581.67</v>
      </c>
      <c r="WK22" s="20">
        <v>23685650.93</v>
      </c>
      <c r="WL22" s="20">
        <v>6665901.6299999999</v>
      </c>
      <c r="WM22" s="20">
        <v>8167220.2699999996</v>
      </c>
      <c r="WN22" s="20">
        <v>13148553.75</v>
      </c>
      <c r="WO22" s="20">
        <v>6983248.3600000003</v>
      </c>
      <c r="WP22" s="20">
        <v>5142978.78</v>
      </c>
      <c r="WQ22" s="20">
        <v>9167152.1099999994</v>
      </c>
      <c r="WR22" s="20">
        <v>3016828.5</v>
      </c>
      <c r="WS22" s="20">
        <v>9680849.9700000007</v>
      </c>
      <c r="WT22" s="20">
        <v>31466136.120000001</v>
      </c>
      <c r="WU22" s="20">
        <v>4870661.1399999997</v>
      </c>
      <c r="WV22" s="20">
        <v>2625185.91</v>
      </c>
      <c r="WW22" s="20">
        <v>2008306.8</v>
      </c>
      <c r="WX22" s="20">
        <v>2667333.65</v>
      </c>
      <c r="WY22" s="20">
        <v>2386350.25</v>
      </c>
      <c r="WZ22" s="20">
        <v>2369031.1</v>
      </c>
      <c r="XA22" s="20">
        <v>2153879.08</v>
      </c>
      <c r="XB22" s="20">
        <v>15668046.949999999</v>
      </c>
      <c r="XC22" s="20">
        <v>3094787.25</v>
      </c>
      <c r="XD22" s="20">
        <v>1489923.8</v>
      </c>
      <c r="XE22" s="20">
        <v>1427273.35</v>
      </c>
      <c r="XF22" s="20">
        <v>1569505.6</v>
      </c>
      <c r="XG22" s="20">
        <v>60246902.979999997</v>
      </c>
      <c r="XH22" s="20">
        <v>4941701</v>
      </c>
      <c r="XI22" s="20">
        <v>5482902.4800000004</v>
      </c>
      <c r="XJ22" s="20">
        <v>26377341.5</v>
      </c>
      <c r="XK22" s="20">
        <v>5115800</v>
      </c>
      <c r="XL22" s="20">
        <v>7312403.4000000004</v>
      </c>
      <c r="XM22" s="20">
        <v>9146379.1500000004</v>
      </c>
      <c r="XN22" s="20">
        <v>3415677.5</v>
      </c>
      <c r="XO22" s="20">
        <v>3647124.4</v>
      </c>
      <c r="XP22" s="20">
        <v>12111372.01</v>
      </c>
      <c r="XQ22" s="20">
        <v>6460402.1600000001</v>
      </c>
      <c r="XR22" s="20">
        <v>2346857.6</v>
      </c>
      <c r="XS22" s="20">
        <v>2542865.0499999998</v>
      </c>
      <c r="XT22" s="20">
        <v>3624546.3</v>
      </c>
      <c r="XU22" s="20">
        <v>2404411.5</v>
      </c>
      <c r="XV22" s="20">
        <v>1968292</v>
      </c>
      <c r="XW22" s="20">
        <v>1892589</v>
      </c>
      <c r="XX22" s="20">
        <v>3397230.5</v>
      </c>
      <c r="XY22" s="20">
        <v>2849112.43</v>
      </c>
      <c r="XZ22" s="20">
        <v>2155760.7599999998</v>
      </c>
      <c r="YA22" s="20">
        <v>3507776.66</v>
      </c>
      <c r="YB22" s="20">
        <v>1969075</v>
      </c>
      <c r="YC22" s="20">
        <v>2711789.29</v>
      </c>
      <c r="YD22" s="20">
        <v>88948689.239999995</v>
      </c>
      <c r="YE22" s="20">
        <v>4744831.96</v>
      </c>
      <c r="YF22" s="20">
        <v>10939701.189999999</v>
      </c>
      <c r="YG22" s="20">
        <v>2790192.2</v>
      </c>
      <c r="YH22" s="20">
        <v>20997420.600000001</v>
      </c>
      <c r="YI22" s="20">
        <v>4891858.71</v>
      </c>
      <c r="YJ22" s="20">
        <v>7142171</v>
      </c>
      <c r="YK22" s="20">
        <v>2665360.1</v>
      </c>
      <c r="YL22" s="20">
        <v>16770192.4</v>
      </c>
      <c r="YM22" s="20">
        <v>10851721.720000001</v>
      </c>
      <c r="YN22" s="20">
        <v>4421548.51</v>
      </c>
      <c r="YO22" s="20">
        <v>3264115.5</v>
      </c>
      <c r="YP22" s="20">
        <v>3117340.8</v>
      </c>
      <c r="YQ22" s="20">
        <v>2669049.2999999998</v>
      </c>
      <c r="YR22" s="20">
        <v>1907059.83</v>
      </c>
      <c r="YS22" s="20">
        <v>2575731.5</v>
      </c>
      <c r="YT22" s="20">
        <v>1884253.03</v>
      </c>
      <c r="YU22" s="20">
        <v>22787178.18</v>
      </c>
      <c r="YV22" s="20">
        <v>2297508</v>
      </c>
      <c r="YW22" s="20">
        <v>1219799</v>
      </c>
      <c r="YX22" s="20">
        <v>3414127.06</v>
      </c>
      <c r="YY22" s="20">
        <v>2808893.5</v>
      </c>
      <c r="YZ22" s="20">
        <v>1302397.97</v>
      </c>
      <c r="ZA22" s="20">
        <v>2722044</v>
      </c>
      <c r="ZB22" s="20">
        <v>16854353.329999998</v>
      </c>
      <c r="ZC22" s="20">
        <v>1875914.81</v>
      </c>
      <c r="ZD22" s="20">
        <v>4004282.99</v>
      </c>
      <c r="ZE22" s="20">
        <v>3889690</v>
      </c>
      <c r="ZF22" s="20">
        <v>1992559</v>
      </c>
      <c r="ZG22" s="20">
        <v>4456372.2</v>
      </c>
      <c r="ZH22" s="20">
        <v>1290713</v>
      </c>
      <c r="ZI22" s="20">
        <v>1863754.27</v>
      </c>
      <c r="ZJ22" s="20">
        <v>9655890</v>
      </c>
      <c r="ZK22" s="20">
        <v>48308576.100000001</v>
      </c>
      <c r="ZL22" s="20">
        <v>2015613.6</v>
      </c>
      <c r="ZM22" s="20">
        <v>6368499.0599999996</v>
      </c>
      <c r="ZN22" s="20">
        <v>17680907.899999999</v>
      </c>
      <c r="ZO22" s="20">
        <v>12589309.800000001</v>
      </c>
      <c r="ZP22" s="20">
        <v>2964504</v>
      </c>
      <c r="ZQ22" s="20">
        <v>4649398.9000000004</v>
      </c>
      <c r="ZR22" s="20">
        <v>8534258.5</v>
      </c>
      <c r="ZS22" s="20">
        <v>6026244.71</v>
      </c>
      <c r="ZT22" s="20">
        <v>12734137.27</v>
      </c>
      <c r="ZU22" s="20">
        <v>1249800.28</v>
      </c>
      <c r="ZV22" s="20">
        <v>2517385.7999999998</v>
      </c>
      <c r="ZW22" s="20">
        <v>4057632.8</v>
      </c>
      <c r="ZX22" s="20">
        <v>5598925.5899999999</v>
      </c>
      <c r="ZY22" s="20">
        <v>2214900.2999999998</v>
      </c>
      <c r="ZZ22" s="20">
        <v>2829667.58</v>
      </c>
      <c r="AAA22" s="20">
        <v>2732824.58</v>
      </c>
      <c r="AAB22" s="20">
        <v>1710655.17</v>
      </c>
      <c r="AAC22" s="20">
        <v>3325976.1</v>
      </c>
      <c r="AAD22" s="20">
        <v>2094060.5</v>
      </c>
      <c r="AAE22" s="20">
        <v>2112599.2000000002</v>
      </c>
      <c r="AAF22" s="20">
        <v>1737200.37</v>
      </c>
      <c r="AAG22" s="20">
        <v>21858413.670000002</v>
      </c>
      <c r="AAH22" s="20">
        <v>2534791.7000000002</v>
      </c>
      <c r="AAI22" s="20">
        <v>4328611.54</v>
      </c>
      <c r="AAJ22" s="20">
        <v>2259463</v>
      </c>
      <c r="AAK22" s="20">
        <v>2443277</v>
      </c>
      <c r="AAL22" s="20">
        <v>5878376</v>
      </c>
      <c r="AAM22" s="20">
        <v>2500627.6</v>
      </c>
      <c r="AAN22" s="20">
        <v>135302452.71000001</v>
      </c>
      <c r="AAO22" s="20">
        <v>3861583.94</v>
      </c>
      <c r="AAP22" s="20">
        <v>2075030.1</v>
      </c>
      <c r="AAQ22" s="20">
        <v>8525122.9199999999</v>
      </c>
      <c r="AAR22" s="20">
        <v>4416732.3499999996</v>
      </c>
      <c r="AAS22" s="20">
        <v>3543916.81</v>
      </c>
      <c r="AAT22" s="20">
        <v>3758392.89</v>
      </c>
      <c r="AAU22" s="20">
        <v>7095923.7400000002</v>
      </c>
      <c r="AAV22" s="20">
        <v>12408317.539999999</v>
      </c>
      <c r="AAW22" s="20">
        <v>2412485.36</v>
      </c>
      <c r="AAX22" s="20">
        <v>3640859.37</v>
      </c>
      <c r="AAY22" s="20">
        <v>20306525.739999998</v>
      </c>
      <c r="AAZ22" s="20">
        <v>14015136.6</v>
      </c>
      <c r="ABA22" s="20">
        <v>1591954.35</v>
      </c>
      <c r="ABB22" s="20">
        <v>3162169.09</v>
      </c>
      <c r="ABC22" s="20">
        <v>2872901.52</v>
      </c>
      <c r="ABD22" s="20">
        <v>1502758.63</v>
      </c>
      <c r="ABE22" s="20">
        <v>2400166.7400000002</v>
      </c>
      <c r="ABF22" s="20">
        <v>2183220.9</v>
      </c>
      <c r="ABG22" s="20">
        <v>28342510.120000001</v>
      </c>
      <c r="ABH22" s="20">
        <v>19482700.399999999</v>
      </c>
      <c r="ABI22" s="20">
        <v>2392996.1800000002</v>
      </c>
      <c r="ABJ22" s="20">
        <v>1547599.77</v>
      </c>
      <c r="ABK22" s="20">
        <v>2147841.06</v>
      </c>
      <c r="ABL22" s="20">
        <v>1556661.52</v>
      </c>
      <c r="ABM22" s="20">
        <v>1185343.5</v>
      </c>
      <c r="ABN22" s="20">
        <v>25068438.550000001</v>
      </c>
      <c r="ABO22" s="20">
        <v>3704913.8</v>
      </c>
      <c r="ABP22" s="20">
        <v>2774006.58</v>
      </c>
      <c r="ABQ22" s="20">
        <v>6765317.1699999999</v>
      </c>
      <c r="ABR22" s="20">
        <v>6811387.8499999996</v>
      </c>
      <c r="ABS22" s="20">
        <v>2919343.6</v>
      </c>
      <c r="ABT22" s="20">
        <v>3077903.23</v>
      </c>
      <c r="ABU22" s="20">
        <v>5048084.5</v>
      </c>
      <c r="ABV22" s="20">
        <v>1037441.4</v>
      </c>
      <c r="ABW22" s="20">
        <v>40359704.200000003</v>
      </c>
      <c r="ABX22" s="20">
        <v>6219325.2999999998</v>
      </c>
      <c r="ABY22" s="20">
        <v>5657271.2199999997</v>
      </c>
      <c r="ABZ22" s="20">
        <v>3651968</v>
      </c>
      <c r="ACA22" s="20">
        <v>2160623.92</v>
      </c>
      <c r="ACB22" s="20">
        <v>7525392.2999999998</v>
      </c>
      <c r="ACC22" s="20">
        <v>1740863.5</v>
      </c>
      <c r="ACD22" s="20">
        <v>2605093.69</v>
      </c>
      <c r="ACE22" s="20">
        <v>1794543.45</v>
      </c>
      <c r="ACF22" s="20">
        <v>4712770.97</v>
      </c>
      <c r="ACG22" s="20">
        <v>1892946.2</v>
      </c>
      <c r="ACH22" s="20">
        <v>60296862.979999997</v>
      </c>
      <c r="ACI22" s="20">
        <v>3040413</v>
      </c>
      <c r="ACJ22" s="20">
        <v>5786674.0599999996</v>
      </c>
      <c r="ACK22" s="20">
        <v>5315240.21</v>
      </c>
      <c r="ACL22" s="20">
        <v>3355562</v>
      </c>
      <c r="ACM22" s="20">
        <v>5073339</v>
      </c>
      <c r="ACN22" s="20">
        <v>5082083</v>
      </c>
      <c r="ACO22" s="20">
        <v>13154448.26</v>
      </c>
      <c r="ACP22" s="20">
        <v>19425554.829999998</v>
      </c>
      <c r="ACQ22" s="20">
        <v>3537589</v>
      </c>
      <c r="ACR22" s="20">
        <v>6806448.4000000004</v>
      </c>
      <c r="ACS22" s="20">
        <v>6256688.7400000002</v>
      </c>
      <c r="ACT22" s="20">
        <v>5891256.7199999997</v>
      </c>
      <c r="ACU22" s="20">
        <v>14280873.66</v>
      </c>
      <c r="ACV22" s="20">
        <v>6213915</v>
      </c>
      <c r="ACW22" s="20">
        <v>4858418.42</v>
      </c>
      <c r="ACX22" s="20">
        <v>3969735</v>
      </c>
      <c r="ACY22" s="20">
        <v>2546525.14</v>
      </c>
      <c r="ACZ22" s="20">
        <v>2892634.88</v>
      </c>
      <c r="ADA22" s="20">
        <v>2479573</v>
      </c>
      <c r="ADB22" s="20">
        <v>2137639.89</v>
      </c>
      <c r="ADC22" s="20">
        <v>1184270.26</v>
      </c>
      <c r="ADD22" s="20">
        <v>2698631.5</v>
      </c>
      <c r="ADE22" s="20">
        <v>18828060.559999999</v>
      </c>
      <c r="ADF22" s="20">
        <v>11878393.49</v>
      </c>
      <c r="ADG22" s="20">
        <v>800539.5</v>
      </c>
      <c r="ADH22" s="20">
        <v>1783539.1</v>
      </c>
      <c r="ADI22" s="20">
        <v>4816275.45</v>
      </c>
      <c r="ADJ22" s="20">
        <v>1027899</v>
      </c>
      <c r="ADK22" s="20">
        <v>2397070.48</v>
      </c>
      <c r="ADL22" s="20">
        <v>2248806.12</v>
      </c>
      <c r="ADM22" s="20">
        <v>3602996</v>
      </c>
      <c r="ADN22" s="20">
        <v>93290353.640000001</v>
      </c>
      <c r="ADO22" s="20">
        <v>6974330</v>
      </c>
      <c r="ADP22" s="20">
        <v>7231185.0700000003</v>
      </c>
      <c r="ADQ22" s="20">
        <v>17781459.530000001</v>
      </c>
      <c r="ADR22" s="20">
        <v>1355369.04</v>
      </c>
      <c r="ADS22" s="20">
        <v>1709196.45</v>
      </c>
      <c r="ADT22" s="20">
        <v>3506768.41</v>
      </c>
      <c r="ADU22" s="20">
        <v>1292002</v>
      </c>
      <c r="ADV22" s="20">
        <v>91082377.159999996</v>
      </c>
      <c r="ADW22" s="20">
        <v>14041510.98</v>
      </c>
      <c r="ADX22" s="20">
        <v>8770007.2300000004</v>
      </c>
      <c r="ADY22" s="20">
        <v>2618334.52</v>
      </c>
      <c r="ADZ22" s="20">
        <v>3704918.16</v>
      </c>
      <c r="AEA22" s="20">
        <v>6104504.2199999997</v>
      </c>
      <c r="AEB22" s="20">
        <v>4047873</v>
      </c>
      <c r="AEC22" s="20">
        <v>3945593</v>
      </c>
      <c r="AED22" s="20">
        <v>2605746.5</v>
      </c>
      <c r="AEE22" s="20">
        <v>2353637.7200000002</v>
      </c>
      <c r="AEF22" s="20">
        <v>2985588.74</v>
      </c>
      <c r="AEG22" s="20">
        <v>8960360.8100000005</v>
      </c>
      <c r="AEH22" s="20">
        <v>2352911</v>
      </c>
      <c r="AEI22" s="20">
        <v>3933844.2</v>
      </c>
      <c r="AEJ22" s="20">
        <v>4430755.68</v>
      </c>
      <c r="AEK22" s="20">
        <v>3314226.77</v>
      </c>
      <c r="AEL22" s="20">
        <v>2135009.0499999998</v>
      </c>
      <c r="AEM22" s="20">
        <v>7485502</v>
      </c>
      <c r="AEN22" s="20">
        <v>1798691</v>
      </c>
      <c r="AEO22" s="20">
        <v>7896686.04</v>
      </c>
      <c r="AEP22" s="20">
        <v>59347164.740000002</v>
      </c>
      <c r="AEQ22" s="20">
        <v>8811486.25</v>
      </c>
      <c r="AER22" s="20">
        <v>6387836.5999999996</v>
      </c>
      <c r="AES22" s="20">
        <v>5014653.25</v>
      </c>
      <c r="AET22" s="20">
        <v>3973097.25</v>
      </c>
      <c r="AEU22" s="20">
        <v>12118061.460000001</v>
      </c>
      <c r="AEV22" s="20">
        <v>3377248.05</v>
      </c>
      <c r="AEW22" s="20">
        <v>5107649.5</v>
      </c>
      <c r="AEX22" s="20">
        <v>2532532.42</v>
      </c>
      <c r="AEY22" s="20">
        <v>2945910</v>
      </c>
      <c r="AEZ22" s="20">
        <v>34245535.090000004</v>
      </c>
      <c r="AFA22" s="20">
        <v>17066055.789999999</v>
      </c>
      <c r="AFB22" s="20">
        <v>10560899</v>
      </c>
      <c r="AFC22" s="20">
        <v>6054190.9000000004</v>
      </c>
      <c r="AFD22" s="20">
        <v>12775699.300000001</v>
      </c>
      <c r="AFE22" s="20">
        <v>8912283.5600000005</v>
      </c>
      <c r="AFF22" s="20">
        <v>4605653</v>
      </c>
      <c r="AFG22" s="20">
        <v>6231783</v>
      </c>
      <c r="AFH22" s="20">
        <v>3291487.32</v>
      </c>
      <c r="AFI22" s="20">
        <v>11275556.710000001</v>
      </c>
      <c r="AFJ22" s="20">
        <v>5134566.2</v>
      </c>
      <c r="AFK22" s="20">
        <v>4987711.3</v>
      </c>
      <c r="AFL22" s="20">
        <v>5203113</v>
      </c>
      <c r="AFM22" s="20">
        <v>57268639.539999999</v>
      </c>
      <c r="AFN22" s="20">
        <v>7024564.2999999998</v>
      </c>
      <c r="AFO22" s="20">
        <v>9047200.8000000007</v>
      </c>
      <c r="AFP22" s="20">
        <v>3296823</v>
      </c>
      <c r="AFQ22" s="20">
        <v>5294792.5999999996</v>
      </c>
      <c r="AFR22" s="20">
        <v>3018780.5</v>
      </c>
      <c r="AFS22" s="20">
        <v>2225414</v>
      </c>
      <c r="AFT22" s="20">
        <v>6700053.5</v>
      </c>
      <c r="AFU22" s="20">
        <v>6503716.7699999996</v>
      </c>
      <c r="AFV22" s="20">
        <v>2518309</v>
      </c>
      <c r="AFW22" s="20">
        <v>6849482.3200000003</v>
      </c>
      <c r="AFX22" s="20">
        <v>3139501.3</v>
      </c>
      <c r="AFY22" s="20">
        <v>37861545.920000002</v>
      </c>
      <c r="AFZ22" s="20">
        <v>1905716.75</v>
      </c>
      <c r="AGA22" s="20">
        <v>3052103.46</v>
      </c>
      <c r="AGB22" s="20">
        <v>2863947</v>
      </c>
      <c r="AGC22" s="20">
        <v>5012907.75</v>
      </c>
      <c r="AGD22" s="20">
        <v>4356605.18</v>
      </c>
      <c r="AGE22" s="20">
        <v>1535678.29</v>
      </c>
      <c r="AGF22" s="20">
        <v>2398466</v>
      </c>
      <c r="AGG22" s="20">
        <v>1528509</v>
      </c>
      <c r="AGH22" s="20">
        <v>2382852.73</v>
      </c>
      <c r="AGI22" s="20">
        <v>2352054.2999999998</v>
      </c>
      <c r="AGJ22" s="20">
        <v>38972956.979999997</v>
      </c>
      <c r="AGK22" s="20">
        <v>7020040.71</v>
      </c>
      <c r="AGL22" s="20">
        <v>3841432.58</v>
      </c>
      <c r="AGM22" s="20">
        <v>1376914.58</v>
      </c>
      <c r="AGN22" s="20">
        <v>9057990.25</v>
      </c>
      <c r="AGO22" s="20">
        <v>2937619.92</v>
      </c>
      <c r="AGP22" s="20">
        <v>2028270.92</v>
      </c>
      <c r="AGQ22" s="20">
        <v>2289212.5499999998</v>
      </c>
      <c r="AGR22" s="20">
        <v>104751867.73</v>
      </c>
      <c r="AGS22" s="20">
        <v>46772908</v>
      </c>
      <c r="AGT22" s="20">
        <v>1879275</v>
      </c>
      <c r="AGU22" s="20">
        <v>6177154.9199999999</v>
      </c>
      <c r="AGV22" s="20">
        <v>10301506.17</v>
      </c>
      <c r="AGW22" s="20">
        <v>5336020.5</v>
      </c>
      <c r="AGX22" s="20">
        <v>4221563.2</v>
      </c>
      <c r="AGY22" s="20">
        <v>4634846.53</v>
      </c>
      <c r="AGZ22" s="20">
        <v>2140882.1</v>
      </c>
      <c r="AHA22" s="20">
        <v>4123992.11</v>
      </c>
      <c r="AHB22" s="20">
        <v>5245525</v>
      </c>
      <c r="AHC22" s="20">
        <v>2193438.7000000002</v>
      </c>
      <c r="AHD22" s="20">
        <v>2348539.61</v>
      </c>
      <c r="AHE22" s="20">
        <v>2840077.99</v>
      </c>
      <c r="AHF22" s="20">
        <v>1994309.62</v>
      </c>
      <c r="AHG22" s="20">
        <v>2602453.11</v>
      </c>
      <c r="AHH22" s="20">
        <v>2098150.6</v>
      </c>
      <c r="AHI22" s="20">
        <v>13832394.35</v>
      </c>
      <c r="AHJ22" s="20">
        <v>2791236</v>
      </c>
      <c r="AHK22" s="20">
        <v>3680869.8</v>
      </c>
      <c r="AHL22" s="20">
        <v>4045580.53</v>
      </c>
      <c r="AHM22" s="20">
        <v>9472671.4700000007</v>
      </c>
      <c r="AHN22" s="20">
        <v>3039315.6</v>
      </c>
      <c r="AHO22" s="20">
        <v>3120507.25</v>
      </c>
      <c r="AHP22" s="20">
        <v>8079271167.6900043</v>
      </c>
      <c r="AHQ22" s="20"/>
      <c r="AHR22" s="14" t="b">
        <f t="shared" si="15"/>
        <v>1</v>
      </c>
      <c r="AHS22" s="29" t="s">
        <v>999</v>
      </c>
      <c r="AHT22" t="s">
        <v>1000</v>
      </c>
    </row>
    <row r="23" spans="1:904" x14ac:dyDescent="0.4">
      <c r="A23" s="11">
        <v>18</v>
      </c>
      <c r="B23" s="11" t="s">
        <v>1001</v>
      </c>
      <c r="C23" s="6" t="s">
        <v>1002</v>
      </c>
      <c r="D23" s="20">
        <v>598116893.13999999</v>
      </c>
      <c r="E23" s="20">
        <v>51799766.340000004</v>
      </c>
      <c r="F23" s="20">
        <v>79923619.159999982</v>
      </c>
      <c r="G23" s="20">
        <v>31509870.629999999</v>
      </c>
      <c r="H23" s="20">
        <v>83721959.520000011</v>
      </c>
      <c r="I23" s="20">
        <v>45616488.259999998</v>
      </c>
      <c r="J23" s="20">
        <v>67039485.939999998</v>
      </c>
      <c r="K23" s="20">
        <v>47965979.889999993</v>
      </c>
      <c r="L23" s="20">
        <v>46162581.029999994</v>
      </c>
      <c r="M23" s="20">
        <v>39373321.950000003</v>
      </c>
      <c r="N23" s="20">
        <v>27766466.670000002</v>
      </c>
      <c r="O23" s="20">
        <v>28379044.760000002</v>
      </c>
      <c r="P23" s="20">
        <v>18617622.710000001</v>
      </c>
      <c r="Q23" s="20">
        <v>36310787.549999997</v>
      </c>
      <c r="R23" s="20">
        <v>30365365.609999996</v>
      </c>
      <c r="S23" s="20">
        <v>54445376.379999995</v>
      </c>
      <c r="T23" s="20">
        <v>42897239.359999999</v>
      </c>
      <c r="U23" s="20">
        <v>5686359.1200000001</v>
      </c>
      <c r="V23" s="20">
        <v>496110554.92000002</v>
      </c>
      <c r="W23" s="20">
        <v>115589528.47</v>
      </c>
      <c r="X23" s="20">
        <v>29432538.380000003</v>
      </c>
      <c r="Y23" s="20">
        <v>42864048.609999999</v>
      </c>
      <c r="Z23" s="20">
        <v>53611506.780000001</v>
      </c>
      <c r="AA23" s="20">
        <v>46425433.530000001</v>
      </c>
      <c r="AB23" s="20">
        <v>22947684.449999999</v>
      </c>
      <c r="AC23" s="20">
        <v>97223521.329999998</v>
      </c>
      <c r="AD23" s="20">
        <v>47100542.600000001</v>
      </c>
      <c r="AE23" s="20">
        <v>37381232.899999999</v>
      </c>
      <c r="AF23" s="20">
        <v>104461705.43000001</v>
      </c>
      <c r="AG23" s="20">
        <v>46715510.07</v>
      </c>
      <c r="AH23" s="20">
        <v>80193502.700000003</v>
      </c>
      <c r="AI23" s="20">
        <v>64796485.879999995</v>
      </c>
      <c r="AJ23" s="20">
        <v>38173881.82</v>
      </c>
      <c r="AK23" s="20">
        <v>21485532.649999999</v>
      </c>
      <c r="AL23" s="20">
        <v>26064224.120000001</v>
      </c>
      <c r="AM23" s="20">
        <v>52224248.289999999</v>
      </c>
      <c r="AN23" s="20">
        <v>18719645.140000001</v>
      </c>
      <c r="AO23" s="20">
        <v>28584707.229999997</v>
      </c>
      <c r="AP23" s="20">
        <v>32311051.52</v>
      </c>
      <c r="AQ23" s="20">
        <v>29711985.699999999</v>
      </c>
      <c r="AR23" s="20">
        <v>25914709.670000002</v>
      </c>
      <c r="AS23" s="20">
        <v>13824940.23</v>
      </c>
      <c r="AT23" s="20">
        <v>347822303.11000001</v>
      </c>
      <c r="AU23" s="20">
        <v>21439916.129999999</v>
      </c>
      <c r="AV23" s="20">
        <v>16934724.84</v>
      </c>
      <c r="AW23" s="20">
        <v>32007930</v>
      </c>
      <c r="AX23" s="20">
        <v>45026195.159999996</v>
      </c>
      <c r="AY23" s="20">
        <v>61724720.660000004</v>
      </c>
      <c r="AZ23" s="20">
        <v>22989577.100000001</v>
      </c>
      <c r="BA23" s="20">
        <v>28418641.969999999</v>
      </c>
      <c r="BB23" s="20">
        <v>21833952.800000001</v>
      </c>
      <c r="BC23" s="20">
        <v>24688286.129999999</v>
      </c>
      <c r="BD23" s="20">
        <v>12590382.25</v>
      </c>
      <c r="BE23" s="20">
        <v>15522503.23</v>
      </c>
      <c r="BF23" s="20">
        <v>92937721.959999993</v>
      </c>
      <c r="BG23" s="20">
        <v>13276679.07</v>
      </c>
      <c r="BH23" s="20">
        <v>13107830.32</v>
      </c>
      <c r="BI23" s="20">
        <v>301838953.59000003</v>
      </c>
      <c r="BJ23" s="20">
        <v>183279386.62</v>
      </c>
      <c r="BK23" s="20">
        <v>45314494.840000004</v>
      </c>
      <c r="BL23" s="20">
        <v>31907396.449999999</v>
      </c>
      <c r="BM23" s="20">
        <v>65539102.579999998</v>
      </c>
      <c r="BN23" s="20">
        <v>45773834.68</v>
      </c>
      <c r="BO23" s="20">
        <v>45451628.929999992</v>
      </c>
      <c r="BP23" s="20">
        <v>7178505</v>
      </c>
      <c r="BQ23" s="20">
        <v>7018588.5499999998</v>
      </c>
      <c r="BR23" s="20">
        <v>369668891.37999994</v>
      </c>
      <c r="BS23" s="20">
        <v>55497910.010000005</v>
      </c>
      <c r="BT23" s="20">
        <v>37371739.030000001</v>
      </c>
      <c r="BU23" s="20">
        <v>58420563.5</v>
      </c>
      <c r="BV23" s="20">
        <v>44456470.669999994</v>
      </c>
      <c r="BW23" s="20">
        <v>30983868.689999998</v>
      </c>
      <c r="BX23" s="20">
        <v>37001193.340000004</v>
      </c>
      <c r="BY23" s="20">
        <v>55760280.120000005</v>
      </c>
      <c r="BZ23" s="20">
        <v>130687114.65000002</v>
      </c>
      <c r="CA23" s="20">
        <v>26834190.960000001</v>
      </c>
      <c r="CB23" s="20">
        <v>42006353.260000005</v>
      </c>
      <c r="CC23" s="20">
        <v>65780887.010000005</v>
      </c>
      <c r="CD23" s="20">
        <v>23926236.43</v>
      </c>
      <c r="CE23" s="20">
        <v>19750288.390000001</v>
      </c>
      <c r="CF23" s="20">
        <v>23067699.450000003</v>
      </c>
      <c r="CG23" s="20">
        <v>603401255.28999984</v>
      </c>
      <c r="CH23" s="20">
        <v>43487127.099999994</v>
      </c>
      <c r="CI23" s="20">
        <v>79129480.650000006</v>
      </c>
      <c r="CJ23" s="20">
        <v>35126624.299999997</v>
      </c>
      <c r="CK23" s="20">
        <v>39630312.009999998</v>
      </c>
      <c r="CL23" s="20">
        <v>50866322.930000007</v>
      </c>
      <c r="CM23" s="20">
        <v>36396465.380000003</v>
      </c>
      <c r="CN23" s="20">
        <v>58249122.700000003</v>
      </c>
      <c r="CO23" s="20">
        <v>22505074.52</v>
      </c>
      <c r="CP23" s="20">
        <v>41958481.93</v>
      </c>
      <c r="CQ23" s="20">
        <v>29273530.699999999</v>
      </c>
      <c r="CR23" s="20">
        <v>58495400.249999993</v>
      </c>
      <c r="CS23" s="20">
        <v>30932352.640000001</v>
      </c>
      <c r="CT23" s="20">
        <v>304429900.68999994</v>
      </c>
      <c r="CU23" s="20">
        <v>34806710</v>
      </c>
      <c r="CV23" s="20">
        <v>43231349.359999999</v>
      </c>
      <c r="CW23" s="20">
        <v>55477991.000000007</v>
      </c>
      <c r="CX23" s="20">
        <v>29847410.109999999</v>
      </c>
      <c r="CY23" s="20">
        <v>54736036.660000004</v>
      </c>
      <c r="CZ23" s="20">
        <v>37870056.339999996</v>
      </c>
      <c r="DA23" s="20">
        <v>14721652.68</v>
      </c>
      <c r="DB23" s="20">
        <v>219266821.47000003</v>
      </c>
      <c r="DC23" s="20">
        <v>223106389.22</v>
      </c>
      <c r="DD23" s="20">
        <v>43834302.18</v>
      </c>
      <c r="DE23" s="20">
        <v>30653113.359999999</v>
      </c>
      <c r="DF23" s="20">
        <v>58603449.980000004</v>
      </c>
      <c r="DG23" s="20">
        <v>37731735.969999999</v>
      </c>
      <c r="DH23" s="20">
        <v>34938708.060000002</v>
      </c>
      <c r="DI23" s="20">
        <v>35336660.329999998</v>
      </c>
      <c r="DJ23" s="20">
        <v>13283370.760000002</v>
      </c>
      <c r="DK23" s="20">
        <v>710371769.64999974</v>
      </c>
      <c r="DL23" s="20">
        <v>35708086.890000001</v>
      </c>
      <c r="DM23" s="20">
        <v>53226058.310000002</v>
      </c>
      <c r="DN23" s="20">
        <v>50430965.459999993</v>
      </c>
      <c r="DO23" s="20">
        <v>54225004.409999989</v>
      </c>
      <c r="DP23" s="20">
        <v>46062866.229999997</v>
      </c>
      <c r="DQ23" s="20">
        <v>69844523.24000001</v>
      </c>
      <c r="DR23" s="20">
        <v>42720260.730000004</v>
      </c>
      <c r="DS23" s="20">
        <v>59674288.5</v>
      </c>
      <c r="DT23" s="20">
        <v>314892895.85000002</v>
      </c>
      <c r="DU23" s="20">
        <v>50138832.649999999</v>
      </c>
      <c r="DV23" s="20">
        <v>98700915.980000004</v>
      </c>
      <c r="DW23" s="20">
        <v>98683541.75999999</v>
      </c>
      <c r="DX23" s="20">
        <v>36083044.900000006</v>
      </c>
      <c r="DY23" s="20">
        <v>54766852.669999994</v>
      </c>
      <c r="DZ23" s="20">
        <v>48595263.109999999</v>
      </c>
      <c r="EA23" s="20">
        <v>14642810.140000001</v>
      </c>
      <c r="EB23" s="20">
        <v>28377004.370000001</v>
      </c>
      <c r="EC23" s="20">
        <v>29869951.469999999</v>
      </c>
      <c r="ED23" s="20">
        <v>74157513.220000014</v>
      </c>
      <c r="EE23" s="20">
        <v>227338534.32000002</v>
      </c>
      <c r="EF23" s="20">
        <v>194244554.44</v>
      </c>
      <c r="EG23" s="20">
        <v>42844379.82</v>
      </c>
      <c r="EH23" s="20">
        <v>40795229.609999999</v>
      </c>
      <c r="EI23" s="20">
        <v>46644447.870000005</v>
      </c>
      <c r="EJ23" s="20">
        <v>55739974.56000001</v>
      </c>
      <c r="EK23" s="20">
        <v>83983224.489999995</v>
      </c>
      <c r="EL23" s="20">
        <v>30558435.84</v>
      </c>
      <c r="EM23" s="20">
        <v>34682645.769999996</v>
      </c>
      <c r="EN23" s="20">
        <v>468718029.77000004</v>
      </c>
      <c r="EO23" s="20">
        <v>36469908.93</v>
      </c>
      <c r="EP23" s="20">
        <v>37831970.840000004</v>
      </c>
      <c r="EQ23" s="20">
        <v>32597453.870000001</v>
      </c>
      <c r="ER23" s="20">
        <v>18702693.059999999</v>
      </c>
      <c r="ES23" s="20">
        <v>20007517.48</v>
      </c>
      <c r="ET23" s="20">
        <v>47057019.940000005</v>
      </c>
      <c r="EU23" s="20">
        <v>43079002.960000001</v>
      </c>
      <c r="EV23" s="20">
        <v>29938277</v>
      </c>
      <c r="EW23" s="20">
        <v>301814061.31</v>
      </c>
      <c r="EX23" s="20">
        <v>21644324.939999998</v>
      </c>
      <c r="EY23" s="20">
        <v>30597979.040000003</v>
      </c>
      <c r="EZ23" s="20">
        <v>43406361.940000005</v>
      </c>
      <c r="FA23" s="20">
        <v>58414048.930000007</v>
      </c>
      <c r="FB23" s="20">
        <v>46203027.619999997</v>
      </c>
      <c r="FC23" s="20">
        <v>53221056.020000003</v>
      </c>
      <c r="FD23" s="20">
        <v>27603639.680000003</v>
      </c>
      <c r="FE23" s="20">
        <v>23969521.079999998</v>
      </c>
      <c r="FF23" s="20">
        <v>18842306.129999999</v>
      </c>
      <c r="FG23" s="20">
        <v>17082349.670000002</v>
      </c>
      <c r="FH23" s="20">
        <v>8597435.1600000001</v>
      </c>
      <c r="FI23" s="20">
        <v>253032641.66999999</v>
      </c>
      <c r="FJ23" s="20">
        <v>32339708</v>
      </c>
      <c r="FK23" s="20">
        <v>39604938.43</v>
      </c>
      <c r="FL23" s="20">
        <v>38830805.82</v>
      </c>
      <c r="FM23" s="20">
        <v>53495507.409999996</v>
      </c>
      <c r="FN23" s="20">
        <v>45481732.229999997</v>
      </c>
      <c r="FO23" s="20">
        <v>10758130.26</v>
      </c>
      <c r="FP23" s="20">
        <v>4032294.44</v>
      </c>
      <c r="FQ23" s="20">
        <v>556604001.94000006</v>
      </c>
      <c r="FR23" s="20">
        <v>34194472.799999997</v>
      </c>
      <c r="FS23" s="20">
        <v>51001339.779999994</v>
      </c>
      <c r="FT23" s="20">
        <v>39214669.779999994</v>
      </c>
      <c r="FU23" s="20">
        <v>61228568.419999994</v>
      </c>
      <c r="FV23" s="20">
        <v>34125752.899999999</v>
      </c>
      <c r="FW23" s="20">
        <v>71861012.099999994</v>
      </c>
      <c r="FX23" s="20">
        <v>46297995.890000001</v>
      </c>
      <c r="FY23" s="20">
        <v>45027586.269999996</v>
      </c>
      <c r="FZ23" s="20">
        <v>37998583.960000001</v>
      </c>
      <c r="GA23" s="20">
        <v>69256958.019999996</v>
      </c>
      <c r="GB23" s="20">
        <v>38595065.140000001</v>
      </c>
      <c r="GC23" s="20">
        <v>22867134.739999998</v>
      </c>
      <c r="GD23" s="20">
        <v>5697040.4100000001</v>
      </c>
      <c r="GE23" s="20">
        <v>312224838.49000001</v>
      </c>
      <c r="GF23" s="20">
        <v>30700598.739999998</v>
      </c>
      <c r="GG23" s="20">
        <v>37206499.420000002</v>
      </c>
      <c r="GH23" s="20">
        <v>62536456.839999996</v>
      </c>
      <c r="GI23" s="20">
        <v>43219980.170000002</v>
      </c>
      <c r="GJ23" s="20">
        <v>32639661.479999997</v>
      </c>
      <c r="GK23" s="20">
        <v>37400046.950000003</v>
      </c>
      <c r="GL23" s="20">
        <v>83181269.840000004</v>
      </c>
      <c r="GM23" s="20">
        <v>29999636.609999999</v>
      </c>
      <c r="GN23" s="20">
        <v>8333965.5700000003</v>
      </c>
      <c r="GO23" s="20">
        <v>7778548.1500000004</v>
      </c>
      <c r="GP23" s="20">
        <v>7248339</v>
      </c>
      <c r="GQ23" s="20">
        <v>240479275.47</v>
      </c>
      <c r="GR23" s="20">
        <v>54930110.539999999</v>
      </c>
      <c r="GS23" s="20">
        <v>35573609.509999998</v>
      </c>
      <c r="GT23" s="20">
        <v>49734510.009999998</v>
      </c>
      <c r="GU23" s="20">
        <v>19086332.600000001</v>
      </c>
      <c r="GV23" s="20">
        <v>37479329.989999995</v>
      </c>
      <c r="GW23" s="20">
        <v>39950115.710000008</v>
      </c>
      <c r="GX23" s="20">
        <v>23227760.649999999</v>
      </c>
      <c r="GY23" s="20">
        <v>266628097.62000003</v>
      </c>
      <c r="GZ23" s="20">
        <v>30429874</v>
      </c>
      <c r="HA23" s="20">
        <v>63675589.119999997</v>
      </c>
      <c r="HB23" s="20">
        <v>47699845.620000005</v>
      </c>
      <c r="HC23" s="20">
        <v>423442794.95999998</v>
      </c>
      <c r="HD23" s="20">
        <v>61535010.239999995</v>
      </c>
      <c r="HE23" s="20">
        <v>64574721.990000002</v>
      </c>
      <c r="HF23" s="20">
        <v>82194841.849999994</v>
      </c>
      <c r="HG23" s="20">
        <v>52534747.989999995</v>
      </c>
      <c r="HH23" s="20">
        <v>73496304.280000001</v>
      </c>
      <c r="HI23" s="20">
        <v>14196997.74</v>
      </c>
      <c r="HJ23" s="20">
        <v>292505234.26999998</v>
      </c>
      <c r="HK23" s="20">
        <v>47734148.129999995</v>
      </c>
      <c r="HL23" s="20">
        <v>61691837.370000005</v>
      </c>
      <c r="HM23" s="20">
        <v>50270986.769999996</v>
      </c>
      <c r="HN23" s="20">
        <v>35741104.060000002</v>
      </c>
      <c r="HO23" s="20">
        <v>37034514.129999995</v>
      </c>
      <c r="HP23" s="20">
        <v>49802440.219999999</v>
      </c>
      <c r="HQ23" s="20">
        <v>25284031.289999999</v>
      </c>
      <c r="HR23" s="20">
        <v>378172488.22000003</v>
      </c>
      <c r="HS23" s="20">
        <v>153565596.69</v>
      </c>
      <c r="HT23" s="20">
        <v>44586441</v>
      </c>
      <c r="HU23" s="20">
        <v>35506170.210000001</v>
      </c>
      <c r="HV23" s="20">
        <v>33801100.810000002</v>
      </c>
      <c r="HW23" s="20">
        <v>34765636.289999999</v>
      </c>
      <c r="HX23" s="20">
        <v>66632121.770000003</v>
      </c>
      <c r="HY23" s="20">
        <v>26671218.869999997</v>
      </c>
      <c r="HZ23" s="20">
        <v>31254153.039999999</v>
      </c>
      <c r="IA23" s="20">
        <v>29490005.609999999</v>
      </c>
      <c r="IB23" s="20">
        <v>33435958.48</v>
      </c>
      <c r="IC23" s="20">
        <v>39087141.329999998</v>
      </c>
      <c r="ID23" s="20">
        <v>19756841.289999999</v>
      </c>
      <c r="IE23" s="20">
        <v>34893262.75</v>
      </c>
      <c r="IF23" s="20">
        <v>19629423.199999999</v>
      </c>
      <c r="IG23" s="20">
        <v>24192480.75</v>
      </c>
      <c r="IH23" s="20">
        <v>306021784.28000003</v>
      </c>
      <c r="II23" s="20">
        <v>158351694.79000002</v>
      </c>
      <c r="IJ23" s="20">
        <v>49558249.480000004</v>
      </c>
      <c r="IK23" s="20">
        <v>67347043.719999999</v>
      </c>
      <c r="IL23" s="20">
        <v>81508511.25</v>
      </c>
      <c r="IM23" s="20">
        <v>42960874.190000005</v>
      </c>
      <c r="IN23" s="20">
        <v>32209811.469999999</v>
      </c>
      <c r="IO23" s="20">
        <v>22644274.669999998</v>
      </c>
      <c r="IP23" s="20">
        <v>24087421.810000002</v>
      </c>
      <c r="IQ23" s="20">
        <v>25068147.739999998</v>
      </c>
      <c r="IR23" s="20">
        <v>29248119.170000002</v>
      </c>
      <c r="IS23" s="20">
        <v>507952414.75999999</v>
      </c>
      <c r="IT23" s="20">
        <v>250633359.78</v>
      </c>
      <c r="IU23" s="20">
        <v>66117202.539999999</v>
      </c>
      <c r="IV23" s="20">
        <v>45794554.019999996</v>
      </c>
      <c r="IW23" s="20">
        <v>32166986.27</v>
      </c>
      <c r="IX23" s="20">
        <v>23780640</v>
      </c>
      <c r="IY23" s="20">
        <v>36890630.330000006</v>
      </c>
      <c r="IZ23" s="20">
        <v>22697897.129999999</v>
      </c>
      <c r="JA23" s="20">
        <v>28162197.329999998</v>
      </c>
      <c r="JB23" s="20">
        <v>39960669.140000001</v>
      </c>
      <c r="JC23" s="20">
        <v>32149918.23</v>
      </c>
      <c r="JD23" s="20">
        <v>27501018.07</v>
      </c>
      <c r="JE23" s="20">
        <v>230441601.29999998</v>
      </c>
      <c r="JF23" s="20">
        <v>174764466.04000002</v>
      </c>
      <c r="JG23" s="20">
        <v>40201341.350000001</v>
      </c>
      <c r="JH23" s="20">
        <v>33248565.060000002</v>
      </c>
      <c r="JI23" s="20">
        <v>28129529.359999999</v>
      </c>
      <c r="JJ23" s="20">
        <v>37785612.030000001</v>
      </c>
      <c r="JK23" s="20">
        <v>243311667.47</v>
      </c>
      <c r="JL23" s="20">
        <v>26619808.390000001</v>
      </c>
      <c r="JM23" s="20">
        <v>39825042</v>
      </c>
      <c r="JN23" s="20">
        <v>46725005.009999998</v>
      </c>
      <c r="JO23" s="20">
        <v>37828537</v>
      </c>
      <c r="JP23" s="20">
        <v>68478797.310000002</v>
      </c>
      <c r="JQ23" s="20">
        <v>28128999.02</v>
      </c>
      <c r="JR23" s="20">
        <v>298981224.30000001</v>
      </c>
      <c r="JS23" s="20">
        <v>177664612.09</v>
      </c>
      <c r="JT23" s="20">
        <v>35691634.840000004</v>
      </c>
      <c r="JU23" s="20">
        <v>21263748.880000003</v>
      </c>
      <c r="JV23" s="20">
        <v>52890190.230000004</v>
      </c>
      <c r="JW23" s="20">
        <v>19039225.070000004</v>
      </c>
      <c r="JX23" s="20">
        <v>90172994.829999998</v>
      </c>
      <c r="JY23" s="20">
        <v>46694982.169999994</v>
      </c>
      <c r="JZ23" s="20">
        <v>26504079.68</v>
      </c>
      <c r="KA23" s="20">
        <v>50329161.660000004</v>
      </c>
      <c r="KB23" s="20">
        <v>31454942.75</v>
      </c>
      <c r="KC23" s="20">
        <v>33575806.579999998</v>
      </c>
      <c r="KD23" s="20">
        <v>22725115.309999999</v>
      </c>
      <c r="KE23" s="20">
        <v>12600465.32</v>
      </c>
      <c r="KF23" s="20">
        <v>23613105.650000002</v>
      </c>
      <c r="KG23" s="20">
        <v>499410568.16000003</v>
      </c>
      <c r="KH23" s="20">
        <v>61550622.359999992</v>
      </c>
      <c r="KI23" s="20">
        <v>41697883.609999992</v>
      </c>
      <c r="KJ23" s="20">
        <v>56206077.529999994</v>
      </c>
      <c r="KK23" s="20">
        <v>39542398.32</v>
      </c>
      <c r="KL23" s="20">
        <v>38995972.879999995</v>
      </c>
      <c r="KM23" s="20">
        <v>77400507.170000002</v>
      </c>
      <c r="KN23" s="20">
        <v>31673745.650000002</v>
      </c>
      <c r="KO23" s="20">
        <v>34856983.579999998</v>
      </c>
      <c r="KP23" s="20">
        <v>180600263.61999997</v>
      </c>
      <c r="KQ23" s="20">
        <v>35409636.299999997</v>
      </c>
      <c r="KR23" s="20">
        <v>46159037.949999996</v>
      </c>
      <c r="KS23" s="20">
        <v>70998446.260000005</v>
      </c>
      <c r="KT23" s="20">
        <v>32467831.509999998</v>
      </c>
      <c r="KU23" s="20">
        <v>39459330.590000004</v>
      </c>
      <c r="KV23" s="20">
        <v>168102700</v>
      </c>
      <c r="KW23" s="20">
        <v>52204301.559999995</v>
      </c>
      <c r="KX23" s="20">
        <v>343397828.25999993</v>
      </c>
      <c r="KY23" s="20">
        <v>40900988.149999999</v>
      </c>
      <c r="KZ23" s="20">
        <v>32543897.510000002</v>
      </c>
      <c r="LA23" s="20">
        <v>54502306.390000001</v>
      </c>
      <c r="LB23" s="20">
        <v>61209238.450000003</v>
      </c>
      <c r="LC23" s="20">
        <v>44573832.719999999</v>
      </c>
      <c r="LD23" s="20">
        <v>35167537.649999999</v>
      </c>
      <c r="LE23" s="20">
        <v>28055200</v>
      </c>
      <c r="LF23" s="20">
        <v>546192697.83999991</v>
      </c>
      <c r="LG23" s="20">
        <v>163622807.86000001</v>
      </c>
      <c r="LH23" s="20">
        <v>236206892.00999999</v>
      </c>
      <c r="LI23" s="20">
        <v>191426829.72</v>
      </c>
      <c r="LJ23" s="20">
        <v>40885169.549999997</v>
      </c>
      <c r="LK23" s="20">
        <v>45645683.420000002</v>
      </c>
      <c r="LL23" s="20">
        <v>34578340.419999994</v>
      </c>
      <c r="LM23" s="20">
        <v>54288555.490000002</v>
      </c>
      <c r="LN23" s="20">
        <v>34666588.119999997</v>
      </c>
      <c r="LO23" s="20">
        <v>52348227.369999997</v>
      </c>
      <c r="LP23" s="20">
        <v>9150980.4000000004</v>
      </c>
      <c r="LQ23" s="20">
        <v>246762117.58999997</v>
      </c>
      <c r="LR23" s="20">
        <v>80866413.539999992</v>
      </c>
      <c r="LS23" s="20">
        <v>43849642.259999998</v>
      </c>
      <c r="LT23" s="20">
        <v>412357281.57999998</v>
      </c>
      <c r="LU23" s="20">
        <v>148263638.44</v>
      </c>
      <c r="LV23" s="20">
        <v>423190573.61000007</v>
      </c>
      <c r="LW23" s="20">
        <v>173047348.22000003</v>
      </c>
      <c r="LX23" s="20">
        <v>65973116.890000001</v>
      </c>
      <c r="LY23" s="20">
        <v>56576041.400000006</v>
      </c>
      <c r="LZ23" s="20">
        <v>59913163.839999996</v>
      </c>
      <c r="MA23" s="20">
        <v>52933914.030000001</v>
      </c>
      <c r="MB23" s="20">
        <v>51543526.119999997</v>
      </c>
      <c r="MC23" s="20">
        <v>51825980.629999995</v>
      </c>
      <c r="MD23" s="20">
        <v>90668680.340000004</v>
      </c>
      <c r="ME23" s="20">
        <v>31980690.199999996</v>
      </c>
      <c r="MF23" s="20">
        <v>510161059.17999995</v>
      </c>
      <c r="MG23" s="20">
        <v>38751781.310000002</v>
      </c>
      <c r="MH23" s="20">
        <v>25705739.32</v>
      </c>
      <c r="MI23" s="20">
        <v>24286695.32</v>
      </c>
      <c r="MJ23" s="20">
        <v>23655710.969999999</v>
      </c>
      <c r="MK23" s="20">
        <v>42707235</v>
      </c>
      <c r="ML23" s="20">
        <v>29405588.770000003</v>
      </c>
      <c r="MM23" s="20">
        <v>34235564.530000001</v>
      </c>
      <c r="MN23" s="20">
        <v>45014829.380000003</v>
      </c>
      <c r="MO23" s="20">
        <v>21703969.84</v>
      </c>
      <c r="MP23" s="20">
        <v>27484119.329999998</v>
      </c>
      <c r="MQ23" s="20">
        <v>28198049.68</v>
      </c>
      <c r="MR23" s="20">
        <v>384316915.00999999</v>
      </c>
      <c r="MS23" s="20">
        <v>28409664.23</v>
      </c>
      <c r="MT23" s="20">
        <v>40701047.93</v>
      </c>
      <c r="MU23" s="20">
        <v>60551383.329999991</v>
      </c>
      <c r="MV23" s="20">
        <v>59110350</v>
      </c>
      <c r="MW23" s="20">
        <v>41082706.509999998</v>
      </c>
      <c r="MX23" s="20">
        <v>69865226.359999999</v>
      </c>
      <c r="MY23" s="20">
        <v>62795116.500000007</v>
      </c>
      <c r="MZ23" s="20">
        <v>38522726.450000003</v>
      </c>
      <c r="NA23" s="20">
        <v>19894576.990000002</v>
      </c>
      <c r="NB23" s="20">
        <v>7628595.1899999995</v>
      </c>
      <c r="NC23" s="20">
        <v>582813051.78999996</v>
      </c>
      <c r="ND23" s="20">
        <v>73446708</v>
      </c>
      <c r="NE23" s="20">
        <v>29523837.420000002</v>
      </c>
      <c r="NF23" s="20">
        <v>150678337.97999999</v>
      </c>
      <c r="NG23" s="20">
        <v>28091683.600000001</v>
      </c>
      <c r="NH23" s="20">
        <v>60795298.369999997</v>
      </c>
      <c r="NI23" s="20">
        <v>113685462.64000002</v>
      </c>
      <c r="NJ23" s="20">
        <v>99537528.670000002</v>
      </c>
      <c r="NK23" s="20">
        <v>15165622.380000001</v>
      </c>
      <c r="NL23" s="20">
        <v>58146668.350000001</v>
      </c>
      <c r="NM23" s="20">
        <v>41050717.82</v>
      </c>
      <c r="NN23" s="20">
        <v>12319530</v>
      </c>
      <c r="NO23" s="20">
        <v>242623007.91999999</v>
      </c>
      <c r="NP23" s="20">
        <v>36437149.359999999</v>
      </c>
      <c r="NQ23" s="20">
        <v>34269850.340000004</v>
      </c>
      <c r="NR23" s="20">
        <v>31063396.210000001</v>
      </c>
      <c r="NS23" s="20">
        <v>32408066.100000001</v>
      </c>
      <c r="NT23" s="20">
        <v>10752919.039999999</v>
      </c>
      <c r="NU23" s="20">
        <v>17424706.329999998</v>
      </c>
      <c r="NV23" s="20">
        <v>346340124.22999996</v>
      </c>
      <c r="NW23" s="20">
        <v>117786428.92</v>
      </c>
      <c r="NX23" s="20">
        <v>36236439.149999999</v>
      </c>
      <c r="NY23" s="20">
        <v>29323566.23</v>
      </c>
      <c r="NZ23" s="20">
        <v>41238650.210000001</v>
      </c>
      <c r="OA23" s="20">
        <v>53776761.559999995</v>
      </c>
      <c r="OB23" s="20">
        <v>28773888.220000003</v>
      </c>
      <c r="OC23" s="20">
        <v>388754994.56</v>
      </c>
      <c r="OD23" s="20">
        <v>113998481.64999999</v>
      </c>
      <c r="OE23" s="20">
        <v>58407607.200000003</v>
      </c>
      <c r="OF23" s="20">
        <v>114903345.05000003</v>
      </c>
      <c r="OG23" s="20">
        <v>31420202.100000001</v>
      </c>
      <c r="OH23" s="20">
        <v>55460609.039999999</v>
      </c>
      <c r="OI23" s="20">
        <v>37323025.579999998</v>
      </c>
      <c r="OJ23" s="20">
        <v>18577303.079999998</v>
      </c>
      <c r="OK23" s="20">
        <v>14393987.300000001</v>
      </c>
      <c r="OL23" s="20">
        <v>327995145.05000001</v>
      </c>
      <c r="OM23" s="20">
        <v>87084618.88000001</v>
      </c>
      <c r="ON23" s="20">
        <v>95785026.909999996</v>
      </c>
      <c r="OO23" s="20">
        <v>53426547.079999998</v>
      </c>
      <c r="OP23" s="20">
        <v>43212579.089999996</v>
      </c>
      <c r="OQ23" s="20">
        <v>12257505.279999999</v>
      </c>
      <c r="OR23" s="20">
        <v>180068306.69999999</v>
      </c>
      <c r="OS23" s="20">
        <v>29918833.859999999</v>
      </c>
      <c r="OT23" s="20">
        <v>27866238.390000001</v>
      </c>
      <c r="OU23" s="20">
        <v>46645814.609999999</v>
      </c>
      <c r="OV23" s="20">
        <v>47791139.910000004</v>
      </c>
      <c r="OW23" s="20">
        <v>82530212.060000002</v>
      </c>
      <c r="OX23" s="20">
        <v>28887428.399999999</v>
      </c>
      <c r="OY23" s="20">
        <v>10459778.93</v>
      </c>
      <c r="OZ23" s="20">
        <v>10114302.810000001</v>
      </c>
      <c r="PA23" s="20">
        <v>325184483.64999998</v>
      </c>
      <c r="PB23" s="20">
        <v>22040279.09</v>
      </c>
      <c r="PC23" s="20">
        <v>74044509.86999999</v>
      </c>
      <c r="PD23" s="20">
        <v>26355677.420000002</v>
      </c>
      <c r="PE23" s="20">
        <v>44736938.109999999</v>
      </c>
      <c r="PF23" s="20">
        <v>83103490</v>
      </c>
      <c r="PG23" s="20">
        <v>27736978.23</v>
      </c>
      <c r="PH23" s="20">
        <v>28256865.510000002</v>
      </c>
      <c r="PI23" s="20">
        <v>30976389.719999999</v>
      </c>
      <c r="PJ23" s="20">
        <v>27305659.449999999</v>
      </c>
      <c r="PK23" s="20">
        <v>34192402.590000004</v>
      </c>
      <c r="PL23" s="20">
        <v>45820137.049999997</v>
      </c>
      <c r="PM23" s="20">
        <v>28636147.469999999</v>
      </c>
      <c r="PN23" s="20">
        <v>86099357.660000011</v>
      </c>
      <c r="PO23" s="20">
        <v>6902104.9100000001</v>
      </c>
      <c r="PP23" s="20">
        <v>8969856.4800000004</v>
      </c>
      <c r="PQ23" s="20">
        <v>7246088.3300000001</v>
      </c>
      <c r="PR23" s="20">
        <v>6509934.9900000002</v>
      </c>
      <c r="PS23" s="20">
        <v>713647592.78000009</v>
      </c>
      <c r="PT23" s="20">
        <v>35471097.759999998</v>
      </c>
      <c r="PU23" s="20">
        <v>49256385.420000002</v>
      </c>
      <c r="PV23" s="20">
        <v>58505341.239999995</v>
      </c>
      <c r="PW23" s="20">
        <v>118794643.2</v>
      </c>
      <c r="PX23" s="20">
        <v>43493919.07</v>
      </c>
      <c r="PY23" s="20">
        <v>92273545.579999998</v>
      </c>
      <c r="PZ23" s="20">
        <v>42478271.07</v>
      </c>
      <c r="QA23" s="20">
        <v>86270209.989999995</v>
      </c>
      <c r="QB23" s="20">
        <v>26444459.489999998</v>
      </c>
      <c r="QC23" s="20">
        <v>80500101.780000001</v>
      </c>
      <c r="QD23" s="20">
        <v>27123936.670000002</v>
      </c>
      <c r="QE23" s="20">
        <v>31678150.969999999</v>
      </c>
      <c r="QF23" s="20">
        <v>44501648.839999996</v>
      </c>
      <c r="QG23" s="20">
        <v>60191812.310000002</v>
      </c>
      <c r="QH23" s="20">
        <v>63198253</v>
      </c>
      <c r="QI23" s="20">
        <v>40255056.100000001</v>
      </c>
      <c r="QJ23" s="20">
        <v>33095865.84</v>
      </c>
      <c r="QK23" s="20">
        <v>28083257.199999999</v>
      </c>
      <c r="QL23" s="20">
        <v>70427849.359999999</v>
      </c>
      <c r="QM23" s="20">
        <v>73580593.239999995</v>
      </c>
      <c r="QN23" s="20">
        <v>27626683.120000001</v>
      </c>
      <c r="QO23" s="20">
        <v>5639769.3999999994</v>
      </c>
      <c r="QP23" s="20">
        <v>4651687.8900000006</v>
      </c>
      <c r="QQ23" s="20">
        <v>4812850</v>
      </c>
      <c r="QR23" s="20">
        <v>4269142.3</v>
      </c>
      <c r="QS23" s="20">
        <v>381363563.50000006</v>
      </c>
      <c r="QT23" s="20">
        <v>27923401.670000002</v>
      </c>
      <c r="QU23" s="20">
        <v>76302714.670000002</v>
      </c>
      <c r="QV23" s="20">
        <v>50736138.379999995</v>
      </c>
      <c r="QW23" s="20">
        <v>45887470</v>
      </c>
      <c r="QX23" s="20">
        <v>64593480.969999999</v>
      </c>
      <c r="QY23" s="20">
        <v>31050290</v>
      </c>
      <c r="QZ23" s="20">
        <v>61653260</v>
      </c>
      <c r="RA23" s="20">
        <v>70026810</v>
      </c>
      <c r="RB23" s="20">
        <v>28513550</v>
      </c>
      <c r="RC23" s="20">
        <v>23009772.670000002</v>
      </c>
      <c r="RD23" s="20">
        <v>8224430</v>
      </c>
      <c r="RE23" s="20">
        <v>6319287.7400000002</v>
      </c>
      <c r="RF23" s="20">
        <v>447387996.5</v>
      </c>
      <c r="RG23" s="20">
        <v>58884727.829999998</v>
      </c>
      <c r="RH23" s="20">
        <v>32840829.149999999</v>
      </c>
      <c r="RI23" s="20">
        <v>45091100.979999997</v>
      </c>
      <c r="RJ23" s="20">
        <v>42656477.359999999</v>
      </c>
      <c r="RK23" s="20">
        <v>47202575.75999999</v>
      </c>
      <c r="RL23" s="20">
        <v>69086342.910000011</v>
      </c>
      <c r="RM23" s="20">
        <v>33516122.360000003</v>
      </c>
      <c r="RN23" s="20">
        <v>39506151.639999993</v>
      </c>
      <c r="RO23" s="20">
        <v>66554610</v>
      </c>
      <c r="RP23" s="20">
        <v>75328485.11999999</v>
      </c>
      <c r="RQ23" s="20">
        <v>31709489.939999998</v>
      </c>
      <c r="RR23" s="20">
        <v>21186848.060000002</v>
      </c>
      <c r="RS23" s="20">
        <v>40992879.700000003</v>
      </c>
      <c r="RT23" s="20">
        <v>22136651.220000003</v>
      </c>
      <c r="RU23" s="20">
        <v>32901849.68</v>
      </c>
      <c r="RV23" s="20">
        <v>43086477.039999999</v>
      </c>
      <c r="RW23" s="20">
        <v>696990</v>
      </c>
      <c r="RX23" s="20">
        <v>487850.65</v>
      </c>
      <c r="RY23" s="20">
        <v>483359.51</v>
      </c>
      <c r="RZ23" s="20">
        <v>247784890.30000001</v>
      </c>
      <c r="SA23" s="20">
        <v>32383104.460000001</v>
      </c>
      <c r="SB23" s="20">
        <v>38136605.159999996</v>
      </c>
      <c r="SC23" s="20">
        <v>39744766.780000001</v>
      </c>
      <c r="SD23" s="20">
        <v>19190764.899999999</v>
      </c>
      <c r="SE23" s="20">
        <v>41639791.420000002</v>
      </c>
      <c r="SF23" s="20">
        <v>48874795.380000003</v>
      </c>
      <c r="SG23" s="20">
        <v>48420084.509999998</v>
      </c>
      <c r="SH23" s="20">
        <v>31718343.559999999</v>
      </c>
      <c r="SI23" s="20">
        <v>28115641.539999999</v>
      </c>
      <c r="SJ23" s="20">
        <v>75708160.920000002</v>
      </c>
      <c r="SK23" s="20">
        <v>3662566.61</v>
      </c>
      <c r="SL23" s="20">
        <v>101498469.72</v>
      </c>
      <c r="SM23" s="20">
        <v>26333559.119999997</v>
      </c>
      <c r="SN23" s="20">
        <v>28274489.579999998</v>
      </c>
      <c r="SO23" s="20">
        <v>46148124.689999998</v>
      </c>
      <c r="SP23" s="20">
        <v>32816242.599999998</v>
      </c>
      <c r="SQ23" s="20">
        <v>24541397.450000003</v>
      </c>
      <c r="SR23" s="20">
        <v>26362157.050000001</v>
      </c>
      <c r="SS23" s="20">
        <v>14641366.449999999</v>
      </c>
      <c r="ST23" s="20">
        <v>269520160.54000002</v>
      </c>
      <c r="SU23" s="20">
        <v>25597865.649999999</v>
      </c>
      <c r="SV23" s="20">
        <v>38610992.420000002</v>
      </c>
      <c r="SW23" s="20">
        <v>30194026.800000004</v>
      </c>
      <c r="SX23" s="20">
        <v>15701091.619999999</v>
      </c>
      <c r="SY23" s="20">
        <v>26689452.890000001</v>
      </c>
      <c r="SZ23" s="20">
        <v>28143998.819999997</v>
      </c>
      <c r="TA23" s="20">
        <v>78653339.920000002</v>
      </c>
      <c r="TB23" s="20">
        <v>31870956.129999995</v>
      </c>
      <c r="TC23" s="20">
        <v>26707047.43</v>
      </c>
      <c r="TD23" s="20">
        <v>28914773.02</v>
      </c>
      <c r="TE23" s="20">
        <v>51241502.289999992</v>
      </c>
      <c r="TF23" s="20">
        <v>22964827.420000002</v>
      </c>
      <c r="TG23" s="20">
        <v>12843608.389999999</v>
      </c>
      <c r="TH23" s="20">
        <v>403168260.07999998</v>
      </c>
      <c r="TI23" s="20">
        <v>28510315.809999999</v>
      </c>
      <c r="TJ23" s="20">
        <v>22609734.649999999</v>
      </c>
      <c r="TK23" s="20">
        <v>61442660.019999996</v>
      </c>
      <c r="TL23" s="20">
        <v>54676943.709999993</v>
      </c>
      <c r="TM23" s="20">
        <v>33025119.790000003</v>
      </c>
      <c r="TN23" s="20">
        <v>16522900.32</v>
      </c>
      <c r="TO23" s="20">
        <v>63665353.270000003</v>
      </c>
      <c r="TP23" s="20">
        <v>28817517.609999996</v>
      </c>
      <c r="TQ23" s="20">
        <v>37411368.759999998</v>
      </c>
      <c r="TR23" s="20">
        <v>55191484.399999999</v>
      </c>
      <c r="TS23" s="20">
        <v>27799621.940000001</v>
      </c>
      <c r="TT23" s="20">
        <v>21898829.889999997</v>
      </c>
      <c r="TU23" s="20">
        <v>37535788.719999999</v>
      </c>
      <c r="TV23" s="20">
        <v>25009828.699999999</v>
      </c>
      <c r="TW23" s="20">
        <v>19816091.940000001</v>
      </c>
      <c r="TX23" s="20">
        <v>113133760.14999999</v>
      </c>
      <c r="TY23" s="20">
        <v>21905142.719999999</v>
      </c>
      <c r="TZ23" s="20">
        <v>266337635.91999999</v>
      </c>
      <c r="UA23" s="20">
        <v>66914069.219999999</v>
      </c>
      <c r="UB23" s="20">
        <v>32273400.329999998</v>
      </c>
      <c r="UC23" s="20">
        <v>22241230</v>
      </c>
      <c r="UD23" s="20">
        <v>115093903.24000001</v>
      </c>
      <c r="UE23" s="20">
        <v>19043866.780000001</v>
      </c>
      <c r="UF23" s="20">
        <v>7114208.2300000004</v>
      </c>
      <c r="UG23" s="20">
        <v>11160249.299999999</v>
      </c>
      <c r="UH23" s="20">
        <v>11086136.380000001</v>
      </c>
      <c r="UI23" s="20">
        <v>168025585.45000002</v>
      </c>
      <c r="UJ23" s="20">
        <v>48777515.850000001</v>
      </c>
      <c r="UK23" s="20">
        <v>33499397.739999998</v>
      </c>
      <c r="UL23" s="20">
        <v>52600651.399999999</v>
      </c>
      <c r="UM23" s="20">
        <v>33306770.650000002</v>
      </c>
      <c r="UN23" s="20">
        <v>19321661.859999999</v>
      </c>
      <c r="UO23" s="20">
        <v>651676170.59000015</v>
      </c>
      <c r="UP23" s="20">
        <v>39678876.450000003</v>
      </c>
      <c r="UQ23" s="20">
        <v>38705351.149999999</v>
      </c>
      <c r="UR23" s="20">
        <v>103105145.17999999</v>
      </c>
      <c r="US23" s="20">
        <v>9859439.6699999999</v>
      </c>
      <c r="UT23" s="20">
        <v>30295670.650000002</v>
      </c>
      <c r="UU23" s="20">
        <v>71722374.680000007</v>
      </c>
      <c r="UV23" s="20">
        <v>28028563.440000001</v>
      </c>
      <c r="UW23" s="20">
        <v>19234123.869999997</v>
      </c>
      <c r="UX23" s="20">
        <v>24665104.52</v>
      </c>
      <c r="UY23" s="20">
        <v>36206397.910000004</v>
      </c>
      <c r="UZ23" s="20">
        <v>60952442.909999996</v>
      </c>
      <c r="VA23" s="20">
        <v>40920565.439999998</v>
      </c>
      <c r="VB23" s="20">
        <v>51574026.709999993</v>
      </c>
      <c r="VC23" s="20">
        <v>22548802.709999997</v>
      </c>
      <c r="VD23" s="20">
        <v>25340079.350000001</v>
      </c>
      <c r="VE23" s="20">
        <v>15213785.59</v>
      </c>
      <c r="VF23" s="20">
        <v>21366163.870000001</v>
      </c>
      <c r="VG23" s="20">
        <v>60577436.539999999</v>
      </c>
      <c r="VH23" s="20">
        <v>7766097.5600000005</v>
      </c>
      <c r="VI23" s="20">
        <v>9345426.1300000008</v>
      </c>
      <c r="VJ23" s="20">
        <v>8779508.8699999992</v>
      </c>
      <c r="VK23" s="20">
        <v>359757257</v>
      </c>
      <c r="VL23" s="20">
        <v>41941566.800000004</v>
      </c>
      <c r="VM23" s="20">
        <v>41443767.18999999</v>
      </c>
      <c r="VN23" s="20">
        <v>43754083.970000006</v>
      </c>
      <c r="VO23" s="20">
        <v>53901355.810000002</v>
      </c>
      <c r="VP23" s="20">
        <v>52708872.650000006</v>
      </c>
      <c r="VQ23" s="20">
        <v>45552123.590000004</v>
      </c>
      <c r="VR23" s="20">
        <v>35740174.260000005</v>
      </c>
      <c r="VS23" s="20">
        <v>31184337.240000002</v>
      </c>
      <c r="VT23" s="20">
        <v>98104102.819999993</v>
      </c>
      <c r="VU23" s="20">
        <v>31520090.030000001</v>
      </c>
      <c r="VV23" s="20">
        <v>62571182.580000006</v>
      </c>
      <c r="VW23" s="20">
        <v>30888712.989999998</v>
      </c>
      <c r="VX23" s="20">
        <v>22286479.030000001</v>
      </c>
      <c r="VY23" s="20">
        <v>27779616.429999996</v>
      </c>
      <c r="VZ23" s="20">
        <v>945359423.17999995</v>
      </c>
      <c r="WA23" s="20">
        <v>64241964.319999993</v>
      </c>
      <c r="WB23" s="20">
        <v>44178218.079999998</v>
      </c>
      <c r="WC23" s="20">
        <v>43283550.649999999</v>
      </c>
      <c r="WD23" s="20">
        <v>26307970</v>
      </c>
      <c r="WE23" s="20">
        <v>59316644.469999999</v>
      </c>
      <c r="WF23" s="20">
        <v>68257755.050000012</v>
      </c>
      <c r="WG23" s="20">
        <v>73502024.840000004</v>
      </c>
      <c r="WH23" s="20">
        <v>55024330.799999997</v>
      </c>
      <c r="WI23" s="20">
        <v>68981180.939999998</v>
      </c>
      <c r="WJ23" s="20">
        <v>46702512.290000007</v>
      </c>
      <c r="WK23" s="20">
        <v>79193162.25999999</v>
      </c>
      <c r="WL23" s="20">
        <v>53472165.93</v>
      </c>
      <c r="WM23" s="20">
        <v>82180772.420000002</v>
      </c>
      <c r="WN23" s="20">
        <v>84215906.88000001</v>
      </c>
      <c r="WO23" s="20">
        <v>46310733.699999996</v>
      </c>
      <c r="WP23" s="20">
        <v>59340020.469999999</v>
      </c>
      <c r="WQ23" s="20">
        <v>70335820.25</v>
      </c>
      <c r="WR23" s="20">
        <v>43975008.390000001</v>
      </c>
      <c r="WS23" s="20">
        <v>78787756.950000003</v>
      </c>
      <c r="WT23" s="20">
        <v>133954839.19</v>
      </c>
      <c r="WU23" s="20">
        <v>42616691.609999999</v>
      </c>
      <c r="WV23" s="20">
        <v>32417402.370000001</v>
      </c>
      <c r="WW23" s="20">
        <v>30037342</v>
      </c>
      <c r="WX23" s="20">
        <v>31220624.829999998</v>
      </c>
      <c r="WY23" s="20">
        <v>21857188</v>
      </c>
      <c r="WZ23" s="20">
        <v>23505254.73</v>
      </c>
      <c r="XA23" s="20">
        <v>23775672.300000004</v>
      </c>
      <c r="XB23" s="20">
        <v>73814022.629999995</v>
      </c>
      <c r="XC23" s="20">
        <v>4343400.5</v>
      </c>
      <c r="XD23" s="20">
        <v>4590628.5</v>
      </c>
      <c r="XE23" s="20">
        <v>6798938.8700000001</v>
      </c>
      <c r="XF23" s="20">
        <v>6642820.5099999998</v>
      </c>
      <c r="XG23" s="20">
        <v>468477668.47000003</v>
      </c>
      <c r="XH23" s="20">
        <v>42737763.560000002</v>
      </c>
      <c r="XI23" s="20">
        <v>42619375.479999997</v>
      </c>
      <c r="XJ23" s="20">
        <v>173198599.16000003</v>
      </c>
      <c r="XK23" s="20">
        <v>41990459.030000001</v>
      </c>
      <c r="XL23" s="20">
        <v>50939627.759999998</v>
      </c>
      <c r="XM23" s="20">
        <v>79687604.140000015</v>
      </c>
      <c r="XN23" s="20">
        <v>34191189.519999996</v>
      </c>
      <c r="XO23" s="20">
        <v>42768993.549999997</v>
      </c>
      <c r="XP23" s="20">
        <v>74081102.87999998</v>
      </c>
      <c r="XQ23" s="20">
        <v>50506502.270000003</v>
      </c>
      <c r="XR23" s="20">
        <v>28427944.84</v>
      </c>
      <c r="XS23" s="20">
        <v>27787761.509999998</v>
      </c>
      <c r="XT23" s="20">
        <v>27498421.530000001</v>
      </c>
      <c r="XU23" s="20">
        <v>25167157.57</v>
      </c>
      <c r="XV23" s="20">
        <v>28361746.450000003</v>
      </c>
      <c r="XW23" s="20">
        <v>18189792.460000001</v>
      </c>
      <c r="XX23" s="20">
        <v>21560291.740000002</v>
      </c>
      <c r="XY23" s="20">
        <v>21335420.460000001</v>
      </c>
      <c r="XZ23" s="20">
        <v>21307107.419999998</v>
      </c>
      <c r="YA23" s="20">
        <v>23767068.210000001</v>
      </c>
      <c r="YB23" s="20">
        <v>12894443.310000001</v>
      </c>
      <c r="YC23" s="20">
        <v>7520616.9400000004</v>
      </c>
      <c r="YD23" s="20">
        <v>548862474.32999992</v>
      </c>
      <c r="YE23" s="20">
        <v>35948939.280000001</v>
      </c>
      <c r="YF23" s="20">
        <v>64189390.659999996</v>
      </c>
      <c r="YG23" s="20">
        <v>40504818.790000007</v>
      </c>
      <c r="YH23" s="20">
        <v>106546643.10000001</v>
      </c>
      <c r="YI23" s="20">
        <v>41495132.169999994</v>
      </c>
      <c r="YJ23" s="20">
        <v>63643575.079999998</v>
      </c>
      <c r="YK23" s="20">
        <v>26444855.970000003</v>
      </c>
      <c r="YL23" s="20">
        <v>71643004.719999999</v>
      </c>
      <c r="YM23" s="20">
        <v>67422046.980000004</v>
      </c>
      <c r="YN23" s="20">
        <v>46490179.030000001</v>
      </c>
      <c r="YO23" s="20">
        <v>30642753.550000001</v>
      </c>
      <c r="YP23" s="20">
        <v>24703692.919999998</v>
      </c>
      <c r="YQ23" s="20">
        <v>19793197.640000001</v>
      </c>
      <c r="YR23" s="20">
        <v>10518678.870000001</v>
      </c>
      <c r="YS23" s="20">
        <v>8306293.8999999994</v>
      </c>
      <c r="YT23" s="20">
        <v>8651439.6899999995</v>
      </c>
      <c r="YU23" s="20">
        <v>230614089.60999998</v>
      </c>
      <c r="YV23" s="20">
        <v>37651316.780000001</v>
      </c>
      <c r="YW23" s="20">
        <v>37948101</v>
      </c>
      <c r="YX23" s="20">
        <v>29136299.280000001</v>
      </c>
      <c r="YY23" s="20">
        <v>42545255.82</v>
      </c>
      <c r="YZ23" s="20">
        <v>27159370.149999999</v>
      </c>
      <c r="ZA23" s="20">
        <v>30774859.34</v>
      </c>
      <c r="ZB23" s="20">
        <v>263171675.43000001</v>
      </c>
      <c r="ZC23" s="20">
        <v>31678506.539999999</v>
      </c>
      <c r="ZD23" s="20">
        <v>40436656.149999999</v>
      </c>
      <c r="ZE23" s="20">
        <v>53221151.510000005</v>
      </c>
      <c r="ZF23" s="20">
        <v>28709498.710000001</v>
      </c>
      <c r="ZG23" s="20">
        <v>36141422.049999997</v>
      </c>
      <c r="ZH23" s="20">
        <v>26817754.560000002</v>
      </c>
      <c r="ZI23" s="20">
        <v>23883407.25</v>
      </c>
      <c r="ZJ23" s="20">
        <v>78006013.339999989</v>
      </c>
      <c r="ZK23" s="20">
        <v>368995982.84000003</v>
      </c>
      <c r="ZL23" s="20">
        <v>28631424.049999997</v>
      </c>
      <c r="ZM23" s="20">
        <v>51126917.670000002</v>
      </c>
      <c r="ZN23" s="20">
        <v>109651119.52000003</v>
      </c>
      <c r="ZO23" s="20">
        <v>79687344.140000001</v>
      </c>
      <c r="ZP23" s="20">
        <v>32641958.169999998</v>
      </c>
      <c r="ZQ23" s="20">
        <v>34885845.060000002</v>
      </c>
      <c r="ZR23" s="20">
        <v>67109128.189999998</v>
      </c>
      <c r="ZS23" s="20">
        <v>71563508.060000002</v>
      </c>
      <c r="ZT23" s="20">
        <v>83657375.699999988</v>
      </c>
      <c r="ZU23" s="20">
        <v>23669759.359999999</v>
      </c>
      <c r="ZV23" s="20">
        <v>26720150.690000001</v>
      </c>
      <c r="ZW23" s="20">
        <v>23462528.759999998</v>
      </c>
      <c r="ZX23" s="20">
        <v>29974064.41</v>
      </c>
      <c r="ZY23" s="20">
        <v>29705503.300000001</v>
      </c>
      <c r="ZZ23" s="20">
        <v>29631187.739999998</v>
      </c>
      <c r="AAA23" s="20">
        <v>28364282.52</v>
      </c>
      <c r="AAB23" s="20">
        <v>15061157.99</v>
      </c>
      <c r="AAC23" s="20">
        <v>16068309.770000001</v>
      </c>
      <c r="AAD23" s="20">
        <v>7977468.7699999996</v>
      </c>
      <c r="AAE23" s="20">
        <v>9254910.6199999992</v>
      </c>
      <c r="AAF23" s="20">
        <v>7580389.5</v>
      </c>
      <c r="AAG23" s="20">
        <v>208290976.04999998</v>
      </c>
      <c r="AAH23" s="20">
        <v>30461855.469999999</v>
      </c>
      <c r="AAI23" s="20">
        <v>27364466.650000002</v>
      </c>
      <c r="AAJ23" s="20">
        <v>31217876.859999996</v>
      </c>
      <c r="AAK23" s="20">
        <v>32717745.710000001</v>
      </c>
      <c r="AAL23" s="20">
        <v>32243744.190000001</v>
      </c>
      <c r="AAM23" s="20">
        <v>26023597.419999998</v>
      </c>
      <c r="AAN23" s="20">
        <v>874034494.77999997</v>
      </c>
      <c r="AAO23" s="20">
        <v>32326915.440000001</v>
      </c>
      <c r="AAP23" s="20">
        <v>18001923.359999999</v>
      </c>
      <c r="AAQ23" s="20">
        <v>58415161.239999995</v>
      </c>
      <c r="AAR23" s="20">
        <v>44132076.129999995</v>
      </c>
      <c r="AAS23" s="20">
        <v>30995974.670000002</v>
      </c>
      <c r="AAT23" s="20">
        <v>28804052.57</v>
      </c>
      <c r="AAU23" s="20">
        <v>36308378.789999999</v>
      </c>
      <c r="AAV23" s="20">
        <v>51688008.310000002</v>
      </c>
      <c r="AAW23" s="20">
        <v>16707948.979999999</v>
      </c>
      <c r="AAX23" s="20">
        <v>42539748.390000001</v>
      </c>
      <c r="AAY23" s="20">
        <v>119974193.77</v>
      </c>
      <c r="AAZ23" s="20">
        <v>55120211.390000008</v>
      </c>
      <c r="ABA23" s="20">
        <v>24053976.09</v>
      </c>
      <c r="ABB23" s="20">
        <v>22490126.719999999</v>
      </c>
      <c r="ABC23" s="20">
        <v>32225573.840000004</v>
      </c>
      <c r="ABD23" s="20">
        <v>17296826.380000003</v>
      </c>
      <c r="ABE23" s="20">
        <v>21859773.289999999</v>
      </c>
      <c r="ABF23" s="20">
        <v>15938976.540000001</v>
      </c>
      <c r="ABG23" s="20">
        <v>131069883.41</v>
      </c>
      <c r="ABH23" s="20">
        <v>95988154.670000017</v>
      </c>
      <c r="ABI23" s="20">
        <v>12235969.359999999</v>
      </c>
      <c r="ABJ23" s="20">
        <v>11577087.050000001</v>
      </c>
      <c r="ABK23" s="20">
        <v>10906187.09</v>
      </c>
      <c r="ABL23" s="20">
        <v>8402780.7199999988</v>
      </c>
      <c r="ABM23" s="20">
        <v>14123250</v>
      </c>
      <c r="ABN23" s="20">
        <v>218296537.09000003</v>
      </c>
      <c r="ABO23" s="20">
        <v>38484005.810000002</v>
      </c>
      <c r="ABP23" s="20">
        <v>22432764.510000002</v>
      </c>
      <c r="ABQ23" s="20">
        <v>44277213.789999999</v>
      </c>
      <c r="ABR23" s="20">
        <v>51455523.340000004</v>
      </c>
      <c r="ABS23" s="20">
        <v>31750637.550000001</v>
      </c>
      <c r="ABT23" s="20">
        <v>31729666.210000001</v>
      </c>
      <c r="ABU23" s="20">
        <v>47850328.900000006</v>
      </c>
      <c r="ABV23" s="20">
        <v>10227058.710000001</v>
      </c>
      <c r="ABW23" s="20">
        <v>288591098.57999998</v>
      </c>
      <c r="ABX23" s="20">
        <v>25042235.969999999</v>
      </c>
      <c r="ABY23" s="20">
        <v>53964233.060000002</v>
      </c>
      <c r="ABZ23" s="20">
        <v>40548854.840000004</v>
      </c>
      <c r="ACA23" s="20">
        <v>22713239.050000001</v>
      </c>
      <c r="ACB23" s="20">
        <v>76583341.74000001</v>
      </c>
      <c r="ACC23" s="20">
        <v>17875384.420000002</v>
      </c>
      <c r="ACD23" s="20">
        <v>35896472.260000005</v>
      </c>
      <c r="ACE23" s="20">
        <v>23902653.43</v>
      </c>
      <c r="ACF23" s="20">
        <v>48120513.229999997</v>
      </c>
      <c r="ACG23" s="20">
        <v>22757009.989999998</v>
      </c>
      <c r="ACH23" s="20">
        <v>586099105.51000011</v>
      </c>
      <c r="ACI23" s="20">
        <v>40298635.809999995</v>
      </c>
      <c r="ACJ23" s="20">
        <v>45029441.339999996</v>
      </c>
      <c r="ACK23" s="20">
        <v>71241294.939999998</v>
      </c>
      <c r="ACL23" s="20">
        <v>29729131.960000001</v>
      </c>
      <c r="ACM23" s="20">
        <v>34611712.799999997</v>
      </c>
      <c r="ACN23" s="20">
        <v>63331560</v>
      </c>
      <c r="ACO23" s="20">
        <v>104960072.41</v>
      </c>
      <c r="ACP23" s="20">
        <v>141803761.12</v>
      </c>
      <c r="ACQ23" s="20">
        <v>41391870.970000006</v>
      </c>
      <c r="ACR23" s="20">
        <v>43452522.25</v>
      </c>
      <c r="ACS23" s="20">
        <v>56599669.690000005</v>
      </c>
      <c r="ACT23" s="20">
        <v>49814249.200000003</v>
      </c>
      <c r="ACU23" s="20">
        <v>91547342.559999987</v>
      </c>
      <c r="ACV23" s="20">
        <v>32608436.68</v>
      </c>
      <c r="ACW23" s="20">
        <v>48682652.490000002</v>
      </c>
      <c r="ACX23" s="20">
        <v>29232786.670000002</v>
      </c>
      <c r="ACY23" s="20">
        <v>18591492.789999999</v>
      </c>
      <c r="ACZ23" s="20">
        <v>26608056.420000002</v>
      </c>
      <c r="ADA23" s="20">
        <v>12930337.42</v>
      </c>
      <c r="ADB23" s="20">
        <v>6830689.1499999994</v>
      </c>
      <c r="ADC23" s="20">
        <v>7821404.5800000001</v>
      </c>
      <c r="ADD23" s="20">
        <v>12921711.139999999</v>
      </c>
      <c r="ADE23" s="20">
        <v>168373033.63</v>
      </c>
      <c r="ADF23" s="20">
        <v>142516924.65000001</v>
      </c>
      <c r="ADG23" s="20">
        <v>27139873.769999996</v>
      </c>
      <c r="ADH23" s="20">
        <v>27636560</v>
      </c>
      <c r="ADI23" s="20">
        <v>40719095</v>
      </c>
      <c r="ADJ23" s="20">
        <v>19707223.34</v>
      </c>
      <c r="ADK23" s="20">
        <v>39330865.560000002</v>
      </c>
      <c r="ADL23" s="20">
        <v>33565290</v>
      </c>
      <c r="ADM23" s="20">
        <v>38831694</v>
      </c>
      <c r="ADN23" s="20">
        <v>372265594.03000003</v>
      </c>
      <c r="ADO23" s="20">
        <v>63287526.100000001</v>
      </c>
      <c r="ADP23" s="20">
        <v>67555893.150000006</v>
      </c>
      <c r="ADQ23" s="20">
        <v>197255540.02999997</v>
      </c>
      <c r="ADR23" s="20">
        <v>23441351.609999999</v>
      </c>
      <c r="ADS23" s="20">
        <v>29622340.859999999</v>
      </c>
      <c r="ADT23" s="20">
        <v>50694303.869999997</v>
      </c>
      <c r="ADU23" s="20">
        <v>19413950.969999999</v>
      </c>
      <c r="ADV23" s="20">
        <v>619146906.76999974</v>
      </c>
      <c r="ADW23" s="20">
        <v>96086012.120000005</v>
      </c>
      <c r="ADX23" s="20">
        <v>77155584.260000005</v>
      </c>
      <c r="ADY23" s="20">
        <v>31372202.09</v>
      </c>
      <c r="ADZ23" s="20">
        <v>19911098.060000002</v>
      </c>
      <c r="AEA23" s="20">
        <v>41596129.450000003</v>
      </c>
      <c r="AEB23" s="20">
        <v>35042579.960000001</v>
      </c>
      <c r="AEC23" s="20">
        <v>31434944.190000001</v>
      </c>
      <c r="AED23" s="20">
        <v>24856198.960000001</v>
      </c>
      <c r="AEE23" s="20">
        <v>23855603.540000003</v>
      </c>
      <c r="AEF23" s="20">
        <v>27297173.249999996</v>
      </c>
      <c r="AEG23" s="20">
        <v>56918955.689999998</v>
      </c>
      <c r="AEH23" s="20">
        <v>31209088.579999998</v>
      </c>
      <c r="AEI23" s="20">
        <v>27069813.219999999</v>
      </c>
      <c r="AEJ23" s="20">
        <v>42565647.100000001</v>
      </c>
      <c r="AEK23" s="20">
        <v>53465130</v>
      </c>
      <c r="AEL23" s="20">
        <v>26110362.91</v>
      </c>
      <c r="AEM23" s="20">
        <v>51054115.170000002</v>
      </c>
      <c r="AEN23" s="20">
        <v>13661307.43</v>
      </c>
      <c r="AEO23" s="20">
        <v>49560357.039999999</v>
      </c>
      <c r="AEP23" s="20">
        <v>409162799.69</v>
      </c>
      <c r="AEQ23" s="20">
        <v>55918140.170000002</v>
      </c>
      <c r="AER23" s="20">
        <v>60848164.829999998</v>
      </c>
      <c r="AES23" s="20">
        <v>40951415.07</v>
      </c>
      <c r="AET23" s="20">
        <v>34158520.869999997</v>
      </c>
      <c r="AEU23" s="20">
        <v>73623126.88000001</v>
      </c>
      <c r="AEV23" s="20">
        <v>37690809.509999998</v>
      </c>
      <c r="AEW23" s="20">
        <v>50661463.739999995</v>
      </c>
      <c r="AEX23" s="20">
        <v>33215040</v>
      </c>
      <c r="AEY23" s="20">
        <v>9294187.4199999999</v>
      </c>
      <c r="AEZ23" s="20">
        <v>310594402.74000007</v>
      </c>
      <c r="AFA23" s="20">
        <v>198711216.12999997</v>
      </c>
      <c r="AFB23" s="20">
        <v>63778944.330000006</v>
      </c>
      <c r="AFC23" s="20">
        <v>63946075.619999997</v>
      </c>
      <c r="AFD23" s="20">
        <v>92069356.850000009</v>
      </c>
      <c r="AFE23" s="20">
        <v>60744283.890000001</v>
      </c>
      <c r="AFF23" s="20">
        <v>42196263.300000004</v>
      </c>
      <c r="AFG23" s="20">
        <v>66741090.759999998</v>
      </c>
      <c r="AFH23" s="20">
        <v>37417216.829999998</v>
      </c>
      <c r="AFI23" s="20">
        <v>56408577.809999995</v>
      </c>
      <c r="AFJ23" s="20">
        <v>47007970.979999997</v>
      </c>
      <c r="AFK23" s="20">
        <v>45243834.189999998</v>
      </c>
      <c r="AFL23" s="20">
        <v>64752168.399999999</v>
      </c>
      <c r="AFM23" s="20">
        <v>347590077.69999999</v>
      </c>
      <c r="AFN23" s="20">
        <v>88738372.930000007</v>
      </c>
      <c r="AFO23" s="20">
        <v>56682376.009999998</v>
      </c>
      <c r="AFP23" s="20">
        <v>55419218.790000007</v>
      </c>
      <c r="AFQ23" s="20">
        <v>51104268.359999999</v>
      </c>
      <c r="AFR23" s="20">
        <v>37153719.240000002</v>
      </c>
      <c r="AFS23" s="20">
        <v>34993886.32</v>
      </c>
      <c r="AFT23" s="20">
        <v>70753248.340000004</v>
      </c>
      <c r="AFU23" s="20">
        <v>60702768.279999994</v>
      </c>
      <c r="AFV23" s="20">
        <v>33398293.25</v>
      </c>
      <c r="AFW23" s="20">
        <v>67830795.049999997</v>
      </c>
      <c r="AFX23" s="20">
        <v>30838951.519999996</v>
      </c>
      <c r="AFY23" s="20">
        <v>327864621.63000005</v>
      </c>
      <c r="AFZ23" s="20">
        <v>30800358.07</v>
      </c>
      <c r="AGA23" s="20">
        <v>38974530</v>
      </c>
      <c r="AGB23" s="20">
        <v>37148294.030000001</v>
      </c>
      <c r="AGC23" s="20">
        <v>82788988.179999992</v>
      </c>
      <c r="AGD23" s="20">
        <v>34671986.780000001</v>
      </c>
      <c r="AGE23" s="20">
        <v>33257930.649999999</v>
      </c>
      <c r="AGF23" s="20">
        <v>35599808.789999999</v>
      </c>
      <c r="AGG23" s="20">
        <v>30488528.84</v>
      </c>
      <c r="AGH23" s="20">
        <v>43042713.870000005</v>
      </c>
      <c r="AGI23" s="20">
        <v>17372449.579999998</v>
      </c>
      <c r="AGJ23" s="20">
        <v>512870509.45999986</v>
      </c>
      <c r="AGK23" s="20">
        <v>129727496.69000001</v>
      </c>
      <c r="AGL23" s="20">
        <v>54901281.18</v>
      </c>
      <c r="AGM23" s="20">
        <v>31947938.91</v>
      </c>
      <c r="AGN23" s="20">
        <v>68652036.789999992</v>
      </c>
      <c r="AGO23" s="20">
        <v>67317916.189999998</v>
      </c>
      <c r="AGP23" s="20">
        <v>30222200.170000002</v>
      </c>
      <c r="AGQ23" s="20">
        <v>23466156.740000002</v>
      </c>
      <c r="AGR23" s="20">
        <v>637504849.02999997</v>
      </c>
      <c r="AGS23" s="20">
        <v>407342628.12000006</v>
      </c>
      <c r="AGT23" s="20">
        <v>51373033.329999998</v>
      </c>
      <c r="AGU23" s="20">
        <v>86511918.160000011</v>
      </c>
      <c r="AGV23" s="20">
        <v>95774346.99000001</v>
      </c>
      <c r="AGW23" s="20">
        <v>73975518.820000008</v>
      </c>
      <c r="AGX23" s="20">
        <v>62474599.060000002</v>
      </c>
      <c r="AGY23" s="20">
        <v>56025084.960000001</v>
      </c>
      <c r="AGZ23" s="20">
        <v>20718948.149999999</v>
      </c>
      <c r="AHA23" s="20">
        <v>46259614.470000006</v>
      </c>
      <c r="AHB23" s="20">
        <v>45857813.809999995</v>
      </c>
      <c r="AHC23" s="20">
        <v>33300022.949999999</v>
      </c>
      <c r="AHD23" s="20">
        <v>31518412.409999996</v>
      </c>
      <c r="AHE23" s="20">
        <v>26612418.139999997</v>
      </c>
      <c r="AHF23" s="20">
        <v>33252977.420000002</v>
      </c>
      <c r="AHG23" s="20">
        <v>46696522.149999999</v>
      </c>
      <c r="AHH23" s="20">
        <v>30643697.09</v>
      </c>
      <c r="AHI23" s="20">
        <v>204497491.17000005</v>
      </c>
      <c r="AHJ23" s="20">
        <v>49928198.270000003</v>
      </c>
      <c r="AHK23" s="20">
        <v>51305180.699999996</v>
      </c>
      <c r="AHL23" s="20">
        <v>40935689.019999996</v>
      </c>
      <c r="AHM23" s="20">
        <v>67988359.170000002</v>
      </c>
      <c r="AHN23" s="20">
        <v>42161316.979999997</v>
      </c>
      <c r="AHO23" s="20">
        <v>8229287.0999999996</v>
      </c>
      <c r="AHP23" s="20">
        <v>65467399243.840004</v>
      </c>
      <c r="AHQ23" s="20"/>
      <c r="AHR23" s="14" t="b">
        <f t="shared" si="15"/>
        <v>1</v>
      </c>
      <c r="AHS23" s="29" t="s">
        <v>1001</v>
      </c>
      <c r="AHT23" t="s">
        <v>1002</v>
      </c>
    </row>
    <row r="24" spans="1:904" x14ac:dyDescent="0.4">
      <c r="A24" s="11">
        <v>19</v>
      </c>
      <c r="B24" s="11" t="s">
        <v>1003</v>
      </c>
      <c r="C24" s="6" t="s">
        <v>1004</v>
      </c>
      <c r="D24" s="20">
        <v>167032170.36999997</v>
      </c>
      <c r="E24" s="20">
        <v>17710282.32</v>
      </c>
      <c r="F24" s="20">
        <v>20907370</v>
      </c>
      <c r="G24" s="20">
        <v>10733205.120000001</v>
      </c>
      <c r="H24" s="20">
        <v>40867293</v>
      </c>
      <c r="I24" s="20">
        <v>16294754</v>
      </c>
      <c r="J24" s="20">
        <v>28425790</v>
      </c>
      <c r="K24" s="20">
        <v>18878521</v>
      </c>
      <c r="L24" s="20">
        <v>20468676.460000001</v>
      </c>
      <c r="M24" s="20">
        <v>16324705</v>
      </c>
      <c r="N24" s="20">
        <v>10426398</v>
      </c>
      <c r="O24" s="20">
        <v>9207001.5500000007</v>
      </c>
      <c r="P24" s="20">
        <v>11443739.68</v>
      </c>
      <c r="Q24" s="20">
        <v>10976042</v>
      </c>
      <c r="R24" s="20">
        <v>10131602</v>
      </c>
      <c r="S24" s="20">
        <v>15031041.24</v>
      </c>
      <c r="T24" s="20">
        <v>12453419.42</v>
      </c>
      <c r="U24" s="20">
        <v>5615913</v>
      </c>
      <c r="V24" s="20">
        <v>124596453.5</v>
      </c>
      <c r="W24" s="20">
        <v>45896580.740000002</v>
      </c>
      <c r="X24" s="20">
        <v>10670529.48</v>
      </c>
      <c r="Y24" s="20">
        <v>18659677.73</v>
      </c>
      <c r="Z24" s="20">
        <v>13310113.09</v>
      </c>
      <c r="AA24" s="20">
        <v>13029253.950000001</v>
      </c>
      <c r="AB24" s="20">
        <v>8352497.5700000003</v>
      </c>
      <c r="AC24" s="20">
        <v>50256110.719999991</v>
      </c>
      <c r="AD24" s="20">
        <v>20941855.440000001</v>
      </c>
      <c r="AE24" s="20">
        <v>9766976</v>
      </c>
      <c r="AF24" s="20">
        <v>24742602</v>
      </c>
      <c r="AG24" s="20">
        <v>10092749.209999999</v>
      </c>
      <c r="AH24" s="20">
        <v>42155621.209999993</v>
      </c>
      <c r="AI24" s="20">
        <v>15886664.229999999</v>
      </c>
      <c r="AJ24" s="20">
        <v>13374890.82</v>
      </c>
      <c r="AK24" s="20">
        <v>9603255.5</v>
      </c>
      <c r="AL24" s="20">
        <v>18254103.740000002</v>
      </c>
      <c r="AM24" s="20">
        <v>13967506.199999999</v>
      </c>
      <c r="AN24" s="20">
        <v>9402358.8499999996</v>
      </c>
      <c r="AO24" s="20">
        <v>11962011.740000002</v>
      </c>
      <c r="AP24" s="20">
        <v>7981337.5700000003</v>
      </c>
      <c r="AQ24" s="20">
        <v>7996929.2299999995</v>
      </c>
      <c r="AR24" s="20">
        <v>6304152.5299999993</v>
      </c>
      <c r="AS24" s="20">
        <v>8407131.6099999994</v>
      </c>
      <c r="AT24" s="20">
        <v>84864416.030000001</v>
      </c>
      <c r="AU24" s="20">
        <v>4821706</v>
      </c>
      <c r="AV24" s="20">
        <v>5099741.67</v>
      </c>
      <c r="AW24" s="20">
        <v>6308146.0800000001</v>
      </c>
      <c r="AX24" s="20">
        <v>8327154</v>
      </c>
      <c r="AY24" s="20">
        <v>11530925.879999999</v>
      </c>
      <c r="AZ24" s="20">
        <v>6516808</v>
      </c>
      <c r="BA24" s="20">
        <v>7484466.8700000001</v>
      </c>
      <c r="BB24" s="20">
        <v>5096742.5200000005</v>
      </c>
      <c r="BC24" s="20">
        <v>5313853</v>
      </c>
      <c r="BD24" s="20">
        <v>4372842</v>
      </c>
      <c r="BE24" s="20">
        <v>4663571.13</v>
      </c>
      <c r="BF24" s="20">
        <v>18326404</v>
      </c>
      <c r="BG24" s="20">
        <v>4787313</v>
      </c>
      <c r="BH24" s="20">
        <v>3460166.93</v>
      </c>
      <c r="BI24" s="20">
        <v>59336201</v>
      </c>
      <c r="BJ24" s="20">
        <v>29449126.989999998</v>
      </c>
      <c r="BK24" s="20">
        <v>9122295.5399999991</v>
      </c>
      <c r="BL24" s="20">
        <v>8542071.6000000015</v>
      </c>
      <c r="BM24" s="20">
        <v>11587004.5</v>
      </c>
      <c r="BN24" s="20">
        <v>9075674.9500000011</v>
      </c>
      <c r="BO24" s="20">
        <v>7891938</v>
      </c>
      <c r="BP24" s="20">
        <v>156250</v>
      </c>
      <c r="BQ24" s="20">
        <v>580860</v>
      </c>
      <c r="BR24" s="20">
        <v>72499204</v>
      </c>
      <c r="BS24" s="20">
        <v>10690646.75</v>
      </c>
      <c r="BT24" s="20">
        <v>11543438.999999998</v>
      </c>
      <c r="BU24" s="20">
        <v>11005186.83</v>
      </c>
      <c r="BV24" s="20">
        <v>10241113.529999999</v>
      </c>
      <c r="BW24" s="20">
        <v>10943936.039999999</v>
      </c>
      <c r="BX24" s="20">
        <v>5244575</v>
      </c>
      <c r="BY24" s="20">
        <v>10079609.379999999</v>
      </c>
      <c r="BZ24" s="20">
        <v>30545469.870000005</v>
      </c>
      <c r="CA24" s="20">
        <v>9190677</v>
      </c>
      <c r="CB24" s="20">
        <v>12777316.489999998</v>
      </c>
      <c r="CC24" s="20">
        <v>25709736.259999998</v>
      </c>
      <c r="CD24" s="20">
        <v>9658538</v>
      </c>
      <c r="CE24" s="20">
        <v>12579988.929999998</v>
      </c>
      <c r="CF24" s="20">
        <v>8395019</v>
      </c>
      <c r="CG24" s="20">
        <v>121548326.59</v>
      </c>
      <c r="CH24" s="20">
        <v>8771617.0199999996</v>
      </c>
      <c r="CI24" s="20">
        <v>24052142.509999998</v>
      </c>
      <c r="CJ24" s="20">
        <v>6396723.1399999997</v>
      </c>
      <c r="CK24" s="20">
        <v>8514669.5700000003</v>
      </c>
      <c r="CL24" s="20">
        <v>6119586</v>
      </c>
      <c r="CM24" s="20">
        <v>9519669.3599999994</v>
      </c>
      <c r="CN24" s="20">
        <v>19580601.77</v>
      </c>
      <c r="CO24" s="20">
        <v>3948938</v>
      </c>
      <c r="CP24" s="20">
        <v>9120866.6500000004</v>
      </c>
      <c r="CQ24" s="20">
        <v>9854879.2200000007</v>
      </c>
      <c r="CR24" s="20">
        <v>7098445.54</v>
      </c>
      <c r="CS24" s="20">
        <v>6926668</v>
      </c>
      <c r="CT24" s="20">
        <v>78805572.420000002</v>
      </c>
      <c r="CU24" s="20">
        <v>7932622</v>
      </c>
      <c r="CV24" s="20">
        <v>5175417</v>
      </c>
      <c r="CW24" s="20">
        <v>23351437.920000002</v>
      </c>
      <c r="CX24" s="20">
        <v>6705485.3800000008</v>
      </c>
      <c r="CY24" s="20">
        <v>17528952.850000001</v>
      </c>
      <c r="CZ24" s="20">
        <v>4754628</v>
      </c>
      <c r="DA24" s="20">
        <v>3821972.85</v>
      </c>
      <c r="DB24" s="20">
        <v>40685505.390000001</v>
      </c>
      <c r="DC24" s="20">
        <v>84286748</v>
      </c>
      <c r="DD24" s="20">
        <v>12773680.130000001</v>
      </c>
      <c r="DE24" s="20">
        <v>13811486.690000001</v>
      </c>
      <c r="DF24" s="20">
        <v>24813666.959999997</v>
      </c>
      <c r="DG24" s="20">
        <v>25414767</v>
      </c>
      <c r="DH24" s="20">
        <v>26253530</v>
      </c>
      <c r="DI24" s="20">
        <v>31174241.91</v>
      </c>
      <c r="DJ24" s="20">
        <v>9880093</v>
      </c>
      <c r="DK24" s="20">
        <v>148611097</v>
      </c>
      <c r="DL24" s="20">
        <v>12188290.93</v>
      </c>
      <c r="DM24" s="20">
        <v>13411868.059999999</v>
      </c>
      <c r="DN24" s="20">
        <v>10201338.810000001</v>
      </c>
      <c r="DO24" s="20">
        <v>14494279.99</v>
      </c>
      <c r="DP24" s="20">
        <v>11060090.51</v>
      </c>
      <c r="DQ24" s="20">
        <v>16541301.25</v>
      </c>
      <c r="DR24" s="20">
        <v>11144373.870000001</v>
      </c>
      <c r="DS24" s="20">
        <v>22753690.469999999</v>
      </c>
      <c r="DT24" s="20">
        <v>93672428.559999987</v>
      </c>
      <c r="DU24" s="20">
        <v>15515314</v>
      </c>
      <c r="DV24" s="20">
        <v>35255124.68</v>
      </c>
      <c r="DW24" s="20">
        <v>54507215</v>
      </c>
      <c r="DX24" s="20">
        <v>16706384.550000001</v>
      </c>
      <c r="DY24" s="20">
        <v>32114807</v>
      </c>
      <c r="DZ24" s="20">
        <v>22346681.039999999</v>
      </c>
      <c r="EA24" s="20">
        <v>6506719.54</v>
      </c>
      <c r="EB24" s="20">
        <v>12379523</v>
      </c>
      <c r="EC24" s="20">
        <v>9256184</v>
      </c>
      <c r="ED24" s="20">
        <v>23156047</v>
      </c>
      <c r="EE24" s="20">
        <v>35354840</v>
      </c>
      <c r="EF24" s="20">
        <v>38432897.770000003</v>
      </c>
      <c r="EG24" s="20">
        <v>9545177.0399999991</v>
      </c>
      <c r="EH24" s="20">
        <v>17201567</v>
      </c>
      <c r="EI24" s="20">
        <v>7681427.6900000004</v>
      </c>
      <c r="EJ24" s="20">
        <v>13134722.42</v>
      </c>
      <c r="EK24" s="20">
        <v>13417484.530000001</v>
      </c>
      <c r="EL24" s="20">
        <v>5303225</v>
      </c>
      <c r="EM24" s="20">
        <v>10029274</v>
      </c>
      <c r="EN24" s="20">
        <v>102439380.55000001</v>
      </c>
      <c r="EO24" s="20">
        <v>8647652.0299999993</v>
      </c>
      <c r="EP24" s="20">
        <v>9051674.2200000007</v>
      </c>
      <c r="EQ24" s="20">
        <v>9129017.8499999996</v>
      </c>
      <c r="ER24" s="20">
        <v>7300911</v>
      </c>
      <c r="ES24" s="20">
        <v>5043755.8800000008</v>
      </c>
      <c r="ET24" s="20">
        <v>15120516</v>
      </c>
      <c r="EU24" s="20">
        <v>8021326.7000000011</v>
      </c>
      <c r="EV24" s="20">
        <v>11161236</v>
      </c>
      <c r="EW24" s="20">
        <v>70441951.170000002</v>
      </c>
      <c r="EX24" s="20">
        <v>4104504.13</v>
      </c>
      <c r="EY24" s="20">
        <v>9663713.379999999</v>
      </c>
      <c r="EZ24" s="20">
        <v>11266567</v>
      </c>
      <c r="FA24" s="20">
        <v>16782819.84</v>
      </c>
      <c r="FB24" s="20">
        <v>16626236.860000001</v>
      </c>
      <c r="FC24" s="20">
        <v>13102314.75</v>
      </c>
      <c r="FD24" s="20">
        <v>10997064.399999999</v>
      </c>
      <c r="FE24" s="20">
        <v>8977452</v>
      </c>
      <c r="FF24" s="20">
        <v>7154855.3100000005</v>
      </c>
      <c r="FG24" s="20">
        <v>11247999.48</v>
      </c>
      <c r="FH24" s="20">
        <v>6661365.1200000001</v>
      </c>
      <c r="FI24" s="20">
        <v>44436080</v>
      </c>
      <c r="FJ24" s="20">
        <v>6425038.5</v>
      </c>
      <c r="FK24" s="20">
        <v>9465195.9299999997</v>
      </c>
      <c r="FL24" s="20">
        <v>6098522.1699999999</v>
      </c>
      <c r="FM24" s="20">
        <v>13561313.279999999</v>
      </c>
      <c r="FN24" s="20">
        <v>11691928.73</v>
      </c>
      <c r="FO24" s="20">
        <v>6605885</v>
      </c>
      <c r="FP24" s="20">
        <v>3454140.65</v>
      </c>
      <c r="FQ24" s="20">
        <v>94965284</v>
      </c>
      <c r="FR24" s="20">
        <v>10233840.140000001</v>
      </c>
      <c r="FS24" s="20">
        <v>14032080</v>
      </c>
      <c r="FT24" s="20">
        <v>11402441.58</v>
      </c>
      <c r="FU24" s="20">
        <v>16553190.5</v>
      </c>
      <c r="FV24" s="20">
        <v>8873487</v>
      </c>
      <c r="FW24" s="20">
        <v>19158115</v>
      </c>
      <c r="FX24" s="20">
        <v>12650802</v>
      </c>
      <c r="FY24" s="20">
        <v>11631990.239999998</v>
      </c>
      <c r="FZ24" s="20">
        <v>10268391.469999999</v>
      </c>
      <c r="GA24" s="20">
        <v>18340051.199999999</v>
      </c>
      <c r="GB24" s="20">
        <v>9819407.5</v>
      </c>
      <c r="GC24" s="20">
        <v>9024288.7300000004</v>
      </c>
      <c r="GD24" s="20">
        <v>4945914.91</v>
      </c>
      <c r="GE24" s="20">
        <v>56948953.370000005</v>
      </c>
      <c r="GF24" s="20">
        <v>6311474.6600000001</v>
      </c>
      <c r="GG24" s="20">
        <v>6753338.7999999998</v>
      </c>
      <c r="GH24" s="20">
        <v>13885740.130000001</v>
      </c>
      <c r="GI24" s="20">
        <v>11313675.140000001</v>
      </c>
      <c r="GJ24" s="20">
        <v>9418359.3300000001</v>
      </c>
      <c r="GK24" s="20">
        <v>8215410.7599999998</v>
      </c>
      <c r="GL24" s="20">
        <v>16036457.550000001</v>
      </c>
      <c r="GM24" s="20">
        <v>7072584.8100000005</v>
      </c>
      <c r="GN24" s="20">
        <v>3679838.6500000004</v>
      </c>
      <c r="GO24" s="20">
        <v>3855191.8899999997</v>
      </c>
      <c r="GP24" s="20">
        <v>3160451.01</v>
      </c>
      <c r="GQ24" s="20">
        <v>31484280.07</v>
      </c>
      <c r="GR24" s="20">
        <v>15576157.25</v>
      </c>
      <c r="GS24" s="20">
        <v>9974344.5</v>
      </c>
      <c r="GT24" s="20">
        <v>17236295.77</v>
      </c>
      <c r="GU24" s="20">
        <v>3802115.0700000003</v>
      </c>
      <c r="GV24" s="20">
        <v>14250143.439999999</v>
      </c>
      <c r="GW24" s="20">
        <v>13938738.030000001</v>
      </c>
      <c r="GX24" s="20">
        <v>6631142.8900000006</v>
      </c>
      <c r="GY24" s="20">
        <v>32211661.640000001</v>
      </c>
      <c r="GZ24" s="20">
        <v>3230931.37</v>
      </c>
      <c r="HA24" s="20">
        <v>10194046.75</v>
      </c>
      <c r="HB24" s="20">
        <v>6139028.9299999997</v>
      </c>
      <c r="HC24" s="20">
        <v>94885063.5</v>
      </c>
      <c r="HD24" s="20">
        <v>14570247</v>
      </c>
      <c r="HE24" s="20">
        <v>27572929.57</v>
      </c>
      <c r="HF24" s="20">
        <v>16014200.300000001</v>
      </c>
      <c r="HG24" s="20">
        <v>14313236.9</v>
      </c>
      <c r="HH24" s="20">
        <v>25478184.449999999</v>
      </c>
      <c r="HI24" s="20">
        <v>2194385.94</v>
      </c>
      <c r="HJ24" s="20">
        <v>74953754.320000008</v>
      </c>
      <c r="HK24" s="20">
        <v>20627505.399999999</v>
      </c>
      <c r="HL24" s="20">
        <v>13252542.34</v>
      </c>
      <c r="HM24" s="20">
        <v>9779456.0999999996</v>
      </c>
      <c r="HN24" s="20">
        <v>8150404.8600000003</v>
      </c>
      <c r="HO24" s="20">
        <v>7752592.6600000001</v>
      </c>
      <c r="HP24" s="20">
        <v>9874035.4399999995</v>
      </c>
      <c r="HQ24" s="20">
        <v>5701033.0899999999</v>
      </c>
      <c r="HR24" s="20">
        <v>85234006.640000001</v>
      </c>
      <c r="HS24" s="20">
        <v>31062786.990000002</v>
      </c>
      <c r="HT24" s="20">
        <v>7677887.5</v>
      </c>
      <c r="HU24" s="20">
        <v>6232011.7200000007</v>
      </c>
      <c r="HV24" s="20">
        <v>5863833.2399999993</v>
      </c>
      <c r="HW24" s="20">
        <v>3181683</v>
      </c>
      <c r="HX24" s="20">
        <v>12531558.309999999</v>
      </c>
      <c r="HY24" s="20">
        <v>6297145.5</v>
      </c>
      <c r="HZ24" s="20">
        <v>5188783.9400000004</v>
      </c>
      <c r="IA24" s="20">
        <v>7232591</v>
      </c>
      <c r="IB24" s="20">
        <v>6346825</v>
      </c>
      <c r="IC24" s="20">
        <v>15661489.470000001</v>
      </c>
      <c r="ID24" s="20">
        <v>2957186</v>
      </c>
      <c r="IE24" s="20">
        <v>11767766.620000001</v>
      </c>
      <c r="IF24" s="20">
        <v>4488809.2</v>
      </c>
      <c r="IG24" s="20">
        <v>4981817.92</v>
      </c>
      <c r="IH24" s="20">
        <v>88967629</v>
      </c>
      <c r="II24" s="20">
        <v>26251936</v>
      </c>
      <c r="IJ24" s="20">
        <v>10525317</v>
      </c>
      <c r="IK24" s="20">
        <v>14530039.57</v>
      </c>
      <c r="IL24" s="20">
        <v>32371380.979999997</v>
      </c>
      <c r="IM24" s="20">
        <v>8794666.8900000006</v>
      </c>
      <c r="IN24" s="20">
        <v>9549644.9600000009</v>
      </c>
      <c r="IO24" s="20">
        <v>7248820</v>
      </c>
      <c r="IP24" s="20">
        <v>6785349.46</v>
      </c>
      <c r="IQ24" s="20">
        <v>9335056</v>
      </c>
      <c r="IR24" s="20">
        <v>8269998.2999999998</v>
      </c>
      <c r="IS24" s="20">
        <v>94624449.689999998</v>
      </c>
      <c r="IT24" s="20">
        <v>37694435.810000002</v>
      </c>
      <c r="IU24" s="20">
        <v>13698542.32</v>
      </c>
      <c r="IV24" s="20">
        <v>10137328</v>
      </c>
      <c r="IW24" s="20">
        <v>8776760.1099999994</v>
      </c>
      <c r="IX24" s="20">
        <v>3808025.9699999997</v>
      </c>
      <c r="IY24" s="20">
        <v>9820455.4800000004</v>
      </c>
      <c r="IZ24" s="20">
        <v>5122790.76</v>
      </c>
      <c r="JA24" s="20">
        <v>5443051</v>
      </c>
      <c r="JB24" s="20">
        <v>14289791</v>
      </c>
      <c r="JC24" s="20">
        <v>14653998</v>
      </c>
      <c r="JD24" s="20">
        <v>9017724</v>
      </c>
      <c r="JE24" s="20">
        <v>29568308.5</v>
      </c>
      <c r="JF24" s="20">
        <v>18244557.890000001</v>
      </c>
      <c r="JG24" s="20">
        <v>3386652</v>
      </c>
      <c r="JH24" s="20">
        <v>3861204.58</v>
      </c>
      <c r="JI24" s="20">
        <v>4844151.3</v>
      </c>
      <c r="JJ24" s="20">
        <v>2428164.4300000002</v>
      </c>
      <c r="JK24" s="20">
        <v>47015493.379999995</v>
      </c>
      <c r="JL24" s="20">
        <v>6986787</v>
      </c>
      <c r="JM24" s="20">
        <v>8804732.8599999994</v>
      </c>
      <c r="JN24" s="20">
        <v>10835664.169999998</v>
      </c>
      <c r="JO24" s="20">
        <v>6947198.6899999995</v>
      </c>
      <c r="JP24" s="20">
        <v>17551193.289999999</v>
      </c>
      <c r="JQ24" s="20">
        <v>4138820</v>
      </c>
      <c r="JR24" s="20">
        <v>86450072</v>
      </c>
      <c r="JS24" s="20">
        <v>46703347.920000002</v>
      </c>
      <c r="JT24" s="20">
        <v>7855369</v>
      </c>
      <c r="JU24" s="20">
        <v>5420860.5</v>
      </c>
      <c r="JV24" s="20">
        <v>11910311.23</v>
      </c>
      <c r="JW24" s="20">
        <v>3255211</v>
      </c>
      <c r="JX24" s="20">
        <v>28008186.5</v>
      </c>
      <c r="JY24" s="20">
        <v>17855195.009999998</v>
      </c>
      <c r="JZ24" s="20">
        <v>9286473</v>
      </c>
      <c r="KA24" s="20">
        <v>10771514.91</v>
      </c>
      <c r="KB24" s="20">
        <v>7125649.4699999997</v>
      </c>
      <c r="KC24" s="20">
        <v>8065833</v>
      </c>
      <c r="KD24" s="20">
        <v>9950682.7199999988</v>
      </c>
      <c r="KE24" s="20">
        <v>2969181.54</v>
      </c>
      <c r="KF24" s="20">
        <v>6179377.4399999995</v>
      </c>
      <c r="KG24" s="20">
        <v>128649822.38000001</v>
      </c>
      <c r="KH24" s="20">
        <v>22380993.550000001</v>
      </c>
      <c r="KI24" s="20">
        <v>8062922.1299999999</v>
      </c>
      <c r="KJ24" s="20">
        <v>15748327.15</v>
      </c>
      <c r="KK24" s="20">
        <v>17257070.09</v>
      </c>
      <c r="KL24" s="20">
        <v>7798782.0500000007</v>
      </c>
      <c r="KM24" s="20">
        <v>38345838.43</v>
      </c>
      <c r="KN24" s="20">
        <v>10521967</v>
      </c>
      <c r="KO24" s="20">
        <v>7954936.5800000001</v>
      </c>
      <c r="KP24" s="20">
        <v>48519613.140000001</v>
      </c>
      <c r="KQ24" s="20">
        <v>13296507.719999999</v>
      </c>
      <c r="KR24" s="20">
        <v>15300156.989999998</v>
      </c>
      <c r="KS24" s="20">
        <v>30587514</v>
      </c>
      <c r="KT24" s="20">
        <v>8084893</v>
      </c>
      <c r="KU24" s="20">
        <v>25029484</v>
      </c>
      <c r="KV24" s="20">
        <v>88897568.459999993</v>
      </c>
      <c r="KW24" s="20">
        <v>13577407</v>
      </c>
      <c r="KX24" s="20">
        <v>60466973.509999998</v>
      </c>
      <c r="KY24" s="20">
        <v>8197048</v>
      </c>
      <c r="KZ24" s="20">
        <v>4835931</v>
      </c>
      <c r="LA24" s="20">
        <v>26703810.889999997</v>
      </c>
      <c r="LB24" s="20">
        <v>14261962.41</v>
      </c>
      <c r="LC24" s="20">
        <v>7982668</v>
      </c>
      <c r="LD24" s="20">
        <v>9341103</v>
      </c>
      <c r="LE24" s="20">
        <v>7620117</v>
      </c>
      <c r="LF24" s="20">
        <v>120569807.8</v>
      </c>
      <c r="LG24" s="20">
        <v>30264388</v>
      </c>
      <c r="LH24" s="20">
        <v>31520840.219999999</v>
      </c>
      <c r="LI24" s="20">
        <v>31470154.350000001</v>
      </c>
      <c r="LJ24" s="20">
        <v>13649797.559999999</v>
      </c>
      <c r="LK24" s="20">
        <v>7198165.0099999998</v>
      </c>
      <c r="LL24" s="20">
        <v>5245816.0199999996</v>
      </c>
      <c r="LM24" s="20">
        <v>11012964.5</v>
      </c>
      <c r="LN24" s="20">
        <v>6556130.5099999998</v>
      </c>
      <c r="LO24" s="20">
        <v>11694928</v>
      </c>
      <c r="LP24" s="20">
        <v>6262814.5199999996</v>
      </c>
      <c r="LQ24" s="20">
        <v>45633588.559999995</v>
      </c>
      <c r="LR24" s="20">
        <v>8475869.8300000001</v>
      </c>
      <c r="LS24" s="20">
        <v>5611378.8200000003</v>
      </c>
      <c r="LT24" s="20">
        <v>156830206.05000001</v>
      </c>
      <c r="LU24" s="20">
        <v>66839277</v>
      </c>
      <c r="LV24" s="20">
        <v>98740374.890000001</v>
      </c>
      <c r="LW24" s="20">
        <v>44449241.049999997</v>
      </c>
      <c r="LX24" s="20">
        <v>19144233</v>
      </c>
      <c r="LY24" s="20">
        <v>17529674</v>
      </c>
      <c r="LZ24" s="20">
        <v>12976913</v>
      </c>
      <c r="MA24" s="20">
        <v>14285274.6</v>
      </c>
      <c r="MB24" s="20">
        <v>7442900</v>
      </c>
      <c r="MC24" s="20">
        <v>11820751</v>
      </c>
      <c r="MD24" s="20">
        <v>34789361.07</v>
      </c>
      <c r="ME24" s="20">
        <v>9832009</v>
      </c>
      <c r="MF24" s="20">
        <v>161865000</v>
      </c>
      <c r="MG24" s="20">
        <v>12016781.82</v>
      </c>
      <c r="MH24" s="20">
        <v>6231002.5299999993</v>
      </c>
      <c r="MI24" s="20">
        <v>7204607.8000000007</v>
      </c>
      <c r="MJ24" s="20">
        <v>6035944.5599999996</v>
      </c>
      <c r="MK24" s="20">
        <v>10428389.77</v>
      </c>
      <c r="ML24" s="20">
        <v>10752602.789999999</v>
      </c>
      <c r="MM24" s="20">
        <v>8632926.7599999998</v>
      </c>
      <c r="MN24" s="20">
        <v>13145074.670000002</v>
      </c>
      <c r="MO24" s="20">
        <v>7730156.5600000005</v>
      </c>
      <c r="MP24" s="20">
        <v>8705042.3300000019</v>
      </c>
      <c r="MQ24" s="20">
        <v>6911405</v>
      </c>
      <c r="MR24" s="20">
        <v>81642736.069999993</v>
      </c>
      <c r="MS24" s="20">
        <v>11977049.530000001</v>
      </c>
      <c r="MT24" s="20">
        <v>9096427.1000000015</v>
      </c>
      <c r="MU24" s="20">
        <v>22409269</v>
      </c>
      <c r="MV24" s="20">
        <v>16698057.57</v>
      </c>
      <c r="MW24" s="20">
        <v>7113187.5</v>
      </c>
      <c r="MX24" s="20">
        <v>26032606.079800002</v>
      </c>
      <c r="MY24" s="20">
        <v>18929220</v>
      </c>
      <c r="MZ24" s="20">
        <v>12528621</v>
      </c>
      <c r="NA24" s="20">
        <v>4124672.54</v>
      </c>
      <c r="NB24" s="20">
        <v>3475402.45</v>
      </c>
      <c r="NC24" s="20">
        <v>219543015.38000003</v>
      </c>
      <c r="ND24" s="20">
        <v>32943426.869999997</v>
      </c>
      <c r="NE24" s="20">
        <v>8045812.9999999991</v>
      </c>
      <c r="NF24" s="20">
        <v>84674608.700000003</v>
      </c>
      <c r="NG24" s="20">
        <v>8646541.9399999995</v>
      </c>
      <c r="NH24" s="20">
        <v>24065275.259999998</v>
      </c>
      <c r="NI24" s="20">
        <v>47583696</v>
      </c>
      <c r="NJ24" s="20">
        <v>36499698.890000001</v>
      </c>
      <c r="NK24" s="20">
        <v>2747400</v>
      </c>
      <c r="NL24" s="20">
        <v>9852488.1900000013</v>
      </c>
      <c r="NM24" s="20">
        <v>9194271.4499999993</v>
      </c>
      <c r="NN24" s="20">
        <v>8982294.3399999999</v>
      </c>
      <c r="NO24" s="20">
        <v>53476647.149999999</v>
      </c>
      <c r="NP24" s="20">
        <v>9738488</v>
      </c>
      <c r="NQ24" s="20">
        <v>9572467.4100000001</v>
      </c>
      <c r="NR24" s="20">
        <v>9121007.2200000007</v>
      </c>
      <c r="NS24" s="20">
        <v>9691592.120000001</v>
      </c>
      <c r="NT24" s="20">
        <v>3977070</v>
      </c>
      <c r="NU24" s="20">
        <v>6726301.3500000006</v>
      </c>
      <c r="NV24" s="20">
        <v>75547409.599999994</v>
      </c>
      <c r="NW24" s="20">
        <v>44853399.979999997</v>
      </c>
      <c r="NX24" s="20">
        <v>7262542.5199999996</v>
      </c>
      <c r="NY24" s="20">
        <v>4987156</v>
      </c>
      <c r="NZ24" s="20">
        <v>7629352.9000000004</v>
      </c>
      <c r="OA24" s="20">
        <v>10421054.92</v>
      </c>
      <c r="OB24" s="20">
        <v>4281701.03</v>
      </c>
      <c r="OC24" s="20">
        <v>93055264.899999991</v>
      </c>
      <c r="OD24" s="20">
        <v>31230348.920000002</v>
      </c>
      <c r="OE24" s="20">
        <v>11749742.859999999</v>
      </c>
      <c r="OF24" s="20">
        <v>40160740.549999997</v>
      </c>
      <c r="OG24" s="20">
        <v>10335619.489999998</v>
      </c>
      <c r="OH24" s="20">
        <v>11919382</v>
      </c>
      <c r="OI24" s="20">
        <v>16508973.84</v>
      </c>
      <c r="OJ24" s="20">
        <v>7618860.3499999996</v>
      </c>
      <c r="OK24" s="20">
        <v>7088018.5</v>
      </c>
      <c r="OL24" s="20">
        <v>116833812.09</v>
      </c>
      <c r="OM24" s="20">
        <v>36927288.880000003</v>
      </c>
      <c r="ON24" s="20">
        <v>40249002.340000004</v>
      </c>
      <c r="OO24" s="20">
        <v>21204358.82</v>
      </c>
      <c r="OP24" s="20">
        <v>12133150.5</v>
      </c>
      <c r="OQ24" s="20">
        <v>8365962.9399999995</v>
      </c>
      <c r="OR24" s="20">
        <v>76212724.040000007</v>
      </c>
      <c r="OS24" s="20">
        <v>7172426.2700000005</v>
      </c>
      <c r="OT24" s="20">
        <v>9099298</v>
      </c>
      <c r="OU24" s="20">
        <v>15205037.509999998</v>
      </c>
      <c r="OV24" s="20">
        <v>17237982</v>
      </c>
      <c r="OW24" s="20">
        <v>26957173</v>
      </c>
      <c r="OX24" s="20">
        <v>9991267.4700000007</v>
      </c>
      <c r="OY24" s="20">
        <v>6456957</v>
      </c>
      <c r="OZ24" s="20">
        <v>6093904</v>
      </c>
      <c r="PA24" s="20">
        <v>86120641.950000003</v>
      </c>
      <c r="PB24" s="20">
        <v>9369548.4299999997</v>
      </c>
      <c r="PC24" s="20">
        <v>23918219.609999999</v>
      </c>
      <c r="PD24" s="20">
        <v>3346977.14</v>
      </c>
      <c r="PE24" s="20">
        <v>14449347.270000001</v>
      </c>
      <c r="PF24" s="20">
        <v>28246315.82</v>
      </c>
      <c r="PG24" s="20">
        <v>9912312.6600000001</v>
      </c>
      <c r="PH24" s="20">
        <v>6517289</v>
      </c>
      <c r="PI24" s="20">
        <v>14424954.93</v>
      </c>
      <c r="PJ24" s="20">
        <v>10302863</v>
      </c>
      <c r="PK24" s="20">
        <v>12416765</v>
      </c>
      <c r="PL24" s="20">
        <v>19548333</v>
      </c>
      <c r="PM24" s="20">
        <v>7431505</v>
      </c>
      <c r="PN24" s="20">
        <v>37995724</v>
      </c>
      <c r="PO24" s="20">
        <v>7119509.5499999998</v>
      </c>
      <c r="PP24" s="20">
        <v>4563897</v>
      </c>
      <c r="PQ24" s="20">
        <v>3773670</v>
      </c>
      <c r="PR24" s="20">
        <v>8136736.0800000001</v>
      </c>
      <c r="PS24" s="20">
        <v>201584768.13</v>
      </c>
      <c r="PT24" s="20">
        <v>8813026.0600000005</v>
      </c>
      <c r="PU24" s="20">
        <v>7175872</v>
      </c>
      <c r="PV24" s="20">
        <v>15237438.699999999</v>
      </c>
      <c r="PW24" s="20">
        <v>69088630.849999994</v>
      </c>
      <c r="PX24" s="20">
        <v>18666034.009999998</v>
      </c>
      <c r="PY24" s="20">
        <v>27222008</v>
      </c>
      <c r="PZ24" s="20">
        <v>10360933</v>
      </c>
      <c r="QA24" s="20">
        <v>19068746.210000001</v>
      </c>
      <c r="QB24" s="20">
        <v>7052123</v>
      </c>
      <c r="QC24" s="20">
        <v>17829264.25</v>
      </c>
      <c r="QD24" s="20">
        <v>10222757</v>
      </c>
      <c r="QE24" s="20">
        <v>8897085.0199999996</v>
      </c>
      <c r="QF24" s="20">
        <v>15584710</v>
      </c>
      <c r="QG24" s="20">
        <v>13698368.390000001</v>
      </c>
      <c r="QH24" s="20">
        <v>11101512.289999999</v>
      </c>
      <c r="QI24" s="20">
        <v>10292472</v>
      </c>
      <c r="QJ24" s="20">
        <v>10043120.48</v>
      </c>
      <c r="QK24" s="20">
        <v>8042119</v>
      </c>
      <c r="QL24" s="20">
        <v>26984592.399999999</v>
      </c>
      <c r="QM24" s="20">
        <v>25657637.949999999</v>
      </c>
      <c r="QN24" s="20">
        <v>7581806.0099999998</v>
      </c>
      <c r="QO24" s="20">
        <v>4851824</v>
      </c>
      <c r="QP24" s="20">
        <v>4451061.83</v>
      </c>
      <c r="QQ24" s="20">
        <v>3543222</v>
      </c>
      <c r="QR24" s="20">
        <v>2557666.5</v>
      </c>
      <c r="QS24" s="20">
        <v>99508553.150000006</v>
      </c>
      <c r="QT24" s="20">
        <v>9017788</v>
      </c>
      <c r="QU24" s="20">
        <v>20349510.509999998</v>
      </c>
      <c r="QV24" s="20">
        <v>10930432</v>
      </c>
      <c r="QW24" s="20">
        <v>11859926.93</v>
      </c>
      <c r="QX24" s="20">
        <v>26685276.18</v>
      </c>
      <c r="QY24" s="20">
        <v>10736735.17</v>
      </c>
      <c r="QZ24" s="20">
        <v>19265386.350000001</v>
      </c>
      <c r="RA24" s="20">
        <v>23324420.710000001</v>
      </c>
      <c r="RB24" s="20">
        <v>7854642.3899999997</v>
      </c>
      <c r="RC24" s="20">
        <v>8765417</v>
      </c>
      <c r="RD24" s="20">
        <v>6705108</v>
      </c>
      <c r="RE24" s="20">
        <v>5864786.3899999997</v>
      </c>
      <c r="RF24" s="20">
        <v>166841946.88</v>
      </c>
      <c r="RG24" s="20">
        <v>22167521.419999998</v>
      </c>
      <c r="RH24" s="20">
        <v>8932300</v>
      </c>
      <c r="RI24" s="20">
        <v>14637027.010000002</v>
      </c>
      <c r="RJ24" s="20">
        <v>11280668</v>
      </c>
      <c r="RK24" s="20">
        <v>14191529.829999998</v>
      </c>
      <c r="RL24" s="20">
        <v>23835286</v>
      </c>
      <c r="RM24" s="20">
        <v>9882715.1999999993</v>
      </c>
      <c r="RN24" s="20">
        <v>14031706.620000001</v>
      </c>
      <c r="RO24" s="20">
        <v>18192475.899999999</v>
      </c>
      <c r="RP24" s="20">
        <v>23491744.140000001</v>
      </c>
      <c r="RQ24" s="20">
        <v>5336996.33</v>
      </c>
      <c r="RR24" s="20">
        <v>4993890</v>
      </c>
      <c r="RS24" s="20">
        <v>10493699</v>
      </c>
      <c r="RT24" s="20">
        <v>6093020.9100000001</v>
      </c>
      <c r="RU24" s="20">
        <v>5288438</v>
      </c>
      <c r="RV24" s="20">
        <v>5028197</v>
      </c>
      <c r="RW24" s="20">
        <v>4777976.93</v>
      </c>
      <c r="RX24" s="20">
        <v>5389292.9900000002</v>
      </c>
      <c r="RY24" s="20">
        <v>5476782</v>
      </c>
      <c r="RZ24" s="20">
        <v>67735461.239999995</v>
      </c>
      <c r="SA24" s="20">
        <v>10909835</v>
      </c>
      <c r="SB24" s="20">
        <v>7909479.6200000001</v>
      </c>
      <c r="SC24" s="20">
        <v>6108159</v>
      </c>
      <c r="SD24" s="20">
        <v>6962385.5</v>
      </c>
      <c r="SE24" s="20">
        <v>10908013.119999999</v>
      </c>
      <c r="SF24" s="20">
        <v>7347911.5199999996</v>
      </c>
      <c r="SG24" s="20">
        <v>15817329.91</v>
      </c>
      <c r="SH24" s="20">
        <v>8307528</v>
      </c>
      <c r="SI24" s="20">
        <v>9826465.0600000005</v>
      </c>
      <c r="SJ24" s="20">
        <v>24492203.210000001</v>
      </c>
      <c r="SK24" s="20">
        <v>4332565</v>
      </c>
      <c r="SL24" s="20">
        <v>52821441.479999997</v>
      </c>
      <c r="SM24" s="20">
        <v>11284205</v>
      </c>
      <c r="SN24" s="20">
        <v>13495152.200000001</v>
      </c>
      <c r="SO24" s="20">
        <v>18824988.5</v>
      </c>
      <c r="SP24" s="20">
        <v>9597457.2100000009</v>
      </c>
      <c r="SQ24" s="20">
        <v>12055066</v>
      </c>
      <c r="SR24" s="20">
        <v>9063166.2699999996</v>
      </c>
      <c r="SS24" s="20">
        <v>5278134.5199999996</v>
      </c>
      <c r="ST24" s="20">
        <v>86848173.810000002</v>
      </c>
      <c r="SU24" s="20">
        <v>6273877.4199999999</v>
      </c>
      <c r="SV24" s="20">
        <v>11975592.390000001</v>
      </c>
      <c r="SW24" s="20">
        <v>9933595</v>
      </c>
      <c r="SX24" s="20">
        <v>5535701.5</v>
      </c>
      <c r="SY24" s="20">
        <v>5592039.4500000002</v>
      </c>
      <c r="SZ24" s="20">
        <v>7097401.9000000004</v>
      </c>
      <c r="TA24" s="20">
        <v>20673654.100000001</v>
      </c>
      <c r="TB24" s="20">
        <v>5469719.5999999996</v>
      </c>
      <c r="TC24" s="20">
        <v>6085985.6799999997</v>
      </c>
      <c r="TD24" s="20">
        <v>7573446.5399999991</v>
      </c>
      <c r="TE24" s="20">
        <v>16344401</v>
      </c>
      <c r="TF24" s="20">
        <v>8426153</v>
      </c>
      <c r="TG24" s="20">
        <v>6852614.6299999999</v>
      </c>
      <c r="TH24" s="20">
        <v>160770255.44</v>
      </c>
      <c r="TI24" s="20">
        <v>11509254.5</v>
      </c>
      <c r="TJ24" s="20">
        <v>8690071.2300000004</v>
      </c>
      <c r="TK24" s="20">
        <v>19936194</v>
      </c>
      <c r="TL24" s="20">
        <v>16969117.760000002</v>
      </c>
      <c r="TM24" s="20">
        <v>12576165</v>
      </c>
      <c r="TN24" s="20">
        <v>6642291.29</v>
      </c>
      <c r="TO24" s="20">
        <v>43279391</v>
      </c>
      <c r="TP24" s="20">
        <v>12148171</v>
      </c>
      <c r="TQ24" s="20">
        <v>22789041.519999996</v>
      </c>
      <c r="TR24" s="20">
        <v>18251939.710000001</v>
      </c>
      <c r="TS24" s="20">
        <v>13905259</v>
      </c>
      <c r="TT24" s="20">
        <v>6872860.2400000002</v>
      </c>
      <c r="TU24" s="20">
        <v>13126834.99</v>
      </c>
      <c r="TV24" s="20">
        <v>10397563.48</v>
      </c>
      <c r="TW24" s="20">
        <v>10838908</v>
      </c>
      <c r="TX24" s="20">
        <v>49067478.910000004</v>
      </c>
      <c r="TY24" s="20">
        <v>11381911.510000002</v>
      </c>
      <c r="TZ24" s="20">
        <v>54805480.890000001</v>
      </c>
      <c r="UA24" s="20">
        <v>17139704</v>
      </c>
      <c r="UB24" s="20">
        <v>6164867</v>
      </c>
      <c r="UC24" s="20">
        <v>11683910.190000001</v>
      </c>
      <c r="UD24" s="20">
        <v>63936329</v>
      </c>
      <c r="UE24" s="20">
        <v>6245102.3899999997</v>
      </c>
      <c r="UF24" s="20">
        <v>6954466.1600000001</v>
      </c>
      <c r="UG24" s="20">
        <v>9866059.0700000003</v>
      </c>
      <c r="UH24" s="20">
        <v>7484579.9899999993</v>
      </c>
      <c r="UI24" s="20">
        <v>47632450.210000001</v>
      </c>
      <c r="UJ24" s="20">
        <v>13184302.470000001</v>
      </c>
      <c r="UK24" s="20">
        <v>9669188.9100000001</v>
      </c>
      <c r="UL24" s="20">
        <v>16979373.119999997</v>
      </c>
      <c r="UM24" s="20">
        <v>8747971.9900000002</v>
      </c>
      <c r="UN24" s="20">
        <v>10757847.58</v>
      </c>
      <c r="UO24" s="20">
        <v>200349907.59999999</v>
      </c>
      <c r="UP24" s="20">
        <v>10518337</v>
      </c>
      <c r="UQ24" s="20">
        <v>10685074.879999999</v>
      </c>
      <c r="UR24" s="20">
        <v>36899221.740000002</v>
      </c>
      <c r="US24" s="20">
        <v>4803010</v>
      </c>
      <c r="UT24" s="20">
        <v>9241454.4699999988</v>
      </c>
      <c r="UU24" s="20">
        <v>25407477.48</v>
      </c>
      <c r="UV24" s="20">
        <v>6667134</v>
      </c>
      <c r="UW24" s="20">
        <v>8353536.4800000004</v>
      </c>
      <c r="UX24" s="20">
        <v>9537176</v>
      </c>
      <c r="UY24" s="20">
        <v>11825709.810000001</v>
      </c>
      <c r="UZ24" s="20">
        <v>24022763.350000001</v>
      </c>
      <c r="VA24" s="20">
        <v>10594560.279999999</v>
      </c>
      <c r="VB24" s="20">
        <v>24927743.109999999</v>
      </c>
      <c r="VC24" s="20">
        <v>7626294.1600000001</v>
      </c>
      <c r="VD24" s="20">
        <v>6133894</v>
      </c>
      <c r="VE24" s="20">
        <v>8061431.7800000003</v>
      </c>
      <c r="VF24" s="20">
        <v>7387158</v>
      </c>
      <c r="VG24" s="20">
        <v>33955911.170000002</v>
      </c>
      <c r="VH24" s="20">
        <v>5141675.1000000006</v>
      </c>
      <c r="VI24" s="20">
        <v>6306097.0800000001</v>
      </c>
      <c r="VJ24" s="20">
        <v>5569649</v>
      </c>
      <c r="VK24" s="20">
        <v>88936229.840000004</v>
      </c>
      <c r="VL24" s="20">
        <v>9567245</v>
      </c>
      <c r="VM24" s="20">
        <v>9774836.3100000005</v>
      </c>
      <c r="VN24" s="20">
        <v>15520377.720000001</v>
      </c>
      <c r="VO24" s="20">
        <v>25280475.920000002</v>
      </c>
      <c r="VP24" s="20">
        <v>15198462.32</v>
      </c>
      <c r="VQ24" s="20">
        <v>15174130</v>
      </c>
      <c r="VR24" s="20">
        <v>9501123.0299999993</v>
      </c>
      <c r="VS24" s="20">
        <v>11655914</v>
      </c>
      <c r="VT24" s="20">
        <v>39401503</v>
      </c>
      <c r="VU24" s="20">
        <v>11142707</v>
      </c>
      <c r="VV24" s="20">
        <v>16220459.379999999</v>
      </c>
      <c r="VW24" s="20">
        <v>10320867.5</v>
      </c>
      <c r="VX24" s="20">
        <v>9345259</v>
      </c>
      <c r="VY24" s="20">
        <v>6646017.6400000006</v>
      </c>
      <c r="VZ24" s="20">
        <v>282673672.18000001</v>
      </c>
      <c r="WA24" s="20">
        <v>23574353.57</v>
      </c>
      <c r="WB24" s="20">
        <v>18771733</v>
      </c>
      <c r="WC24" s="20">
        <v>10592799.789999999</v>
      </c>
      <c r="WD24" s="20">
        <v>12667825</v>
      </c>
      <c r="WE24" s="20">
        <v>13770966</v>
      </c>
      <c r="WF24" s="20">
        <v>22079702</v>
      </c>
      <c r="WG24" s="20">
        <v>25757582</v>
      </c>
      <c r="WH24" s="20">
        <v>17137314.530000001</v>
      </c>
      <c r="WI24" s="20">
        <v>21807957</v>
      </c>
      <c r="WJ24" s="20">
        <v>13201813</v>
      </c>
      <c r="WK24" s="20">
        <v>29760262.059999999</v>
      </c>
      <c r="WL24" s="20">
        <v>13486027</v>
      </c>
      <c r="WM24" s="20">
        <v>22303703.5</v>
      </c>
      <c r="WN24" s="20">
        <v>36681856.649999999</v>
      </c>
      <c r="WO24" s="20">
        <v>17169702</v>
      </c>
      <c r="WP24" s="20">
        <v>16367532.25</v>
      </c>
      <c r="WQ24" s="20">
        <v>19361496.009999998</v>
      </c>
      <c r="WR24" s="20">
        <v>9263928.5</v>
      </c>
      <c r="WS24" s="20">
        <v>32885688.18</v>
      </c>
      <c r="WT24" s="20">
        <v>77726359.450000003</v>
      </c>
      <c r="WU24" s="20">
        <v>16447041.210000001</v>
      </c>
      <c r="WV24" s="20">
        <v>9026406</v>
      </c>
      <c r="WW24" s="20">
        <v>9669957</v>
      </c>
      <c r="WX24" s="20">
        <v>12499065</v>
      </c>
      <c r="WY24" s="20">
        <v>9748942.9800000004</v>
      </c>
      <c r="WZ24" s="20">
        <v>11876136</v>
      </c>
      <c r="XA24" s="20">
        <v>12263471.449999999</v>
      </c>
      <c r="XB24" s="20">
        <v>41067895.350000001</v>
      </c>
      <c r="XC24" s="20">
        <v>10577300.640000001</v>
      </c>
      <c r="XD24" s="20">
        <v>6592705.4500000002</v>
      </c>
      <c r="XE24" s="20">
        <v>6093492.0899999999</v>
      </c>
      <c r="XF24" s="20">
        <v>5728509.9399999995</v>
      </c>
      <c r="XG24" s="20">
        <v>159710765.88</v>
      </c>
      <c r="XH24" s="20">
        <v>19032885.02</v>
      </c>
      <c r="XI24" s="20">
        <v>22247708</v>
      </c>
      <c r="XJ24" s="20">
        <v>48589531.909999996</v>
      </c>
      <c r="XK24" s="20">
        <v>16062581.119999999</v>
      </c>
      <c r="XL24" s="20">
        <v>21776391.52</v>
      </c>
      <c r="XM24" s="20">
        <v>22243692.030000001</v>
      </c>
      <c r="XN24" s="20">
        <v>18172350.620000001</v>
      </c>
      <c r="XO24" s="20">
        <v>16089304.020000001</v>
      </c>
      <c r="XP24" s="20">
        <v>33379346.920000002</v>
      </c>
      <c r="XQ24" s="20">
        <v>25818132.079999998</v>
      </c>
      <c r="XR24" s="20">
        <v>12074451.629999999</v>
      </c>
      <c r="XS24" s="20">
        <v>8522318.1999999993</v>
      </c>
      <c r="XT24" s="20">
        <v>10866921.26</v>
      </c>
      <c r="XU24" s="20">
        <v>11843111</v>
      </c>
      <c r="XV24" s="20">
        <v>11146787.359999999</v>
      </c>
      <c r="XW24" s="20">
        <v>7458796.5</v>
      </c>
      <c r="XX24" s="20">
        <v>9122731.7100000009</v>
      </c>
      <c r="XY24" s="20">
        <v>11493496.569999998</v>
      </c>
      <c r="XZ24" s="20">
        <v>11225955.640000001</v>
      </c>
      <c r="YA24" s="20">
        <v>9540349</v>
      </c>
      <c r="YB24" s="20">
        <v>9621820.6999999993</v>
      </c>
      <c r="YC24" s="20">
        <v>8105312</v>
      </c>
      <c r="YD24" s="20">
        <v>167590887.5</v>
      </c>
      <c r="YE24" s="20">
        <v>13957724</v>
      </c>
      <c r="YF24" s="20">
        <v>20474439.18</v>
      </c>
      <c r="YG24" s="20">
        <v>10040504.710000001</v>
      </c>
      <c r="YH24" s="20">
        <v>49078623.199999996</v>
      </c>
      <c r="YI24" s="20">
        <v>15587242.91</v>
      </c>
      <c r="YJ24" s="20">
        <v>21405116.539999999</v>
      </c>
      <c r="YK24" s="20">
        <v>11093828</v>
      </c>
      <c r="YL24" s="20">
        <v>38213544.5</v>
      </c>
      <c r="YM24" s="20">
        <v>27195133</v>
      </c>
      <c r="YN24" s="20">
        <v>22388025</v>
      </c>
      <c r="YO24" s="20">
        <v>12151949.629999999</v>
      </c>
      <c r="YP24" s="20">
        <v>8228393</v>
      </c>
      <c r="YQ24" s="20">
        <v>11900052</v>
      </c>
      <c r="YR24" s="20">
        <v>6676360</v>
      </c>
      <c r="YS24" s="20">
        <v>8219947.0099999998</v>
      </c>
      <c r="YT24" s="20">
        <v>6539739</v>
      </c>
      <c r="YU24" s="20">
        <v>54106392.859999999</v>
      </c>
      <c r="YV24" s="20">
        <v>5195411.04</v>
      </c>
      <c r="YW24" s="20">
        <v>6233815</v>
      </c>
      <c r="YX24" s="20">
        <v>6552360</v>
      </c>
      <c r="YY24" s="20">
        <v>5706108.8700000001</v>
      </c>
      <c r="YZ24" s="20">
        <v>4409943.3</v>
      </c>
      <c r="ZA24" s="20">
        <v>5212170</v>
      </c>
      <c r="ZB24" s="20">
        <v>56079316.969999999</v>
      </c>
      <c r="ZC24" s="20">
        <v>5895620.3200000003</v>
      </c>
      <c r="ZD24" s="20">
        <v>11105353.82</v>
      </c>
      <c r="ZE24" s="20">
        <v>11363588</v>
      </c>
      <c r="ZF24" s="20">
        <v>6855575</v>
      </c>
      <c r="ZG24" s="20">
        <v>9508533.0199999977</v>
      </c>
      <c r="ZH24" s="20">
        <v>5834311.6699999999</v>
      </c>
      <c r="ZI24" s="20">
        <v>5939291.4000000004</v>
      </c>
      <c r="ZJ24" s="20">
        <v>24913606</v>
      </c>
      <c r="ZK24" s="20">
        <v>128146452.88000001</v>
      </c>
      <c r="ZL24" s="20">
        <v>6369185</v>
      </c>
      <c r="ZM24" s="20">
        <v>12498295</v>
      </c>
      <c r="ZN24" s="20">
        <v>33284790</v>
      </c>
      <c r="ZO24" s="20">
        <v>24193236</v>
      </c>
      <c r="ZP24" s="20">
        <v>8848745</v>
      </c>
      <c r="ZQ24" s="20">
        <v>9927534</v>
      </c>
      <c r="ZR24" s="20">
        <v>19582092.030000001</v>
      </c>
      <c r="ZS24" s="20">
        <v>15266507</v>
      </c>
      <c r="ZT24" s="20">
        <v>20141190.450000003</v>
      </c>
      <c r="ZU24" s="20">
        <v>4845920.0600000005</v>
      </c>
      <c r="ZV24" s="20">
        <v>6879537</v>
      </c>
      <c r="ZW24" s="20">
        <v>5806506</v>
      </c>
      <c r="ZX24" s="20">
        <v>10933671.5</v>
      </c>
      <c r="ZY24" s="20">
        <v>7719131</v>
      </c>
      <c r="ZZ24" s="20">
        <v>9048462</v>
      </c>
      <c r="AAA24" s="20">
        <v>5951248.4000000004</v>
      </c>
      <c r="AAB24" s="20">
        <v>6363672.1099999994</v>
      </c>
      <c r="AAC24" s="20">
        <v>7474730.25</v>
      </c>
      <c r="AAD24" s="20">
        <v>7008631.6799999997</v>
      </c>
      <c r="AAE24" s="20">
        <v>6764269</v>
      </c>
      <c r="AAF24" s="20">
        <v>4808322</v>
      </c>
      <c r="AAG24" s="20">
        <v>46675343.940000005</v>
      </c>
      <c r="AAH24" s="20">
        <v>5709709</v>
      </c>
      <c r="AAI24" s="20">
        <v>8720706.4000000004</v>
      </c>
      <c r="AAJ24" s="20">
        <v>8291320.7999999998</v>
      </c>
      <c r="AAK24" s="20">
        <v>6179425.9000000004</v>
      </c>
      <c r="AAL24" s="20">
        <v>12384838</v>
      </c>
      <c r="AAM24" s="20">
        <v>6455034</v>
      </c>
      <c r="AAN24" s="20">
        <v>215236667.99000001</v>
      </c>
      <c r="AAO24" s="20">
        <v>14641383</v>
      </c>
      <c r="AAP24" s="20">
        <v>9223368</v>
      </c>
      <c r="AAQ24" s="20">
        <v>17357201</v>
      </c>
      <c r="AAR24" s="20">
        <v>15482175.119999999</v>
      </c>
      <c r="AAS24" s="20">
        <v>9751115</v>
      </c>
      <c r="AAT24" s="20">
        <v>15405718</v>
      </c>
      <c r="AAU24" s="20">
        <v>15365679.76</v>
      </c>
      <c r="AAV24" s="20">
        <v>31961192</v>
      </c>
      <c r="AAW24" s="20">
        <v>11471540</v>
      </c>
      <c r="AAX24" s="20">
        <v>13770881</v>
      </c>
      <c r="AAY24" s="20">
        <v>61616556</v>
      </c>
      <c r="AAZ24" s="20">
        <v>28540399</v>
      </c>
      <c r="ABA24" s="20">
        <v>6826301</v>
      </c>
      <c r="ABB24" s="20">
        <v>9957407.4299999997</v>
      </c>
      <c r="ABC24" s="20">
        <v>9643026.8100000005</v>
      </c>
      <c r="ABD24" s="20">
        <v>8192556</v>
      </c>
      <c r="ABE24" s="20">
        <v>10934901</v>
      </c>
      <c r="ABF24" s="20">
        <v>9516576.5199999996</v>
      </c>
      <c r="ABG24" s="20">
        <v>71676040.539999992</v>
      </c>
      <c r="ABH24" s="20">
        <v>51487705.519999996</v>
      </c>
      <c r="ABI24" s="20">
        <v>7718458</v>
      </c>
      <c r="ABJ24" s="20">
        <v>6798624.9500000002</v>
      </c>
      <c r="ABK24" s="20">
        <v>4937660</v>
      </c>
      <c r="ABL24" s="20">
        <v>5364326</v>
      </c>
      <c r="ABM24" s="20">
        <v>4972112.2699999996</v>
      </c>
      <c r="ABN24" s="20">
        <v>82602126</v>
      </c>
      <c r="ABO24" s="20">
        <v>12117479.6</v>
      </c>
      <c r="ABP24" s="20">
        <v>6588790.2000000002</v>
      </c>
      <c r="ABQ24" s="20">
        <v>14760127.109999999</v>
      </c>
      <c r="ABR24" s="20">
        <v>14296664.219999999</v>
      </c>
      <c r="ABS24" s="20">
        <v>9680723.0700000003</v>
      </c>
      <c r="ABT24" s="20">
        <v>10068084.98</v>
      </c>
      <c r="ABU24" s="20">
        <v>9011737.8200000003</v>
      </c>
      <c r="ABV24" s="20">
        <v>1552508</v>
      </c>
      <c r="ABW24" s="20">
        <v>86720911.49000001</v>
      </c>
      <c r="ABX24" s="20">
        <v>5086040.3600000003</v>
      </c>
      <c r="ABY24" s="20">
        <v>10451109.52</v>
      </c>
      <c r="ABZ24" s="20">
        <v>5759910.2999999998</v>
      </c>
      <c r="ACA24" s="20">
        <v>6360081.2800000003</v>
      </c>
      <c r="ACB24" s="20">
        <v>19808498</v>
      </c>
      <c r="ACC24" s="20">
        <v>5253131</v>
      </c>
      <c r="ACD24" s="20">
        <v>8665847.7100000009</v>
      </c>
      <c r="ACE24" s="20">
        <v>6150738.6399999997</v>
      </c>
      <c r="ACF24" s="20">
        <v>11440719.75</v>
      </c>
      <c r="ACG24" s="20">
        <v>5708090.1199999992</v>
      </c>
      <c r="ACH24" s="20">
        <v>141029340.08000001</v>
      </c>
      <c r="ACI24" s="20">
        <v>5054548</v>
      </c>
      <c r="ACJ24" s="20">
        <v>6834761.5099999998</v>
      </c>
      <c r="ACK24" s="20">
        <v>14044803</v>
      </c>
      <c r="ACL24" s="20">
        <v>7800336.5899999999</v>
      </c>
      <c r="ACM24" s="20">
        <v>10329411</v>
      </c>
      <c r="ACN24" s="20">
        <v>17931272</v>
      </c>
      <c r="ACO24" s="20">
        <v>42419703.280000001</v>
      </c>
      <c r="ACP24" s="20">
        <v>42759006.200000003</v>
      </c>
      <c r="ACQ24" s="20">
        <v>8152660.1600000001</v>
      </c>
      <c r="ACR24" s="20">
        <v>12695357.199999999</v>
      </c>
      <c r="ACS24" s="20">
        <v>12678261.51</v>
      </c>
      <c r="ACT24" s="20">
        <v>11275693</v>
      </c>
      <c r="ACU24" s="20">
        <v>21308716.349999998</v>
      </c>
      <c r="ACV24" s="20">
        <v>8843261</v>
      </c>
      <c r="ACW24" s="20">
        <v>11569881</v>
      </c>
      <c r="ACX24" s="20">
        <v>7944543</v>
      </c>
      <c r="ACY24" s="20">
        <v>9375991.3500000015</v>
      </c>
      <c r="ACZ24" s="20">
        <v>3796032</v>
      </c>
      <c r="ADA24" s="20">
        <v>4301587</v>
      </c>
      <c r="ADB24" s="20">
        <v>6570227.4299999997</v>
      </c>
      <c r="ADC24" s="20">
        <v>5841545.4199999999</v>
      </c>
      <c r="ADD24" s="20">
        <v>6123834.25</v>
      </c>
      <c r="ADE24" s="20">
        <v>31520242.719999999</v>
      </c>
      <c r="ADF24" s="20">
        <v>23876908.52</v>
      </c>
      <c r="ADG24" s="20">
        <v>2877516.0100000002</v>
      </c>
      <c r="ADH24" s="20">
        <v>4277686.24</v>
      </c>
      <c r="ADI24" s="20">
        <v>6949047.2599999988</v>
      </c>
      <c r="ADJ24" s="20">
        <v>2796522.13</v>
      </c>
      <c r="ADK24" s="20">
        <v>3993543.4800000004</v>
      </c>
      <c r="ADL24" s="20">
        <v>4546458.34</v>
      </c>
      <c r="ADM24" s="20">
        <v>6861499.120000001</v>
      </c>
      <c r="ADN24" s="20">
        <v>215373880.79999998</v>
      </c>
      <c r="ADO24" s="20">
        <v>22337454.469999999</v>
      </c>
      <c r="ADP24" s="20">
        <v>21826831.949999999</v>
      </c>
      <c r="ADQ24" s="20">
        <v>46245603.549999997</v>
      </c>
      <c r="ADR24" s="20">
        <v>4188312.5000000005</v>
      </c>
      <c r="ADS24" s="20">
        <v>6008441.8899999997</v>
      </c>
      <c r="ADT24" s="20">
        <v>8758062.7100000009</v>
      </c>
      <c r="ADU24" s="20">
        <v>6445986</v>
      </c>
      <c r="ADV24" s="20">
        <v>148938229.61000001</v>
      </c>
      <c r="ADW24" s="20">
        <v>47570127.440000005</v>
      </c>
      <c r="ADX24" s="20">
        <v>38248004.07</v>
      </c>
      <c r="ADY24" s="20">
        <v>11387129.409999998</v>
      </c>
      <c r="ADZ24" s="20">
        <v>12743413.809999999</v>
      </c>
      <c r="AEA24" s="20">
        <v>15202446.060000001</v>
      </c>
      <c r="AEB24" s="20">
        <v>16577234.529999999</v>
      </c>
      <c r="AEC24" s="20">
        <v>16112431.02</v>
      </c>
      <c r="AED24" s="20">
        <v>15863446.520000001</v>
      </c>
      <c r="AEE24" s="20">
        <v>13076733.760000002</v>
      </c>
      <c r="AEF24" s="20">
        <v>12922447.630000001</v>
      </c>
      <c r="AEG24" s="20">
        <v>17513695.5</v>
      </c>
      <c r="AEH24" s="20">
        <v>8975623</v>
      </c>
      <c r="AEI24" s="20">
        <v>20339590.399999999</v>
      </c>
      <c r="AEJ24" s="20">
        <v>18093608.379999999</v>
      </c>
      <c r="AEK24" s="20">
        <v>13534309.66</v>
      </c>
      <c r="AEL24" s="20">
        <v>13169784.129999999</v>
      </c>
      <c r="AEM24" s="20">
        <v>23958816.670000002</v>
      </c>
      <c r="AEN24" s="20">
        <v>13047238.23</v>
      </c>
      <c r="AEO24" s="20">
        <v>15578635.629999999</v>
      </c>
      <c r="AEP24" s="20">
        <v>129337389.74000001</v>
      </c>
      <c r="AEQ24" s="20">
        <v>20724361</v>
      </c>
      <c r="AER24" s="20">
        <v>16170404.41</v>
      </c>
      <c r="AES24" s="20">
        <v>13312957</v>
      </c>
      <c r="AET24" s="20">
        <v>12669833</v>
      </c>
      <c r="AEU24" s="20">
        <v>29165650.439999998</v>
      </c>
      <c r="AEV24" s="20">
        <v>10712952.49</v>
      </c>
      <c r="AEW24" s="20">
        <v>10525875.5</v>
      </c>
      <c r="AEX24" s="20">
        <v>8997346</v>
      </c>
      <c r="AEY24" s="20">
        <v>8438359.1699999999</v>
      </c>
      <c r="AEZ24" s="20">
        <v>53377981</v>
      </c>
      <c r="AFA24" s="20">
        <v>31969121.219999999</v>
      </c>
      <c r="AFB24" s="20">
        <v>12803513.710000001</v>
      </c>
      <c r="AFC24" s="20">
        <v>12289280.27</v>
      </c>
      <c r="AFD24" s="20">
        <v>17949361.5</v>
      </c>
      <c r="AFE24" s="20">
        <v>11876557.580000002</v>
      </c>
      <c r="AFF24" s="20">
        <v>10956783</v>
      </c>
      <c r="AFG24" s="20">
        <v>10023089</v>
      </c>
      <c r="AFH24" s="20">
        <v>7349526.8399999999</v>
      </c>
      <c r="AFI24" s="20">
        <v>8637478.3100000005</v>
      </c>
      <c r="AFJ24" s="20">
        <v>14001732.439999999</v>
      </c>
      <c r="AFK24" s="20">
        <v>7084401.2400000002</v>
      </c>
      <c r="AFL24" s="20">
        <v>8546378.7600000016</v>
      </c>
      <c r="AFM24" s="20">
        <v>57456458.899999999</v>
      </c>
      <c r="AFN24" s="20">
        <v>14610516.630000001</v>
      </c>
      <c r="AFO24" s="20">
        <v>10493180.800000001</v>
      </c>
      <c r="AFP24" s="20">
        <v>10400226.680000002</v>
      </c>
      <c r="AFQ24" s="20">
        <v>12977161.34</v>
      </c>
      <c r="AFR24" s="20">
        <v>11104032.15</v>
      </c>
      <c r="AFS24" s="20">
        <v>6394692.7300000004</v>
      </c>
      <c r="AFT24" s="20">
        <v>12796710</v>
      </c>
      <c r="AFU24" s="20">
        <v>14940618.51</v>
      </c>
      <c r="AFV24" s="20">
        <v>7713831.9199999999</v>
      </c>
      <c r="AFW24" s="20">
        <v>16243619.99</v>
      </c>
      <c r="AFX24" s="20">
        <v>8830153</v>
      </c>
      <c r="AFY24" s="20">
        <v>94895139.710000008</v>
      </c>
      <c r="AFZ24" s="20">
        <v>8481090.6899999995</v>
      </c>
      <c r="AGA24" s="20">
        <v>10068132.24</v>
      </c>
      <c r="AGB24" s="20">
        <v>9769521.0800000001</v>
      </c>
      <c r="AGC24" s="20">
        <v>17524174.539999999</v>
      </c>
      <c r="AGD24" s="20">
        <v>11922749.5</v>
      </c>
      <c r="AGE24" s="20">
        <v>5024814</v>
      </c>
      <c r="AGF24" s="20">
        <v>9046687.9399999995</v>
      </c>
      <c r="AGG24" s="20">
        <v>6767025.5099999998</v>
      </c>
      <c r="AGH24" s="20">
        <v>8602183.6500000004</v>
      </c>
      <c r="AGI24" s="20">
        <v>7714147.9000000004</v>
      </c>
      <c r="AGJ24" s="20">
        <v>81752398.610000014</v>
      </c>
      <c r="AGK24" s="20">
        <v>18088137.530000001</v>
      </c>
      <c r="AGL24" s="20">
        <v>17445585</v>
      </c>
      <c r="AGM24" s="20">
        <v>12178415.179999998</v>
      </c>
      <c r="AGN24" s="20">
        <v>22604172.849999998</v>
      </c>
      <c r="AGO24" s="20">
        <v>15225244.01</v>
      </c>
      <c r="AGP24" s="20">
        <v>7897684.7899999991</v>
      </c>
      <c r="AGQ24" s="20">
        <v>13936013.080000002</v>
      </c>
      <c r="AGR24" s="20">
        <v>162098701.51999995</v>
      </c>
      <c r="AGS24" s="20">
        <v>95502660.329999998</v>
      </c>
      <c r="AGT24" s="20">
        <v>9255531.8399999999</v>
      </c>
      <c r="AGU24" s="20">
        <v>17264394.890000001</v>
      </c>
      <c r="AGV24" s="20">
        <v>28049606.43</v>
      </c>
      <c r="AGW24" s="20">
        <v>20129203.84</v>
      </c>
      <c r="AGX24" s="20">
        <v>13780071.75</v>
      </c>
      <c r="AGY24" s="20">
        <v>16858000</v>
      </c>
      <c r="AGZ24" s="20">
        <v>8474275</v>
      </c>
      <c r="AHA24" s="20">
        <v>12370915.560000001</v>
      </c>
      <c r="AHB24" s="20">
        <v>11764191.789999999</v>
      </c>
      <c r="AHC24" s="20">
        <v>8314496.620000001</v>
      </c>
      <c r="AHD24" s="20">
        <v>8804971.1999999993</v>
      </c>
      <c r="AHE24" s="20">
        <v>8580811.4800000004</v>
      </c>
      <c r="AHF24" s="20">
        <v>8166089.0599999996</v>
      </c>
      <c r="AHG24" s="20">
        <v>7136932.1600000001</v>
      </c>
      <c r="AHH24" s="20">
        <v>8502213.5199999996</v>
      </c>
      <c r="AHI24" s="20">
        <v>44854191.759999998</v>
      </c>
      <c r="AHJ24" s="20">
        <v>5457285.0800000001</v>
      </c>
      <c r="AHK24" s="20">
        <v>6658885.4900000002</v>
      </c>
      <c r="AHL24" s="20">
        <v>9541683.3200000003</v>
      </c>
      <c r="AHM24" s="20">
        <v>15969437.890000001</v>
      </c>
      <c r="AHN24" s="20">
        <v>4941430.9800000004</v>
      </c>
      <c r="AHO24" s="20">
        <v>8123529.0899999999</v>
      </c>
      <c r="AHP24" s="20">
        <v>18701380811.589817</v>
      </c>
      <c r="AHQ24" s="20"/>
      <c r="AHR24" s="14" t="b">
        <f t="shared" si="15"/>
        <v>1</v>
      </c>
      <c r="AHS24" s="29" t="s">
        <v>1003</v>
      </c>
      <c r="AHT24" t="s">
        <v>1004</v>
      </c>
    </row>
    <row r="25" spans="1:904" x14ac:dyDescent="0.4">
      <c r="A25" s="11">
        <v>20</v>
      </c>
      <c r="B25" s="11" t="s">
        <v>1005</v>
      </c>
      <c r="C25" s="6" t="s">
        <v>1006</v>
      </c>
      <c r="D25" s="20">
        <v>442347845.53999996</v>
      </c>
      <c r="E25" s="20">
        <v>23861773.75</v>
      </c>
      <c r="F25" s="20">
        <v>53803525.469999999</v>
      </c>
      <c r="G25" s="20">
        <v>13255401</v>
      </c>
      <c r="H25" s="20">
        <v>52117898</v>
      </c>
      <c r="I25" s="20">
        <v>28609053.25</v>
      </c>
      <c r="J25" s="20">
        <v>43567777</v>
      </c>
      <c r="K25" s="20">
        <v>27534852.25</v>
      </c>
      <c r="L25" s="20">
        <v>28429107.439999998</v>
      </c>
      <c r="M25" s="20">
        <v>19425390</v>
      </c>
      <c r="N25" s="20">
        <v>20041635.5</v>
      </c>
      <c r="O25" s="20">
        <v>17621880.5</v>
      </c>
      <c r="P25" s="20">
        <v>15754349.25</v>
      </c>
      <c r="Q25" s="20">
        <v>15481500.5</v>
      </c>
      <c r="R25" s="20">
        <v>13947140</v>
      </c>
      <c r="S25" s="20">
        <v>34423241.25</v>
      </c>
      <c r="T25" s="20">
        <v>16850585.5</v>
      </c>
      <c r="U25" s="20">
        <v>8247396.3599999994</v>
      </c>
      <c r="V25" s="20">
        <v>319054282.17000002</v>
      </c>
      <c r="W25" s="20">
        <v>99089687.570000008</v>
      </c>
      <c r="X25" s="20">
        <v>22372400.75</v>
      </c>
      <c r="Y25" s="20">
        <v>35587975.469999999</v>
      </c>
      <c r="Z25" s="20">
        <v>19832752</v>
      </c>
      <c r="AA25" s="20">
        <v>24681989.930000003</v>
      </c>
      <c r="AB25" s="20">
        <v>14142972.5</v>
      </c>
      <c r="AC25" s="20">
        <v>103774615.73999999</v>
      </c>
      <c r="AD25" s="20">
        <v>32081854.780000001</v>
      </c>
      <c r="AE25" s="20">
        <v>16398342</v>
      </c>
      <c r="AF25" s="20">
        <v>58813057.75</v>
      </c>
      <c r="AG25" s="20">
        <v>18451431.539999999</v>
      </c>
      <c r="AH25" s="20">
        <v>59904821.389999993</v>
      </c>
      <c r="AI25" s="20">
        <v>32002425.149999999</v>
      </c>
      <c r="AJ25" s="20">
        <v>22917822.98</v>
      </c>
      <c r="AK25" s="20">
        <v>17741123.77</v>
      </c>
      <c r="AL25" s="20">
        <v>34096280.909999996</v>
      </c>
      <c r="AM25" s="20">
        <v>26301344.5</v>
      </c>
      <c r="AN25" s="20">
        <v>18500846.289999999</v>
      </c>
      <c r="AO25" s="20">
        <v>18737024.91</v>
      </c>
      <c r="AP25" s="20">
        <v>17984461.560000002</v>
      </c>
      <c r="AQ25" s="20">
        <v>12583499.939999999</v>
      </c>
      <c r="AR25" s="20">
        <v>12486036</v>
      </c>
      <c r="AS25" s="20">
        <v>13008232.5</v>
      </c>
      <c r="AT25" s="20">
        <v>154719836.51999998</v>
      </c>
      <c r="AU25" s="20">
        <v>10522915</v>
      </c>
      <c r="AV25" s="20">
        <v>11365234.5</v>
      </c>
      <c r="AW25" s="20">
        <v>13810834.099999998</v>
      </c>
      <c r="AX25" s="20">
        <v>20154515</v>
      </c>
      <c r="AY25" s="20">
        <v>25090662</v>
      </c>
      <c r="AZ25" s="20">
        <v>11513436.5</v>
      </c>
      <c r="BA25" s="20">
        <v>12439968.710000001</v>
      </c>
      <c r="BB25" s="20">
        <v>9193985</v>
      </c>
      <c r="BC25" s="20">
        <v>10635109</v>
      </c>
      <c r="BD25" s="20">
        <v>10963672.75</v>
      </c>
      <c r="BE25" s="20">
        <v>10457825.68</v>
      </c>
      <c r="BF25" s="20">
        <v>47839564.5</v>
      </c>
      <c r="BG25" s="20">
        <v>12124670</v>
      </c>
      <c r="BH25" s="20">
        <v>6196019.4800000004</v>
      </c>
      <c r="BI25" s="20">
        <v>132084557</v>
      </c>
      <c r="BJ25" s="20">
        <v>80500245.129999995</v>
      </c>
      <c r="BK25" s="20">
        <v>18708570.32</v>
      </c>
      <c r="BL25" s="20">
        <v>14849226.75</v>
      </c>
      <c r="BM25" s="20">
        <v>20827197.25</v>
      </c>
      <c r="BN25" s="20">
        <v>19966578</v>
      </c>
      <c r="BO25" s="20">
        <v>12548249.310000001</v>
      </c>
      <c r="BP25" s="20">
        <v>1842585</v>
      </c>
      <c r="BQ25" s="20">
        <v>482434</v>
      </c>
      <c r="BR25" s="20">
        <v>149089858.5</v>
      </c>
      <c r="BS25" s="20">
        <v>18806904</v>
      </c>
      <c r="BT25" s="20">
        <v>17407505.5</v>
      </c>
      <c r="BU25" s="20">
        <v>16400634</v>
      </c>
      <c r="BV25" s="20">
        <v>15490708.5</v>
      </c>
      <c r="BW25" s="20">
        <v>15457825.449999999</v>
      </c>
      <c r="BX25" s="20">
        <v>12851989</v>
      </c>
      <c r="BY25" s="20">
        <v>15897554.5</v>
      </c>
      <c r="BZ25" s="20">
        <v>66632383.75</v>
      </c>
      <c r="CA25" s="20">
        <v>19700955</v>
      </c>
      <c r="CB25" s="20">
        <v>23285590</v>
      </c>
      <c r="CC25" s="20">
        <v>47883571.130000003</v>
      </c>
      <c r="CD25" s="20">
        <v>17178321.449999999</v>
      </c>
      <c r="CE25" s="20">
        <v>16407526</v>
      </c>
      <c r="CF25" s="20">
        <v>14535136</v>
      </c>
      <c r="CG25" s="20">
        <v>328083988.95999998</v>
      </c>
      <c r="CH25" s="20">
        <v>14338797</v>
      </c>
      <c r="CI25" s="20">
        <v>47854046.18</v>
      </c>
      <c r="CJ25" s="20">
        <v>13166650.75</v>
      </c>
      <c r="CK25" s="20">
        <v>19479501</v>
      </c>
      <c r="CL25" s="20">
        <v>13462266</v>
      </c>
      <c r="CM25" s="20">
        <v>16569265.25</v>
      </c>
      <c r="CN25" s="20">
        <v>32631203.190000001</v>
      </c>
      <c r="CO25" s="20">
        <v>9432787</v>
      </c>
      <c r="CP25" s="20">
        <v>14427441.48</v>
      </c>
      <c r="CQ25" s="20">
        <v>12220106</v>
      </c>
      <c r="CR25" s="20">
        <v>16461696.25</v>
      </c>
      <c r="CS25" s="20">
        <v>11333760</v>
      </c>
      <c r="CT25" s="20">
        <v>149958080.94999999</v>
      </c>
      <c r="CU25" s="20">
        <v>13418262.5</v>
      </c>
      <c r="CV25" s="20">
        <v>13979760</v>
      </c>
      <c r="CW25" s="20">
        <v>32449342</v>
      </c>
      <c r="CX25" s="20">
        <v>15721858.390000001</v>
      </c>
      <c r="CY25" s="20">
        <v>19829747.359999999</v>
      </c>
      <c r="CZ25" s="20">
        <v>10782685.5</v>
      </c>
      <c r="DA25" s="20">
        <v>8410338</v>
      </c>
      <c r="DB25" s="20">
        <v>84726758.379999995</v>
      </c>
      <c r="DC25" s="20">
        <v>117306273.90000001</v>
      </c>
      <c r="DD25" s="20">
        <v>16593211.77</v>
      </c>
      <c r="DE25" s="20">
        <v>14778951.250000002</v>
      </c>
      <c r="DF25" s="20">
        <v>40667657.009999998</v>
      </c>
      <c r="DG25" s="20">
        <v>36743636</v>
      </c>
      <c r="DH25" s="20">
        <v>34058992.5</v>
      </c>
      <c r="DI25" s="20">
        <v>37984064.029999994</v>
      </c>
      <c r="DJ25" s="20">
        <v>9893460.3599999994</v>
      </c>
      <c r="DK25" s="20">
        <v>393038405.88</v>
      </c>
      <c r="DL25" s="20">
        <v>18288615.5</v>
      </c>
      <c r="DM25" s="20">
        <v>24153393.039999999</v>
      </c>
      <c r="DN25" s="20">
        <v>17467100.259999998</v>
      </c>
      <c r="DO25" s="20">
        <v>17560381.32</v>
      </c>
      <c r="DP25" s="20">
        <v>16331729.02</v>
      </c>
      <c r="DQ25" s="20">
        <v>37243930.519999996</v>
      </c>
      <c r="DR25" s="20">
        <v>19894651.84</v>
      </c>
      <c r="DS25" s="20">
        <v>44383361.950000003</v>
      </c>
      <c r="DT25" s="20">
        <v>160768106.05000001</v>
      </c>
      <c r="DU25" s="20">
        <v>26070774</v>
      </c>
      <c r="DV25" s="20">
        <v>60410386.149999999</v>
      </c>
      <c r="DW25" s="20">
        <v>85829375.24000001</v>
      </c>
      <c r="DX25" s="20">
        <v>21061775.960000001</v>
      </c>
      <c r="DY25" s="20">
        <v>39114016</v>
      </c>
      <c r="DZ25" s="20">
        <v>29842494.5</v>
      </c>
      <c r="EA25" s="20">
        <v>11693195</v>
      </c>
      <c r="EB25" s="20">
        <v>15587605</v>
      </c>
      <c r="EC25" s="20">
        <v>19456215</v>
      </c>
      <c r="ED25" s="20">
        <v>34404386.5</v>
      </c>
      <c r="EE25" s="20">
        <v>75534518.170000002</v>
      </c>
      <c r="EF25" s="20">
        <v>78351113.349999994</v>
      </c>
      <c r="EG25" s="20">
        <v>15634699.91</v>
      </c>
      <c r="EH25" s="20">
        <v>15970811</v>
      </c>
      <c r="EI25" s="20">
        <v>14568546.219999999</v>
      </c>
      <c r="EJ25" s="20">
        <v>22462476</v>
      </c>
      <c r="EK25" s="20">
        <v>32915750</v>
      </c>
      <c r="EL25" s="20">
        <v>9211585</v>
      </c>
      <c r="EM25" s="20">
        <v>14701955</v>
      </c>
      <c r="EN25" s="20">
        <v>242046211.71000001</v>
      </c>
      <c r="EO25" s="20">
        <v>15146919.25</v>
      </c>
      <c r="EP25" s="20">
        <v>16281311.32</v>
      </c>
      <c r="EQ25" s="20">
        <v>17524073.5</v>
      </c>
      <c r="ER25" s="20">
        <v>12079557</v>
      </c>
      <c r="ES25" s="20">
        <v>10559980</v>
      </c>
      <c r="ET25" s="20">
        <v>24161714.420000002</v>
      </c>
      <c r="EU25" s="20">
        <v>19241016.5</v>
      </c>
      <c r="EV25" s="20">
        <v>17476083.100000001</v>
      </c>
      <c r="EW25" s="20">
        <v>180656696</v>
      </c>
      <c r="EX25" s="20">
        <v>7284490</v>
      </c>
      <c r="EY25" s="20">
        <v>14265774</v>
      </c>
      <c r="EZ25" s="20">
        <v>18554900</v>
      </c>
      <c r="FA25" s="20">
        <v>31194001</v>
      </c>
      <c r="FB25" s="20">
        <v>29545377.84</v>
      </c>
      <c r="FC25" s="20">
        <v>18156710</v>
      </c>
      <c r="FD25" s="20">
        <v>12466358</v>
      </c>
      <c r="FE25" s="20">
        <v>12501923</v>
      </c>
      <c r="FF25" s="20">
        <v>12774876.98</v>
      </c>
      <c r="FG25" s="20">
        <v>13601873</v>
      </c>
      <c r="FH25" s="20">
        <v>8565255</v>
      </c>
      <c r="FI25" s="20">
        <v>100367921.09</v>
      </c>
      <c r="FJ25" s="20">
        <v>11185275</v>
      </c>
      <c r="FK25" s="20">
        <v>13231142.640000001</v>
      </c>
      <c r="FL25" s="20">
        <v>11338715</v>
      </c>
      <c r="FM25" s="20">
        <v>21625961.02</v>
      </c>
      <c r="FN25" s="20">
        <v>18848304.25</v>
      </c>
      <c r="FO25" s="20">
        <v>10322190</v>
      </c>
      <c r="FP25" s="20">
        <v>2278358.75</v>
      </c>
      <c r="FQ25" s="20">
        <v>215487238.63999999</v>
      </c>
      <c r="FR25" s="20">
        <v>13875867.5</v>
      </c>
      <c r="FS25" s="20">
        <v>23787103</v>
      </c>
      <c r="FT25" s="20">
        <v>17428424.34</v>
      </c>
      <c r="FU25" s="20">
        <v>31694088.100000001</v>
      </c>
      <c r="FV25" s="20">
        <v>15542764</v>
      </c>
      <c r="FW25" s="20">
        <v>41455414</v>
      </c>
      <c r="FX25" s="20">
        <v>21842874</v>
      </c>
      <c r="FY25" s="20">
        <v>20133396.149999999</v>
      </c>
      <c r="FZ25" s="20">
        <v>17432323.16</v>
      </c>
      <c r="GA25" s="20">
        <v>37421026.75</v>
      </c>
      <c r="GB25" s="20">
        <v>17144166.689999998</v>
      </c>
      <c r="GC25" s="20">
        <v>16489850.48</v>
      </c>
      <c r="GD25" s="20">
        <v>8246560</v>
      </c>
      <c r="GE25" s="20">
        <v>154564160.37</v>
      </c>
      <c r="GF25" s="20">
        <v>12072781.5</v>
      </c>
      <c r="GG25" s="20">
        <v>11592449.57</v>
      </c>
      <c r="GH25" s="20">
        <v>28067983.159999996</v>
      </c>
      <c r="GI25" s="20">
        <v>17490108.039999999</v>
      </c>
      <c r="GJ25" s="20">
        <v>12074296.48</v>
      </c>
      <c r="GK25" s="20">
        <v>14001843.93</v>
      </c>
      <c r="GL25" s="20">
        <v>40060778.410000004</v>
      </c>
      <c r="GM25" s="20">
        <v>13381341.83</v>
      </c>
      <c r="GN25" s="20">
        <v>7427826.7800000003</v>
      </c>
      <c r="GO25" s="20">
        <v>5681231.6100000003</v>
      </c>
      <c r="GP25" s="20">
        <v>6435174.7000000002</v>
      </c>
      <c r="GQ25" s="20">
        <v>74809595.010000005</v>
      </c>
      <c r="GR25" s="20">
        <v>31275944.289999999</v>
      </c>
      <c r="GS25" s="20">
        <v>13705080.75</v>
      </c>
      <c r="GT25" s="20">
        <v>27298247.219999999</v>
      </c>
      <c r="GU25" s="20">
        <v>6307774.75</v>
      </c>
      <c r="GV25" s="20">
        <v>21916842</v>
      </c>
      <c r="GW25" s="20">
        <v>22726292.5</v>
      </c>
      <c r="GX25" s="20">
        <v>11895192</v>
      </c>
      <c r="GY25" s="20">
        <v>72196645.480000004</v>
      </c>
      <c r="GZ25" s="20">
        <v>7658472.5600000005</v>
      </c>
      <c r="HA25" s="20">
        <v>25463021.309999999</v>
      </c>
      <c r="HB25" s="20">
        <v>16274954.199999999</v>
      </c>
      <c r="HC25" s="20">
        <v>246268185.75</v>
      </c>
      <c r="HD25" s="20">
        <v>30952964.18</v>
      </c>
      <c r="HE25" s="20">
        <v>38298520.359999999</v>
      </c>
      <c r="HF25" s="20">
        <v>43615690.93</v>
      </c>
      <c r="HG25" s="20">
        <v>23285075.710000001</v>
      </c>
      <c r="HH25" s="20">
        <v>40003434</v>
      </c>
      <c r="HI25" s="20">
        <v>11491220</v>
      </c>
      <c r="HJ25" s="20">
        <v>177094829.09</v>
      </c>
      <c r="HK25" s="20">
        <v>28036145.82</v>
      </c>
      <c r="HL25" s="20">
        <v>34246541.869999997</v>
      </c>
      <c r="HM25" s="20">
        <v>24405270.09</v>
      </c>
      <c r="HN25" s="20">
        <v>16869701.25</v>
      </c>
      <c r="HO25" s="20">
        <v>16887675</v>
      </c>
      <c r="HP25" s="20">
        <v>26141416.719999999</v>
      </c>
      <c r="HQ25" s="20">
        <v>14903159.75</v>
      </c>
      <c r="HR25" s="20">
        <v>187124576.22</v>
      </c>
      <c r="HS25" s="20">
        <v>65784019.540000007</v>
      </c>
      <c r="HT25" s="20">
        <v>14085104</v>
      </c>
      <c r="HU25" s="20">
        <v>8982253.5</v>
      </c>
      <c r="HV25" s="20">
        <v>11761734.5</v>
      </c>
      <c r="HW25" s="20">
        <v>7712175</v>
      </c>
      <c r="HX25" s="20">
        <v>28648748</v>
      </c>
      <c r="HY25" s="20">
        <v>11646707.5</v>
      </c>
      <c r="HZ25" s="20">
        <v>11162268</v>
      </c>
      <c r="IA25" s="20">
        <v>13085019.449999999</v>
      </c>
      <c r="IB25" s="20">
        <v>10162521</v>
      </c>
      <c r="IC25" s="20">
        <v>20490619.25</v>
      </c>
      <c r="ID25" s="20">
        <v>6799450</v>
      </c>
      <c r="IE25" s="20">
        <v>14226520.5</v>
      </c>
      <c r="IF25" s="20">
        <v>9932331.4399999995</v>
      </c>
      <c r="IG25" s="20">
        <v>7973885</v>
      </c>
      <c r="IH25" s="20">
        <v>171427012.16</v>
      </c>
      <c r="II25" s="20">
        <v>55912695.82</v>
      </c>
      <c r="IJ25" s="20">
        <v>17420056.25</v>
      </c>
      <c r="IK25" s="20">
        <v>30253730.050000001</v>
      </c>
      <c r="IL25" s="20">
        <v>46828523.75</v>
      </c>
      <c r="IM25" s="20">
        <v>13290465.25</v>
      </c>
      <c r="IN25" s="20">
        <v>12511848.750000002</v>
      </c>
      <c r="IO25" s="20">
        <v>8002867</v>
      </c>
      <c r="IP25" s="20">
        <v>10643233.369999999</v>
      </c>
      <c r="IQ25" s="20">
        <v>12358480</v>
      </c>
      <c r="IR25" s="20">
        <v>12269576</v>
      </c>
      <c r="IS25" s="20">
        <v>248143619.46999997</v>
      </c>
      <c r="IT25" s="20">
        <v>83009171.5</v>
      </c>
      <c r="IU25" s="20">
        <v>28622044</v>
      </c>
      <c r="IV25" s="20">
        <v>20719526</v>
      </c>
      <c r="IW25" s="20">
        <v>13925936.640000001</v>
      </c>
      <c r="IX25" s="20">
        <v>6318325</v>
      </c>
      <c r="IY25" s="20">
        <v>14640371</v>
      </c>
      <c r="IZ25" s="20">
        <v>7591385</v>
      </c>
      <c r="JA25" s="20">
        <v>9683735</v>
      </c>
      <c r="JB25" s="20">
        <v>15299981</v>
      </c>
      <c r="JC25" s="20">
        <v>17807653</v>
      </c>
      <c r="JD25" s="20">
        <v>11850282.120000001</v>
      </c>
      <c r="JE25" s="20">
        <v>77713078</v>
      </c>
      <c r="JF25" s="20">
        <v>40052225.060000002</v>
      </c>
      <c r="JG25" s="20">
        <v>11473641</v>
      </c>
      <c r="JH25" s="20">
        <v>11160288</v>
      </c>
      <c r="JI25" s="20">
        <v>9630965.5</v>
      </c>
      <c r="JJ25" s="20">
        <v>9518164.75</v>
      </c>
      <c r="JK25" s="20">
        <v>82362883.25</v>
      </c>
      <c r="JL25" s="20">
        <v>9155878.5</v>
      </c>
      <c r="JM25" s="20">
        <v>15257432</v>
      </c>
      <c r="JN25" s="20">
        <v>16487185.220000001</v>
      </c>
      <c r="JO25" s="20">
        <v>11579180</v>
      </c>
      <c r="JP25" s="20">
        <v>29350084</v>
      </c>
      <c r="JQ25" s="20">
        <v>9357092</v>
      </c>
      <c r="JR25" s="20">
        <v>185412741.00999999</v>
      </c>
      <c r="JS25" s="20">
        <v>92791346.739999995</v>
      </c>
      <c r="JT25" s="20">
        <v>13415764</v>
      </c>
      <c r="JU25" s="20">
        <v>11884300</v>
      </c>
      <c r="JV25" s="20">
        <v>18718279.109999999</v>
      </c>
      <c r="JW25" s="20">
        <v>8684280.5</v>
      </c>
      <c r="JX25" s="20">
        <v>44992316</v>
      </c>
      <c r="JY25" s="20">
        <v>34969867.880000003</v>
      </c>
      <c r="JZ25" s="20">
        <v>18189998</v>
      </c>
      <c r="KA25" s="20">
        <v>19919525</v>
      </c>
      <c r="KB25" s="20">
        <v>14052300.25</v>
      </c>
      <c r="KC25" s="20">
        <v>14332939</v>
      </c>
      <c r="KD25" s="20">
        <v>18174669</v>
      </c>
      <c r="KE25" s="20">
        <v>7069165</v>
      </c>
      <c r="KF25" s="20">
        <v>12567927.25</v>
      </c>
      <c r="KG25" s="20">
        <v>273171432.44999999</v>
      </c>
      <c r="KH25" s="20">
        <v>35117497.25</v>
      </c>
      <c r="KI25" s="20">
        <v>16683020.77</v>
      </c>
      <c r="KJ25" s="20">
        <v>18129743</v>
      </c>
      <c r="KK25" s="20">
        <v>16761311.5</v>
      </c>
      <c r="KL25" s="20">
        <v>11196643</v>
      </c>
      <c r="KM25" s="20">
        <v>65337021.899999999</v>
      </c>
      <c r="KN25" s="20">
        <v>13118906.75</v>
      </c>
      <c r="KO25" s="20">
        <v>14827571.25</v>
      </c>
      <c r="KP25" s="20">
        <v>89682826.609999999</v>
      </c>
      <c r="KQ25" s="20">
        <v>15698716.379999999</v>
      </c>
      <c r="KR25" s="20">
        <v>20835574</v>
      </c>
      <c r="KS25" s="20">
        <v>52276072</v>
      </c>
      <c r="KT25" s="20">
        <v>15403621.09</v>
      </c>
      <c r="KU25" s="20">
        <v>23763326.359999999</v>
      </c>
      <c r="KV25" s="20">
        <v>159149030.19000003</v>
      </c>
      <c r="KW25" s="20">
        <v>24654107</v>
      </c>
      <c r="KX25" s="20">
        <v>123909453.44</v>
      </c>
      <c r="KY25" s="20">
        <v>15234580.5</v>
      </c>
      <c r="KZ25" s="20">
        <v>10549176.75</v>
      </c>
      <c r="LA25" s="20">
        <v>29041654.5</v>
      </c>
      <c r="LB25" s="20">
        <v>28929623.75</v>
      </c>
      <c r="LC25" s="20">
        <v>18395010</v>
      </c>
      <c r="LD25" s="20">
        <v>15919082.5</v>
      </c>
      <c r="LE25" s="20">
        <v>13041715</v>
      </c>
      <c r="LF25" s="20">
        <v>289605293.13</v>
      </c>
      <c r="LG25" s="20">
        <v>61437076.299999997</v>
      </c>
      <c r="LH25" s="20">
        <v>79969659.74000001</v>
      </c>
      <c r="LI25" s="20">
        <v>66414449.5</v>
      </c>
      <c r="LJ25" s="20">
        <v>26020239.41</v>
      </c>
      <c r="LK25" s="20">
        <v>14349408</v>
      </c>
      <c r="LL25" s="20">
        <v>11755704.5</v>
      </c>
      <c r="LM25" s="20">
        <v>21039039.640000001</v>
      </c>
      <c r="LN25" s="20">
        <v>12116860.75</v>
      </c>
      <c r="LO25" s="20">
        <v>24790029</v>
      </c>
      <c r="LP25" s="20">
        <v>10541435.75</v>
      </c>
      <c r="LQ25" s="20">
        <v>77666393.530000001</v>
      </c>
      <c r="LR25" s="20">
        <v>15072849</v>
      </c>
      <c r="LS25" s="20">
        <v>10753760.32</v>
      </c>
      <c r="LT25" s="20">
        <v>245128721.37</v>
      </c>
      <c r="LU25" s="20">
        <v>110128118.25999999</v>
      </c>
      <c r="LV25" s="20">
        <v>195411085.5</v>
      </c>
      <c r="LW25" s="20">
        <v>79566860.810000002</v>
      </c>
      <c r="LX25" s="20">
        <v>22495698</v>
      </c>
      <c r="LY25" s="20">
        <v>33166460.25</v>
      </c>
      <c r="LZ25" s="20">
        <v>20812747</v>
      </c>
      <c r="MA25" s="20">
        <v>16328174.5</v>
      </c>
      <c r="MB25" s="20">
        <v>17173958</v>
      </c>
      <c r="MC25" s="20">
        <v>20555307</v>
      </c>
      <c r="MD25" s="20">
        <v>47363452.25</v>
      </c>
      <c r="ME25" s="20">
        <v>16568470</v>
      </c>
      <c r="MF25" s="20">
        <v>282555277.5</v>
      </c>
      <c r="MG25" s="20">
        <v>15298138.050000001</v>
      </c>
      <c r="MH25" s="20">
        <v>9780017.2599999998</v>
      </c>
      <c r="MI25" s="20">
        <v>12261646</v>
      </c>
      <c r="MJ25" s="20">
        <v>10107057</v>
      </c>
      <c r="MK25" s="20">
        <v>20053554.600000001</v>
      </c>
      <c r="ML25" s="20">
        <v>14356640</v>
      </c>
      <c r="MM25" s="20">
        <v>13760239</v>
      </c>
      <c r="MN25" s="20">
        <v>26514560.48</v>
      </c>
      <c r="MO25" s="20">
        <v>16119689</v>
      </c>
      <c r="MP25" s="20">
        <v>16798084.5</v>
      </c>
      <c r="MQ25" s="20">
        <v>12964267</v>
      </c>
      <c r="MR25" s="20">
        <v>216486222.23000002</v>
      </c>
      <c r="MS25" s="20">
        <v>20491453</v>
      </c>
      <c r="MT25" s="20">
        <v>21696544.91</v>
      </c>
      <c r="MU25" s="20">
        <v>30582991</v>
      </c>
      <c r="MV25" s="20">
        <v>26475437.259999998</v>
      </c>
      <c r="MW25" s="20">
        <v>20705916</v>
      </c>
      <c r="MX25" s="20">
        <v>51818098.950100005</v>
      </c>
      <c r="MY25" s="20">
        <v>33464912.75</v>
      </c>
      <c r="MZ25" s="20">
        <v>20711354</v>
      </c>
      <c r="NA25" s="20">
        <v>10149768</v>
      </c>
      <c r="NB25" s="20">
        <v>6896125</v>
      </c>
      <c r="NC25" s="20">
        <v>396458638</v>
      </c>
      <c r="ND25" s="20">
        <v>56120529.719999999</v>
      </c>
      <c r="NE25" s="20">
        <v>16913983.91</v>
      </c>
      <c r="NF25" s="20">
        <v>151389709.84999999</v>
      </c>
      <c r="NG25" s="20">
        <v>14775352.820000002</v>
      </c>
      <c r="NH25" s="20">
        <v>43254837.170000002</v>
      </c>
      <c r="NI25" s="20">
        <v>77121729.200000003</v>
      </c>
      <c r="NJ25" s="20">
        <v>72318844.559999987</v>
      </c>
      <c r="NK25" s="20">
        <v>10374932</v>
      </c>
      <c r="NL25" s="20">
        <v>22149652.82</v>
      </c>
      <c r="NM25" s="20">
        <v>22245125.850000001</v>
      </c>
      <c r="NN25" s="20">
        <v>16699688.75</v>
      </c>
      <c r="NO25" s="20">
        <v>81026789.479999989</v>
      </c>
      <c r="NP25" s="20">
        <v>15612339.75</v>
      </c>
      <c r="NQ25" s="20">
        <v>11893507.65</v>
      </c>
      <c r="NR25" s="20">
        <v>14164716.02</v>
      </c>
      <c r="NS25" s="20">
        <v>11039548.59</v>
      </c>
      <c r="NT25" s="20">
        <v>9269404.3200000003</v>
      </c>
      <c r="NU25" s="20">
        <v>10631017.379999999</v>
      </c>
      <c r="NV25" s="20">
        <v>176633907.97</v>
      </c>
      <c r="NW25" s="20">
        <v>98992940</v>
      </c>
      <c r="NX25" s="20">
        <v>16360505.129999999</v>
      </c>
      <c r="NY25" s="20">
        <v>9189747</v>
      </c>
      <c r="NZ25" s="20">
        <v>12415784.370000001</v>
      </c>
      <c r="OA25" s="20">
        <v>23420739.75</v>
      </c>
      <c r="OB25" s="20">
        <v>11322322.440000001</v>
      </c>
      <c r="OC25" s="20">
        <v>232595600.92000002</v>
      </c>
      <c r="OD25" s="20">
        <v>55926919.670000002</v>
      </c>
      <c r="OE25" s="20">
        <v>19453709.5</v>
      </c>
      <c r="OF25" s="20">
        <v>57353688.549999997</v>
      </c>
      <c r="OG25" s="20">
        <v>16839966.5</v>
      </c>
      <c r="OH25" s="20">
        <v>20167574.829999998</v>
      </c>
      <c r="OI25" s="20">
        <v>24257158.5</v>
      </c>
      <c r="OJ25" s="20">
        <v>16234323.98</v>
      </c>
      <c r="OK25" s="20">
        <v>10481202</v>
      </c>
      <c r="OL25" s="20">
        <v>222478837.89999998</v>
      </c>
      <c r="OM25" s="20">
        <v>65650388.039999999</v>
      </c>
      <c r="ON25" s="20">
        <v>88279949.420000002</v>
      </c>
      <c r="OO25" s="20">
        <v>35644970</v>
      </c>
      <c r="OP25" s="20">
        <v>30712937.41</v>
      </c>
      <c r="OQ25" s="20">
        <v>12907443.060000001</v>
      </c>
      <c r="OR25" s="20">
        <v>151039351.37</v>
      </c>
      <c r="OS25" s="20">
        <v>16279828.689999999</v>
      </c>
      <c r="OT25" s="20">
        <v>16676880</v>
      </c>
      <c r="OU25" s="20">
        <v>22366855.5</v>
      </c>
      <c r="OV25" s="20">
        <v>24170799.5</v>
      </c>
      <c r="OW25" s="20">
        <v>48047088</v>
      </c>
      <c r="OX25" s="20">
        <v>16998176.870000001</v>
      </c>
      <c r="OY25" s="20">
        <v>10610657</v>
      </c>
      <c r="OZ25" s="20">
        <v>9702836</v>
      </c>
      <c r="PA25" s="20">
        <v>180112202.53</v>
      </c>
      <c r="PB25" s="20">
        <v>13649176.699999999</v>
      </c>
      <c r="PC25" s="20">
        <v>42478812</v>
      </c>
      <c r="PD25" s="20">
        <v>10028058.48</v>
      </c>
      <c r="PE25" s="20">
        <v>26059349</v>
      </c>
      <c r="PF25" s="20">
        <v>48269097.909999996</v>
      </c>
      <c r="PG25" s="20">
        <v>17976275.439999998</v>
      </c>
      <c r="PH25" s="20">
        <v>14869924.5</v>
      </c>
      <c r="PI25" s="20">
        <v>22466995</v>
      </c>
      <c r="PJ25" s="20">
        <v>19720881.629999999</v>
      </c>
      <c r="PK25" s="20">
        <v>20714086.5</v>
      </c>
      <c r="PL25" s="20">
        <v>31031310.68</v>
      </c>
      <c r="PM25" s="20">
        <v>12693858.5</v>
      </c>
      <c r="PN25" s="20">
        <v>58770934.25</v>
      </c>
      <c r="PO25" s="20">
        <v>13504450</v>
      </c>
      <c r="PP25" s="20">
        <v>8003505</v>
      </c>
      <c r="PQ25" s="20">
        <v>7237012.5</v>
      </c>
      <c r="PR25" s="20">
        <v>10324418.75</v>
      </c>
      <c r="PS25" s="20">
        <v>525204483</v>
      </c>
      <c r="PT25" s="20">
        <v>19101183</v>
      </c>
      <c r="PU25" s="20">
        <v>15266876</v>
      </c>
      <c r="PV25" s="20">
        <v>19527353.16</v>
      </c>
      <c r="PW25" s="20">
        <v>96940544</v>
      </c>
      <c r="PX25" s="20">
        <v>23353779.5</v>
      </c>
      <c r="PY25" s="20">
        <v>48481243</v>
      </c>
      <c r="PZ25" s="20">
        <v>19110354.619999997</v>
      </c>
      <c r="QA25" s="20">
        <v>41228608</v>
      </c>
      <c r="QB25" s="20">
        <v>12564851</v>
      </c>
      <c r="QC25" s="20">
        <v>38839047.100000001</v>
      </c>
      <c r="QD25" s="20">
        <v>14194268</v>
      </c>
      <c r="QE25" s="20">
        <v>14657493.9</v>
      </c>
      <c r="QF25" s="20">
        <v>26444711</v>
      </c>
      <c r="QG25" s="20">
        <v>27494027.690000001</v>
      </c>
      <c r="QH25" s="20">
        <v>26695835</v>
      </c>
      <c r="QI25" s="20">
        <v>15623610</v>
      </c>
      <c r="QJ25" s="20">
        <v>17052344.899999999</v>
      </c>
      <c r="QK25" s="20">
        <v>11419342</v>
      </c>
      <c r="QL25" s="20">
        <v>42218917.539999999</v>
      </c>
      <c r="QM25" s="20">
        <v>40677352.18</v>
      </c>
      <c r="QN25" s="20">
        <v>15962135.5</v>
      </c>
      <c r="QO25" s="20">
        <v>5312335</v>
      </c>
      <c r="QP25" s="20">
        <v>7465944.6600000001</v>
      </c>
      <c r="QQ25" s="20">
        <v>6321017</v>
      </c>
      <c r="QR25" s="20">
        <v>6272203.1500000004</v>
      </c>
      <c r="QS25" s="20">
        <v>206164997.32999998</v>
      </c>
      <c r="QT25" s="20">
        <v>12294685</v>
      </c>
      <c r="QU25" s="20">
        <v>40013079.5</v>
      </c>
      <c r="QV25" s="20">
        <v>19966755</v>
      </c>
      <c r="QW25" s="20">
        <v>22246538</v>
      </c>
      <c r="QX25" s="20">
        <v>51877650</v>
      </c>
      <c r="QY25" s="20">
        <v>16989289</v>
      </c>
      <c r="QZ25" s="20">
        <v>32870148</v>
      </c>
      <c r="RA25" s="20">
        <v>38601546.25</v>
      </c>
      <c r="RB25" s="20">
        <v>15745272.5</v>
      </c>
      <c r="RC25" s="20">
        <v>13511463</v>
      </c>
      <c r="RD25" s="20">
        <v>6964470</v>
      </c>
      <c r="RE25" s="20">
        <v>5507095</v>
      </c>
      <c r="RF25" s="20">
        <v>319114559.61000001</v>
      </c>
      <c r="RG25" s="20">
        <v>40991625</v>
      </c>
      <c r="RH25" s="20">
        <v>13926225</v>
      </c>
      <c r="RI25" s="20">
        <v>26133069.509999998</v>
      </c>
      <c r="RJ25" s="20">
        <v>21367514.07</v>
      </c>
      <c r="RK25" s="20">
        <v>22405515.310000002</v>
      </c>
      <c r="RL25" s="20">
        <v>40899166.82</v>
      </c>
      <c r="RM25" s="20">
        <v>15658396.460000001</v>
      </c>
      <c r="RN25" s="20">
        <v>18925819.5</v>
      </c>
      <c r="RO25" s="20">
        <v>37726608</v>
      </c>
      <c r="RP25" s="20">
        <v>45889512</v>
      </c>
      <c r="RQ25" s="20">
        <v>11151406</v>
      </c>
      <c r="RR25" s="20">
        <v>10882514</v>
      </c>
      <c r="RS25" s="20">
        <v>18621565</v>
      </c>
      <c r="RT25" s="20">
        <v>11884506.280000001</v>
      </c>
      <c r="RU25" s="20">
        <v>12602043.9</v>
      </c>
      <c r="RV25" s="20">
        <v>13038250</v>
      </c>
      <c r="RW25" s="20">
        <v>8983666</v>
      </c>
      <c r="RX25" s="20">
        <v>7297069.0200000005</v>
      </c>
      <c r="RY25" s="20">
        <v>8705428</v>
      </c>
      <c r="RZ25" s="20">
        <v>100672147.40000001</v>
      </c>
      <c r="SA25" s="20">
        <v>16935074.140000001</v>
      </c>
      <c r="SB25" s="20">
        <v>12941602</v>
      </c>
      <c r="SC25" s="20">
        <v>10876790</v>
      </c>
      <c r="SD25" s="20">
        <v>10512565</v>
      </c>
      <c r="SE25" s="20">
        <v>14064124.5</v>
      </c>
      <c r="SF25" s="20">
        <v>15601092.5</v>
      </c>
      <c r="SG25" s="20">
        <v>30623439.719999999</v>
      </c>
      <c r="SH25" s="20">
        <v>13787825</v>
      </c>
      <c r="SI25" s="20">
        <v>14925348</v>
      </c>
      <c r="SJ25" s="20">
        <v>38055480</v>
      </c>
      <c r="SK25" s="20">
        <v>7346847.5</v>
      </c>
      <c r="SL25" s="20">
        <v>82664193.359999985</v>
      </c>
      <c r="SM25" s="20">
        <v>17714231.75</v>
      </c>
      <c r="SN25" s="20">
        <v>23610035.079999998</v>
      </c>
      <c r="SO25" s="20">
        <v>34962810.75</v>
      </c>
      <c r="SP25" s="20">
        <v>17869656</v>
      </c>
      <c r="SQ25" s="20">
        <v>21774429</v>
      </c>
      <c r="SR25" s="20">
        <v>14571717.5</v>
      </c>
      <c r="SS25" s="20">
        <v>10734741.25</v>
      </c>
      <c r="ST25" s="20">
        <v>148274388.5</v>
      </c>
      <c r="SU25" s="20">
        <v>11629193.75</v>
      </c>
      <c r="SV25" s="20">
        <v>24468134</v>
      </c>
      <c r="SW25" s="20">
        <v>20962898.75</v>
      </c>
      <c r="SX25" s="20">
        <v>10406545</v>
      </c>
      <c r="SY25" s="20">
        <v>11518108</v>
      </c>
      <c r="SZ25" s="20">
        <v>22620654.5</v>
      </c>
      <c r="TA25" s="20">
        <v>37821278</v>
      </c>
      <c r="TB25" s="20">
        <v>16864841.5</v>
      </c>
      <c r="TC25" s="20">
        <v>13318373</v>
      </c>
      <c r="TD25" s="20">
        <v>20713231.5</v>
      </c>
      <c r="TE25" s="20">
        <v>27221585.5</v>
      </c>
      <c r="TF25" s="20">
        <v>15241410.5</v>
      </c>
      <c r="TG25" s="20">
        <v>11446635</v>
      </c>
      <c r="TH25" s="20">
        <v>228966042.28</v>
      </c>
      <c r="TI25" s="20">
        <v>14183071.539999999</v>
      </c>
      <c r="TJ25" s="20">
        <v>12738443</v>
      </c>
      <c r="TK25" s="20">
        <v>24040484.829999998</v>
      </c>
      <c r="TL25" s="20">
        <v>22670657</v>
      </c>
      <c r="TM25" s="20">
        <v>13329068.5</v>
      </c>
      <c r="TN25" s="20">
        <v>8424810</v>
      </c>
      <c r="TO25" s="20">
        <v>46631397.799999997</v>
      </c>
      <c r="TP25" s="20">
        <v>13675641.75</v>
      </c>
      <c r="TQ25" s="20">
        <v>22924267.460000001</v>
      </c>
      <c r="TR25" s="20">
        <v>18183472.5</v>
      </c>
      <c r="TS25" s="20">
        <v>12174974.5</v>
      </c>
      <c r="TT25" s="20">
        <v>10075256</v>
      </c>
      <c r="TU25" s="20">
        <v>11390190</v>
      </c>
      <c r="TV25" s="20">
        <v>11591979</v>
      </c>
      <c r="TW25" s="20">
        <v>11687318.5</v>
      </c>
      <c r="TX25" s="20">
        <v>77488782</v>
      </c>
      <c r="TY25" s="20">
        <v>12651047</v>
      </c>
      <c r="TZ25" s="20">
        <v>120053815.75</v>
      </c>
      <c r="UA25" s="20">
        <v>34563629</v>
      </c>
      <c r="UB25" s="20">
        <v>14368076.969999999</v>
      </c>
      <c r="UC25" s="20">
        <v>15580605.5</v>
      </c>
      <c r="UD25" s="20">
        <v>105612293</v>
      </c>
      <c r="UE25" s="20">
        <v>10113166</v>
      </c>
      <c r="UF25" s="20">
        <v>9903836</v>
      </c>
      <c r="UG25" s="20">
        <v>13940594</v>
      </c>
      <c r="UH25" s="20">
        <v>11425557.99</v>
      </c>
      <c r="UI25" s="20">
        <v>110761728.91</v>
      </c>
      <c r="UJ25" s="20">
        <v>30396006.91</v>
      </c>
      <c r="UK25" s="20">
        <v>18689602.009999998</v>
      </c>
      <c r="UL25" s="20">
        <v>29459394.649999999</v>
      </c>
      <c r="UM25" s="20">
        <v>24146891</v>
      </c>
      <c r="UN25" s="20">
        <v>16851895</v>
      </c>
      <c r="UO25" s="20">
        <v>453480162.42999995</v>
      </c>
      <c r="UP25" s="20">
        <v>17758141</v>
      </c>
      <c r="UQ25" s="20">
        <v>17840510</v>
      </c>
      <c r="UR25" s="20">
        <v>68403749.5</v>
      </c>
      <c r="US25" s="20">
        <v>5241568</v>
      </c>
      <c r="UT25" s="20">
        <v>15444896.5</v>
      </c>
      <c r="UU25" s="20">
        <v>41179116.450000003</v>
      </c>
      <c r="UV25" s="20">
        <v>12506980.5</v>
      </c>
      <c r="UW25" s="20">
        <v>12842204.5</v>
      </c>
      <c r="UX25" s="20">
        <v>15417544.25</v>
      </c>
      <c r="UY25" s="20">
        <v>21296758.390000001</v>
      </c>
      <c r="UZ25" s="20">
        <v>38077374</v>
      </c>
      <c r="VA25" s="20">
        <v>24441731</v>
      </c>
      <c r="VB25" s="20">
        <v>34712145</v>
      </c>
      <c r="VC25" s="20">
        <v>13562878.75</v>
      </c>
      <c r="VD25" s="20">
        <v>12080489</v>
      </c>
      <c r="VE25" s="20">
        <v>14095674.5</v>
      </c>
      <c r="VF25" s="20">
        <v>13510397.5</v>
      </c>
      <c r="VG25" s="20">
        <v>43794024.25</v>
      </c>
      <c r="VH25" s="20">
        <v>10397868</v>
      </c>
      <c r="VI25" s="20">
        <v>9378951</v>
      </c>
      <c r="VJ25" s="20">
        <v>8064276.5</v>
      </c>
      <c r="VK25" s="20">
        <v>196532639.38</v>
      </c>
      <c r="VL25" s="20">
        <v>14510930</v>
      </c>
      <c r="VM25" s="20">
        <v>16264930.77</v>
      </c>
      <c r="VN25" s="20">
        <v>23691596.5</v>
      </c>
      <c r="VO25" s="20">
        <v>32519928</v>
      </c>
      <c r="VP25" s="20">
        <v>30157034</v>
      </c>
      <c r="VQ25" s="20">
        <v>20367854</v>
      </c>
      <c r="VR25" s="20">
        <v>14740135</v>
      </c>
      <c r="VS25" s="20">
        <v>14402334</v>
      </c>
      <c r="VT25" s="20">
        <v>62955496.649999999</v>
      </c>
      <c r="VU25" s="20">
        <v>15560175.5</v>
      </c>
      <c r="VV25" s="20">
        <v>29756838</v>
      </c>
      <c r="VW25" s="20">
        <v>17220908.5</v>
      </c>
      <c r="VX25" s="20">
        <v>14156419.5</v>
      </c>
      <c r="VY25" s="20">
        <v>11432666.91</v>
      </c>
      <c r="VZ25" s="20">
        <v>674273047.72000003</v>
      </c>
      <c r="WA25" s="20">
        <v>34784693.25</v>
      </c>
      <c r="WB25" s="20">
        <v>23858810</v>
      </c>
      <c r="WC25" s="20">
        <v>20803530.5</v>
      </c>
      <c r="WD25" s="20">
        <v>13534535</v>
      </c>
      <c r="WE25" s="20">
        <v>27229005.600000001</v>
      </c>
      <c r="WF25" s="20">
        <v>36055781</v>
      </c>
      <c r="WG25" s="20">
        <v>40993696</v>
      </c>
      <c r="WH25" s="20">
        <v>21407322.98</v>
      </c>
      <c r="WI25" s="20">
        <v>31606606.5</v>
      </c>
      <c r="WJ25" s="20">
        <v>18689544.5</v>
      </c>
      <c r="WK25" s="20">
        <v>59417444.780000001</v>
      </c>
      <c r="WL25" s="20">
        <v>21409284.5</v>
      </c>
      <c r="WM25" s="20">
        <v>39320964</v>
      </c>
      <c r="WN25" s="20">
        <v>64996616.649999999</v>
      </c>
      <c r="WO25" s="20">
        <v>23287930</v>
      </c>
      <c r="WP25" s="20">
        <v>27410826.75</v>
      </c>
      <c r="WQ25" s="20">
        <v>35036184</v>
      </c>
      <c r="WR25" s="20">
        <v>14382791</v>
      </c>
      <c r="WS25" s="20">
        <v>42560025.219999999</v>
      </c>
      <c r="WT25" s="20">
        <v>96658525.99000001</v>
      </c>
      <c r="WU25" s="20">
        <v>22356276</v>
      </c>
      <c r="WV25" s="20">
        <v>16113523.190000001</v>
      </c>
      <c r="WW25" s="20">
        <v>12671332</v>
      </c>
      <c r="WX25" s="20">
        <v>17571346.75</v>
      </c>
      <c r="WY25" s="20">
        <v>12959082.5</v>
      </c>
      <c r="WZ25" s="20">
        <v>15376579</v>
      </c>
      <c r="XA25" s="20">
        <v>15759990</v>
      </c>
      <c r="XB25" s="20">
        <v>91667764.359999999</v>
      </c>
      <c r="XC25" s="20">
        <v>11849683</v>
      </c>
      <c r="XD25" s="20">
        <v>7906099</v>
      </c>
      <c r="XE25" s="20">
        <v>7308330</v>
      </c>
      <c r="XF25" s="20">
        <v>14901958.879999999</v>
      </c>
      <c r="XG25" s="20">
        <v>348126122.75</v>
      </c>
      <c r="XH25" s="20">
        <v>25351828</v>
      </c>
      <c r="XI25" s="20">
        <v>27992832</v>
      </c>
      <c r="XJ25" s="20">
        <v>111608056.95999999</v>
      </c>
      <c r="XK25" s="20">
        <v>26578773.5</v>
      </c>
      <c r="XL25" s="20">
        <v>37312590.5</v>
      </c>
      <c r="XM25" s="20">
        <v>44849811</v>
      </c>
      <c r="XN25" s="20">
        <v>26978064.25</v>
      </c>
      <c r="XO25" s="20">
        <v>24303847.5</v>
      </c>
      <c r="XP25" s="20">
        <v>55706225.5</v>
      </c>
      <c r="XQ25" s="20">
        <v>37553238.609999999</v>
      </c>
      <c r="XR25" s="20">
        <v>16182810</v>
      </c>
      <c r="XS25" s="20">
        <v>14496088</v>
      </c>
      <c r="XT25" s="20">
        <v>20356012</v>
      </c>
      <c r="XU25" s="20">
        <v>17960606</v>
      </c>
      <c r="XV25" s="20">
        <v>13213185</v>
      </c>
      <c r="XW25" s="20">
        <v>13742262.5</v>
      </c>
      <c r="XX25" s="20">
        <v>17703888</v>
      </c>
      <c r="XY25" s="20">
        <v>16130432.02</v>
      </c>
      <c r="XZ25" s="20">
        <v>16805425</v>
      </c>
      <c r="YA25" s="20">
        <v>15148487.5</v>
      </c>
      <c r="YB25" s="20">
        <v>11793177</v>
      </c>
      <c r="YC25" s="20">
        <v>16151721</v>
      </c>
      <c r="YD25" s="20">
        <v>318978478.14999998</v>
      </c>
      <c r="YE25" s="20">
        <v>23651432</v>
      </c>
      <c r="YF25" s="20">
        <v>42198252</v>
      </c>
      <c r="YG25" s="20">
        <v>16980620.120000001</v>
      </c>
      <c r="YH25" s="20">
        <v>86103083.269999996</v>
      </c>
      <c r="YI25" s="20">
        <v>28704530.800000001</v>
      </c>
      <c r="YJ25" s="20">
        <v>41564784.160000004</v>
      </c>
      <c r="YK25" s="20">
        <v>14431599</v>
      </c>
      <c r="YL25" s="20">
        <v>71602269.5</v>
      </c>
      <c r="YM25" s="20">
        <v>51427912.5</v>
      </c>
      <c r="YN25" s="20">
        <v>29688109</v>
      </c>
      <c r="YO25" s="20">
        <v>20229112</v>
      </c>
      <c r="YP25" s="20">
        <v>16368282.5</v>
      </c>
      <c r="YQ25" s="20">
        <v>20280666</v>
      </c>
      <c r="YR25" s="20">
        <v>8151688</v>
      </c>
      <c r="YS25" s="20">
        <v>9158678</v>
      </c>
      <c r="YT25" s="20">
        <v>11072643.539999999</v>
      </c>
      <c r="YU25" s="20">
        <v>119093904.45</v>
      </c>
      <c r="YV25" s="20">
        <v>20386628</v>
      </c>
      <c r="YW25" s="20">
        <v>14793188</v>
      </c>
      <c r="YX25" s="20">
        <v>18129995</v>
      </c>
      <c r="YY25" s="20">
        <v>17959141.09</v>
      </c>
      <c r="YZ25" s="20">
        <v>11460490.02</v>
      </c>
      <c r="ZA25" s="20">
        <v>17448254</v>
      </c>
      <c r="ZB25" s="20">
        <v>137752583.38</v>
      </c>
      <c r="ZC25" s="20">
        <v>11245917</v>
      </c>
      <c r="ZD25" s="20">
        <v>19318868.5</v>
      </c>
      <c r="ZE25" s="20">
        <v>21446456</v>
      </c>
      <c r="ZF25" s="20">
        <v>10575573</v>
      </c>
      <c r="ZG25" s="20">
        <v>17766708.740000002</v>
      </c>
      <c r="ZH25" s="20">
        <v>10646960.5</v>
      </c>
      <c r="ZI25" s="20">
        <v>11425496.5</v>
      </c>
      <c r="ZJ25" s="20">
        <v>40459607</v>
      </c>
      <c r="ZK25" s="20">
        <v>297754322.47000003</v>
      </c>
      <c r="ZL25" s="20">
        <v>12399220</v>
      </c>
      <c r="ZM25" s="20">
        <v>29284573</v>
      </c>
      <c r="ZN25" s="20">
        <v>64260151</v>
      </c>
      <c r="ZO25" s="20">
        <v>41110019</v>
      </c>
      <c r="ZP25" s="20">
        <v>14702255</v>
      </c>
      <c r="ZQ25" s="20">
        <v>18219188</v>
      </c>
      <c r="ZR25" s="20">
        <v>37732177</v>
      </c>
      <c r="ZS25" s="20">
        <v>31967910</v>
      </c>
      <c r="ZT25" s="20">
        <v>43685792.669999994</v>
      </c>
      <c r="ZU25" s="20">
        <v>10807850</v>
      </c>
      <c r="ZV25" s="20">
        <v>13005181</v>
      </c>
      <c r="ZW25" s="20">
        <v>15482487</v>
      </c>
      <c r="ZX25" s="20">
        <v>17544481</v>
      </c>
      <c r="ZY25" s="20">
        <v>13558587.379999999</v>
      </c>
      <c r="ZZ25" s="20">
        <v>16389668</v>
      </c>
      <c r="AAA25" s="20">
        <v>20347826.010000002</v>
      </c>
      <c r="AAB25" s="20">
        <v>11627970</v>
      </c>
      <c r="AAC25" s="20">
        <v>12162466.4</v>
      </c>
      <c r="AAD25" s="20">
        <v>10029385.640000001</v>
      </c>
      <c r="AAE25" s="20">
        <v>10357649</v>
      </c>
      <c r="AAF25" s="20">
        <v>8240102</v>
      </c>
      <c r="AAG25" s="20">
        <v>106234158.17</v>
      </c>
      <c r="AAH25" s="20">
        <v>17531370</v>
      </c>
      <c r="AAI25" s="20">
        <v>19539211.539999999</v>
      </c>
      <c r="AAJ25" s="20">
        <v>13351542</v>
      </c>
      <c r="AAK25" s="20">
        <v>14734397</v>
      </c>
      <c r="AAL25" s="20">
        <v>22297192</v>
      </c>
      <c r="AAM25" s="20">
        <v>12161464</v>
      </c>
      <c r="AAN25" s="20">
        <v>571041322.89999998</v>
      </c>
      <c r="AAO25" s="20">
        <v>24538198</v>
      </c>
      <c r="AAP25" s="20">
        <v>14497468</v>
      </c>
      <c r="AAQ25" s="20">
        <v>28745775</v>
      </c>
      <c r="AAR25" s="20">
        <v>26845068</v>
      </c>
      <c r="AAS25" s="20">
        <v>21998095.5</v>
      </c>
      <c r="AAT25" s="20">
        <v>29857980.5</v>
      </c>
      <c r="AAU25" s="20">
        <v>31356423.5</v>
      </c>
      <c r="AAV25" s="20">
        <v>49981974</v>
      </c>
      <c r="AAW25" s="20">
        <v>17213195.5</v>
      </c>
      <c r="AAX25" s="20">
        <v>26442798</v>
      </c>
      <c r="AAY25" s="20">
        <v>103133453.5</v>
      </c>
      <c r="AAZ25" s="20">
        <v>47103028</v>
      </c>
      <c r="ABA25" s="20">
        <v>12318915</v>
      </c>
      <c r="ABB25" s="20">
        <v>18495340.5</v>
      </c>
      <c r="ABC25" s="20">
        <v>17647038</v>
      </c>
      <c r="ABD25" s="20">
        <v>11225639.5</v>
      </c>
      <c r="ABE25" s="20">
        <v>22415146</v>
      </c>
      <c r="ABF25" s="20">
        <v>13153992</v>
      </c>
      <c r="ABG25" s="20">
        <v>106943533</v>
      </c>
      <c r="ABH25" s="20">
        <v>79252700.439999998</v>
      </c>
      <c r="ABI25" s="20">
        <v>12624907</v>
      </c>
      <c r="ABJ25" s="20">
        <v>11878461</v>
      </c>
      <c r="ABK25" s="20">
        <v>11841652</v>
      </c>
      <c r="ABL25" s="20">
        <v>11112669</v>
      </c>
      <c r="ABM25" s="20">
        <v>9273747</v>
      </c>
      <c r="ABN25" s="20">
        <v>117577861.02000001</v>
      </c>
      <c r="ABO25" s="20">
        <v>19840196.02</v>
      </c>
      <c r="ABP25" s="20">
        <v>19556783</v>
      </c>
      <c r="ABQ25" s="20">
        <v>24631259.050000001</v>
      </c>
      <c r="ABR25" s="20">
        <v>22159988.5</v>
      </c>
      <c r="ABS25" s="20">
        <v>17083870.5</v>
      </c>
      <c r="ABT25" s="20">
        <v>13900723</v>
      </c>
      <c r="ABU25" s="20">
        <v>18436968</v>
      </c>
      <c r="ABV25" s="20">
        <v>8859320</v>
      </c>
      <c r="ABW25" s="20">
        <v>156840907.5</v>
      </c>
      <c r="ABX25" s="20">
        <v>14040151.25</v>
      </c>
      <c r="ABY25" s="20">
        <v>26427591.75</v>
      </c>
      <c r="ABZ25" s="20">
        <v>13313142.32</v>
      </c>
      <c r="ACA25" s="20">
        <v>12880255</v>
      </c>
      <c r="ACB25" s="20">
        <v>49621871</v>
      </c>
      <c r="ACC25" s="20">
        <v>10389815.75</v>
      </c>
      <c r="ACD25" s="20">
        <v>14953411</v>
      </c>
      <c r="ACE25" s="20">
        <v>15647495.25</v>
      </c>
      <c r="ACF25" s="20">
        <v>21058066</v>
      </c>
      <c r="ACG25" s="20">
        <v>9846510</v>
      </c>
      <c r="ACH25" s="20">
        <v>310915219.17000002</v>
      </c>
      <c r="ACI25" s="20">
        <v>17883879</v>
      </c>
      <c r="ACJ25" s="20">
        <v>20865122.439999998</v>
      </c>
      <c r="ACK25" s="20">
        <v>31441140</v>
      </c>
      <c r="ACL25" s="20">
        <v>18444740</v>
      </c>
      <c r="ACM25" s="20">
        <v>19772905</v>
      </c>
      <c r="ACN25" s="20">
        <v>32522715</v>
      </c>
      <c r="ACO25" s="20">
        <v>80566208.939999998</v>
      </c>
      <c r="ACP25" s="20">
        <v>91876861.879999995</v>
      </c>
      <c r="ACQ25" s="20">
        <v>19417140</v>
      </c>
      <c r="ACR25" s="20">
        <v>24528508.399999999</v>
      </c>
      <c r="ACS25" s="20">
        <v>34721818</v>
      </c>
      <c r="ACT25" s="20">
        <v>22957913</v>
      </c>
      <c r="ACU25" s="20">
        <v>80606768.090000004</v>
      </c>
      <c r="ACV25" s="20">
        <v>20876775.32</v>
      </c>
      <c r="ACW25" s="20">
        <v>23691507</v>
      </c>
      <c r="ACX25" s="20">
        <v>21838013</v>
      </c>
      <c r="ACY25" s="20">
        <v>13454600</v>
      </c>
      <c r="ACZ25" s="20">
        <v>14480163</v>
      </c>
      <c r="ADA25" s="20">
        <v>13072401</v>
      </c>
      <c r="ADB25" s="20">
        <v>10348323.060000001</v>
      </c>
      <c r="ADC25" s="20">
        <v>7761034</v>
      </c>
      <c r="ADD25" s="20">
        <v>11902593.58</v>
      </c>
      <c r="ADE25" s="20">
        <v>65063585.25</v>
      </c>
      <c r="ADF25" s="20">
        <v>70109515.519999996</v>
      </c>
      <c r="ADG25" s="20">
        <v>10356918.949999999</v>
      </c>
      <c r="ADH25" s="20">
        <v>9869908</v>
      </c>
      <c r="ADI25" s="20">
        <v>14355559.369999999</v>
      </c>
      <c r="ADJ25" s="20">
        <v>10161527</v>
      </c>
      <c r="ADK25" s="20">
        <v>13788924</v>
      </c>
      <c r="ADL25" s="20">
        <v>10683237.08</v>
      </c>
      <c r="ADM25" s="20">
        <v>13312066.66</v>
      </c>
      <c r="ADN25" s="20">
        <v>382145803</v>
      </c>
      <c r="ADO25" s="20">
        <v>48458386.600000001</v>
      </c>
      <c r="ADP25" s="20">
        <v>36189854.770000003</v>
      </c>
      <c r="ADQ25" s="20">
        <v>93373724.039999992</v>
      </c>
      <c r="ADR25" s="20">
        <v>10284562.42</v>
      </c>
      <c r="ADS25" s="20">
        <v>11208987.5</v>
      </c>
      <c r="ADT25" s="20">
        <v>18734244.079999998</v>
      </c>
      <c r="ADU25" s="20">
        <v>10633823</v>
      </c>
      <c r="ADV25" s="20">
        <v>346025119.48000002</v>
      </c>
      <c r="ADW25" s="20">
        <v>85801525.859999999</v>
      </c>
      <c r="ADX25" s="20">
        <v>55360112.850000001</v>
      </c>
      <c r="ADY25" s="20">
        <v>16051742.140000001</v>
      </c>
      <c r="ADZ25" s="20">
        <v>24085919.25</v>
      </c>
      <c r="AEA25" s="20">
        <v>29445631</v>
      </c>
      <c r="AEB25" s="20">
        <v>20729256.490000002</v>
      </c>
      <c r="AEC25" s="20">
        <v>16930030.079999998</v>
      </c>
      <c r="AED25" s="20">
        <v>15432564.629999999</v>
      </c>
      <c r="AEE25" s="20">
        <v>15942676.560000001</v>
      </c>
      <c r="AEF25" s="20">
        <v>15095349.039999999</v>
      </c>
      <c r="AEG25" s="20">
        <v>28362411.800000001</v>
      </c>
      <c r="AEH25" s="20">
        <v>17302826</v>
      </c>
      <c r="AEI25" s="20">
        <v>19160378.5</v>
      </c>
      <c r="AEJ25" s="20">
        <v>24970881.780000001</v>
      </c>
      <c r="AEK25" s="20">
        <v>25791732.489999998</v>
      </c>
      <c r="AEL25" s="20">
        <v>17915186.390000001</v>
      </c>
      <c r="AEM25" s="20">
        <v>39075705.960000001</v>
      </c>
      <c r="AEN25" s="20">
        <v>16987251</v>
      </c>
      <c r="AEO25" s="20">
        <v>27904649.52</v>
      </c>
      <c r="AEP25" s="20">
        <v>211842171</v>
      </c>
      <c r="AEQ25" s="20">
        <v>30987711</v>
      </c>
      <c r="AER25" s="20">
        <v>23213323.5</v>
      </c>
      <c r="AES25" s="20">
        <v>18134944.5</v>
      </c>
      <c r="AET25" s="20">
        <v>13249690</v>
      </c>
      <c r="AEU25" s="20">
        <v>40148712.5</v>
      </c>
      <c r="AEV25" s="20">
        <v>14974432.25</v>
      </c>
      <c r="AEW25" s="20">
        <v>16165061.5</v>
      </c>
      <c r="AEX25" s="20">
        <v>16924124</v>
      </c>
      <c r="AEY25" s="20">
        <v>8498356</v>
      </c>
      <c r="AEZ25" s="20">
        <v>200126386.76999998</v>
      </c>
      <c r="AFA25" s="20">
        <v>107209564.91</v>
      </c>
      <c r="AFB25" s="20">
        <v>46159722.560000002</v>
      </c>
      <c r="AFC25" s="20">
        <v>34028986.899999999</v>
      </c>
      <c r="AFD25" s="20">
        <v>57673576.640000001</v>
      </c>
      <c r="AFE25" s="20">
        <v>51498052.789999999</v>
      </c>
      <c r="AFF25" s="20">
        <v>30898297.030000001</v>
      </c>
      <c r="AFG25" s="20">
        <v>34856376.25</v>
      </c>
      <c r="AFH25" s="20">
        <v>21994574.940000001</v>
      </c>
      <c r="AFI25" s="20">
        <v>34284554.469999999</v>
      </c>
      <c r="AFJ25" s="20">
        <v>29317849.620000001</v>
      </c>
      <c r="AFK25" s="20">
        <v>31845671.5</v>
      </c>
      <c r="AFL25" s="20">
        <v>34189088.060000002</v>
      </c>
      <c r="AFM25" s="20">
        <v>237711737.11000004</v>
      </c>
      <c r="AFN25" s="20">
        <v>49102468.310000002</v>
      </c>
      <c r="AFO25" s="20">
        <v>34737303.509999998</v>
      </c>
      <c r="AFP25" s="20">
        <v>32681030.629999999</v>
      </c>
      <c r="AFQ25" s="20">
        <v>36735178.899999999</v>
      </c>
      <c r="AFR25" s="20">
        <v>27398158.620000001</v>
      </c>
      <c r="AFS25" s="20">
        <v>21304567.09</v>
      </c>
      <c r="AFT25" s="20">
        <v>44451614.219999999</v>
      </c>
      <c r="AFU25" s="20">
        <v>47901444.590000004</v>
      </c>
      <c r="AFV25" s="20">
        <v>22305669.699999999</v>
      </c>
      <c r="AFW25" s="20">
        <v>49872320.229999997</v>
      </c>
      <c r="AFX25" s="20">
        <v>23471807.32</v>
      </c>
      <c r="AFY25" s="20">
        <v>161419521.28999999</v>
      </c>
      <c r="AFZ25" s="20">
        <v>14187181</v>
      </c>
      <c r="AGA25" s="20">
        <v>11263183.940000001</v>
      </c>
      <c r="AGB25" s="20">
        <v>12615694.5</v>
      </c>
      <c r="AGC25" s="20">
        <v>32710520.440000001</v>
      </c>
      <c r="AGD25" s="20">
        <v>17750678</v>
      </c>
      <c r="AGE25" s="20">
        <v>9627185</v>
      </c>
      <c r="AGF25" s="20">
        <v>11432598.109999999</v>
      </c>
      <c r="AGG25" s="20">
        <v>11260874.5</v>
      </c>
      <c r="AGH25" s="20">
        <v>13077913</v>
      </c>
      <c r="AGI25" s="20">
        <v>9901615.0099999998</v>
      </c>
      <c r="AGJ25" s="20">
        <v>236798117.75</v>
      </c>
      <c r="AGK25" s="20">
        <v>73326619.539999992</v>
      </c>
      <c r="AGL25" s="20">
        <v>36858411.990000002</v>
      </c>
      <c r="AGM25" s="20">
        <v>23232192.59</v>
      </c>
      <c r="AGN25" s="20">
        <v>51297690.020000003</v>
      </c>
      <c r="AGO25" s="20">
        <v>37931493.340000004</v>
      </c>
      <c r="AGP25" s="20">
        <v>21024648.289999999</v>
      </c>
      <c r="AGQ25" s="20">
        <v>21869583</v>
      </c>
      <c r="AGR25" s="20">
        <v>392336056.69</v>
      </c>
      <c r="AGS25" s="20">
        <v>197317648.47</v>
      </c>
      <c r="AGT25" s="20">
        <v>17548929.5</v>
      </c>
      <c r="AGU25" s="20">
        <v>52112164.400000006</v>
      </c>
      <c r="AGV25" s="20">
        <v>72179596.329999998</v>
      </c>
      <c r="AGW25" s="20">
        <v>39380529.32</v>
      </c>
      <c r="AGX25" s="20">
        <v>39590577.780000001</v>
      </c>
      <c r="AGY25" s="20">
        <v>25049933</v>
      </c>
      <c r="AGZ25" s="20">
        <v>11557345</v>
      </c>
      <c r="AHA25" s="20">
        <v>21009677.459999997</v>
      </c>
      <c r="AHB25" s="20">
        <v>28599442.259999998</v>
      </c>
      <c r="AHC25" s="20">
        <v>16416681.970000001</v>
      </c>
      <c r="AHD25" s="20">
        <v>16181100</v>
      </c>
      <c r="AHE25" s="20">
        <v>18126642.98</v>
      </c>
      <c r="AHF25" s="20">
        <v>16280094</v>
      </c>
      <c r="AHG25" s="20">
        <v>15301775.800000001</v>
      </c>
      <c r="AHH25" s="20">
        <v>15709189</v>
      </c>
      <c r="AHI25" s="20">
        <v>88532825.539999992</v>
      </c>
      <c r="AHJ25" s="20">
        <v>13960447</v>
      </c>
      <c r="AHK25" s="20">
        <v>14522473</v>
      </c>
      <c r="AHL25" s="20">
        <v>16183772.550000001</v>
      </c>
      <c r="AHM25" s="20">
        <v>32295067.66</v>
      </c>
      <c r="AHN25" s="20">
        <v>14317297.33</v>
      </c>
      <c r="AHO25" s="20">
        <v>12344390</v>
      </c>
      <c r="AHP25" s="20">
        <v>36318901307.660156</v>
      </c>
      <c r="AHQ25" s="20"/>
      <c r="AHR25" s="14" t="b">
        <f t="shared" si="15"/>
        <v>1</v>
      </c>
      <c r="AHS25" s="29" t="s">
        <v>1005</v>
      </c>
      <c r="AHT25" t="s">
        <v>1006</v>
      </c>
    </row>
    <row r="26" spans="1:904" x14ac:dyDescent="0.4">
      <c r="A26" s="11">
        <v>21</v>
      </c>
      <c r="B26" s="11" t="s">
        <v>1007</v>
      </c>
      <c r="C26" s="6" t="s">
        <v>1008</v>
      </c>
      <c r="D26" s="20">
        <v>61625005.130000003</v>
      </c>
      <c r="E26" s="20">
        <v>4462760.16</v>
      </c>
      <c r="F26" s="20">
        <v>6828129.3499999996</v>
      </c>
      <c r="G26" s="20">
        <v>2829444.0700000003</v>
      </c>
      <c r="H26" s="20">
        <v>7155081.4399999995</v>
      </c>
      <c r="I26" s="20">
        <v>5582413.0399999991</v>
      </c>
      <c r="J26" s="20">
        <v>6864202.5299999993</v>
      </c>
      <c r="K26" s="20">
        <v>4978777.46</v>
      </c>
      <c r="L26" s="20">
        <v>4837031.99</v>
      </c>
      <c r="M26" s="20">
        <v>3853094.56</v>
      </c>
      <c r="N26" s="20">
        <v>2244654.2799999998</v>
      </c>
      <c r="O26" s="20">
        <v>2426340.12</v>
      </c>
      <c r="P26" s="20">
        <v>1978792.55</v>
      </c>
      <c r="Q26" s="20">
        <v>3435306.39</v>
      </c>
      <c r="R26" s="20">
        <v>2635684.4500000002</v>
      </c>
      <c r="S26" s="20">
        <v>4584741.09</v>
      </c>
      <c r="T26" s="20">
        <v>3812554</v>
      </c>
      <c r="U26" s="20">
        <v>1214994.26</v>
      </c>
      <c r="V26" s="20">
        <v>68430674.670000002</v>
      </c>
      <c r="W26" s="20">
        <v>11228562.84</v>
      </c>
      <c r="X26" s="20">
        <v>2633904.6</v>
      </c>
      <c r="Y26" s="20">
        <v>4538830.49</v>
      </c>
      <c r="Z26" s="20">
        <v>3357687.7399999998</v>
      </c>
      <c r="AA26" s="20">
        <v>3397128.3099999996</v>
      </c>
      <c r="AB26" s="20">
        <v>1554640.18</v>
      </c>
      <c r="AC26" s="20">
        <v>15509384.43</v>
      </c>
      <c r="AD26" s="20">
        <v>3311882.9699999997</v>
      </c>
      <c r="AE26" s="20">
        <v>2596390.83</v>
      </c>
      <c r="AF26" s="20">
        <v>7914747.3300000019</v>
      </c>
      <c r="AG26" s="20">
        <v>2579360.79</v>
      </c>
      <c r="AH26" s="20">
        <v>6694750.4800000004</v>
      </c>
      <c r="AI26" s="20">
        <v>4419188.21</v>
      </c>
      <c r="AJ26" s="20">
        <v>3040615.64</v>
      </c>
      <c r="AK26" s="20">
        <v>1921715.5100000002</v>
      </c>
      <c r="AL26" s="20">
        <v>2108134.8200000003</v>
      </c>
      <c r="AM26" s="20">
        <v>3703779.64</v>
      </c>
      <c r="AN26" s="20">
        <v>1671526.98</v>
      </c>
      <c r="AO26" s="20">
        <v>2240527.08</v>
      </c>
      <c r="AP26" s="20">
        <v>2180769.7000000002</v>
      </c>
      <c r="AQ26" s="20">
        <v>2009173.6</v>
      </c>
      <c r="AR26" s="20">
        <v>1773925.8</v>
      </c>
      <c r="AS26" s="20">
        <v>1062783.04</v>
      </c>
      <c r="AT26" s="20">
        <v>30442022.52</v>
      </c>
      <c r="AU26" s="20">
        <v>1436203.4</v>
      </c>
      <c r="AV26" s="20">
        <v>1249496.6299999999</v>
      </c>
      <c r="AW26" s="20">
        <v>2311804.3499999996</v>
      </c>
      <c r="AX26" s="20">
        <v>3245380.06</v>
      </c>
      <c r="AY26" s="20">
        <v>3210852.97</v>
      </c>
      <c r="AZ26" s="20">
        <v>1239415.6499999999</v>
      </c>
      <c r="BA26" s="20">
        <v>1767326.0399999998</v>
      </c>
      <c r="BB26" s="20">
        <v>1495535.7999999998</v>
      </c>
      <c r="BC26" s="20">
        <v>1241505.8</v>
      </c>
      <c r="BD26" s="20">
        <v>955905.62</v>
      </c>
      <c r="BE26" s="20">
        <v>1413964.5599999998</v>
      </c>
      <c r="BF26" s="20">
        <v>5290370.1400000006</v>
      </c>
      <c r="BG26" s="20">
        <v>933154.21</v>
      </c>
      <c r="BH26" s="20">
        <v>906026.34000000008</v>
      </c>
      <c r="BI26" s="20">
        <v>24357446.360000003</v>
      </c>
      <c r="BJ26" s="20">
        <v>12221102.600000001</v>
      </c>
      <c r="BK26" s="20">
        <v>2973670.82</v>
      </c>
      <c r="BL26" s="20">
        <v>2349804.6999999997</v>
      </c>
      <c r="BM26" s="20">
        <v>4445910.43</v>
      </c>
      <c r="BN26" s="20">
        <v>3583395.8699999996</v>
      </c>
      <c r="BO26" s="20">
        <v>3178505.5799999996</v>
      </c>
      <c r="BP26" s="20">
        <v>295992</v>
      </c>
      <c r="BQ26" s="20">
        <v>422708.15</v>
      </c>
      <c r="BR26" s="20">
        <v>29262183.850000001</v>
      </c>
      <c r="BS26" s="20">
        <v>3559337.04</v>
      </c>
      <c r="BT26" s="20">
        <v>2736834.7300000004</v>
      </c>
      <c r="BU26" s="20">
        <v>3469310.32</v>
      </c>
      <c r="BV26" s="20">
        <v>2980991.1500000004</v>
      </c>
      <c r="BW26" s="20">
        <v>1988388.2000000002</v>
      </c>
      <c r="BX26" s="20">
        <v>2002175.6700000002</v>
      </c>
      <c r="BY26" s="20">
        <v>3064508.9400000004</v>
      </c>
      <c r="BZ26" s="20">
        <v>6314503.2400000002</v>
      </c>
      <c r="CA26" s="20">
        <v>2360865.39</v>
      </c>
      <c r="CB26" s="20">
        <v>3078949.27</v>
      </c>
      <c r="CC26" s="20">
        <v>5654301.2199999997</v>
      </c>
      <c r="CD26" s="20">
        <v>1864170.5300000003</v>
      </c>
      <c r="CE26" s="20">
        <v>2595956.7400000002</v>
      </c>
      <c r="CF26" s="20">
        <v>1461946.4500000002</v>
      </c>
      <c r="CG26" s="20">
        <v>46147873.82</v>
      </c>
      <c r="CH26" s="20">
        <v>4562316.8100000005</v>
      </c>
      <c r="CI26" s="20">
        <v>8273635.209999999</v>
      </c>
      <c r="CJ26" s="20">
        <v>2325830.8199999998</v>
      </c>
      <c r="CK26" s="20">
        <v>2876958.29</v>
      </c>
      <c r="CL26" s="20">
        <v>4168831.1499999994</v>
      </c>
      <c r="CM26" s="20">
        <v>3758804.8499999996</v>
      </c>
      <c r="CN26" s="20">
        <v>3725689.2600000002</v>
      </c>
      <c r="CO26" s="20">
        <v>1643096.17</v>
      </c>
      <c r="CP26" s="20">
        <v>4130332.23</v>
      </c>
      <c r="CQ26" s="20">
        <v>2094111.02</v>
      </c>
      <c r="CR26" s="20">
        <v>3405450.34</v>
      </c>
      <c r="CS26" s="20">
        <v>2703194.9400000004</v>
      </c>
      <c r="CT26" s="20">
        <v>27991199.309999999</v>
      </c>
      <c r="CU26" s="20">
        <v>2762523.46</v>
      </c>
      <c r="CV26" s="20">
        <v>3384360.4499999997</v>
      </c>
      <c r="CW26" s="20">
        <v>4252806.0600000005</v>
      </c>
      <c r="CX26" s="20">
        <v>2830066.91</v>
      </c>
      <c r="CY26" s="20">
        <v>4697849.709999999</v>
      </c>
      <c r="CZ26" s="20">
        <v>2899224.1000000006</v>
      </c>
      <c r="DA26" s="20">
        <v>1271545.68</v>
      </c>
      <c r="DB26" s="20">
        <v>17223912.260000002</v>
      </c>
      <c r="DC26" s="20">
        <v>20627870.030000001</v>
      </c>
      <c r="DD26" s="20">
        <v>3484743.1799999997</v>
      </c>
      <c r="DE26" s="20">
        <v>2307150.46</v>
      </c>
      <c r="DF26" s="20">
        <v>4704157.8899999997</v>
      </c>
      <c r="DG26" s="20">
        <v>3561875.09</v>
      </c>
      <c r="DH26" s="20">
        <v>4333873.83</v>
      </c>
      <c r="DI26" s="20">
        <v>3801607.01</v>
      </c>
      <c r="DJ26" s="20">
        <v>1311252.42</v>
      </c>
      <c r="DK26" s="20">
        <v>61069834.29999999</v>
      </c>
      <c r="DL26" s="20">
        <v>3084795.3</v>
      </c>
      <c r="DM26" s="20">
        <v>4888877.67</v>
      </c>
      <c r="DN26" s="20">
        <v>3526434.9099999997</v>
      </c>
      <c r="DO26" s="20">
        <v>3868566.46</v>
      </c>
      <c r="DP26" s="20">
        <v>3436946.23</v>
      </c>
      <c r="DQ26" s="20">
        <v>5785367.5899999999</v>
      </c>
      <c r="DR26" s="20">
        <v>3295334.3600000003</v>
      </c>
      <c r="DS26" s="20">
        <v>5377548.3000000007</v>
      </c>
      <c r="DT26" s="20">
        <v>26223512.219999999</v>
      </c>
      <c r="DU26" s="20">
        <v>3928035.9800000004</v>
      </c>
      <c r="DV26" s="20">
        <v>8624426.6000000015</v>
      </c>
      <c r="DW26" s="20">
        <v>9420114.6400000006</v>
      </c>
      <c r="DX26" s="20">
        <v>3171510.7600000002</v>
      </c>
      <c r="DY26" s="20">
        <v>4516045.5600000005</v>
      </c>
      <c r="DZ26" s="20">
        <v>4927371.22</v>
      </c>
      <c r="EA26" s="20">
        <v>1190182.46</v>
      </c>
      <c r="EB26" s="20">
        <v>2455068.7199999997</v>
      </c>
      <c r="EC26" s="20">
        <v>2239555.2800000003</v>
      </c>
      <c r="ED26" s="20">
        <v>5733880.5200000005</v>
      </c>
      <c r="EE26" s="20">
        <v>16979911.91</v>
      </c>
      <c r="EF26" s="20">
        <v>16639430.879999999</v>
      </c>
      <c r="EG26" s="20">
        <v>2124184.88</v>
      </c>
      <c r="EH26" s="20">
        <v>2833069.5700000003</v>
      </c>
      <c r="EI26" s="20">
        <v>2631709.61</v>
      </c>
      <c r="EJ26" s="20">
        <v>4283097.8599999994</v>
      </c>
      <c r="EK26" s="20">
        <v>5172124.4999999991</v>
      </c>
      <c r="EL26" s="20">
        <v>2325973.77</v>
      </c>
      <c r="EM26" s="20">
        <v>2266423.84</v>
      </c>
      <c r="EN26" s="20">
        <v>43144134.060000002</v>
      </c>
      <c r="EO26" s="20">
        <v>2565829.21</v>
      </c>
      <c r="EP26" s="20">
        <v>2267434.0100000002</v>
      </c>
      <c r="EQ26" s="20">
        <v>2836594.37</v>
      </c>
      <c r="ER26" s="20">
        <v>1350425.25</v>
      </c>
      <c r="ES26" s="20">
        <v>1636569.16</v>
      </c>
      <c r="ET26" s="20">
        <v>3719966.6</v>
      </c>
      <c r="EU26" s="20">
        <v>2482043.25</v>
      </c>
      <c r="EV26" s="20">
        <v>2400172.7400000002</v>
      </c>
      <c r="EW26" s="20">
        <v>28490259.669999998</v>
      </c>
      <c r="EX26" s="20">
        <v>1497440.87</v>
      </c>
      <c r="EY26" s="20">
        <v>2355156.9300000002</v>
      </c>
      <c r="EZ26" s="20">
        <v>3088800.63</v>
      </c>
      <c r="FA26" s="20">
        <v>4725903.3499999996</v>
      </c>
      <c r="FB26" s="20">
        <v>3713035.9000000004</v>
      </c>
      <c r="FC26" s="20">
        <v>4620277.91</v>
      </c>
      <c r="FD26" s="20">
        <v>2490314.7400000002</v>
      </c>
      <c r="FE26" s="20">
        <v>2291352.11</v>
      </c>
      <c r="FF26" s="20">
        <v>1769474.3299999998</v>
      </c>
      <c r="FG26" s="20">
        <v>1735377.22</v>
      </c>
      <c r="FH26" s="20">
        <v>1304786.71</v>
      </c>
      <c r="FI26" s="20">
        <v>17222421.579999998</v>
      </c>
      <c r="FJ26" s="20">
        <v>1739612.49</v>
      </c>
      <c r="FK26" s="20">
        <v>2574738.8499999996</v>
      </c>
      <c r="FL26" s="20">
        <v>1859313.2699999998</v>
      </c>
      <c r="FM26" s="20">
        <v>3414292.42</v>
      </c>
      <c r="FN26" s="20">
        <v>2711484.6</v>
      </c>
      <c r="FO26" s="20">
        <v>734487.65</v>
      </c>
      <c r="FP26" s="20">
        <v>380536.85</v>
      </c>
      <c r="FQ26" s="20">
        <v>41116408.359999999</v>
      </c>
      <c r="FR26" s="20">
        <v>2522130.44</v>
      </c>
      <c r="FS26" s="20">
        <v>3233562.49</v>
      </c>
      <c r="FT26" s="20">
        <v>2946574.52</v>
      </c>
      <c r="FU26" s="20">
        <v>5357136.2300000004</v>
      </c>
      <c r="FV26" s="20">
        <v>2358432.7600000002</v>
      </c>
      <c r="FW26" s="20">
        <v>5185105.21</v>
      </c>
      <c r="FX26" s="20">
        <v>3127833.54</v>
      </c>
      <c r="FY26" s="20">
        <v>3211741.5700000003</v>
      </c>
      <c r="FZ26" s="20">
        <v>2779945.35</v>
      </c>
      <c r="GA26" s="20">
        <v>6424397.7300000004</v>
      </c>
      <c r="GB26" s="20">
        <v>2550292.6799999997</v>
      </c>
      <c r="GC26" s="20">
        <v>2598563.19</v>
      </c>
      <c r="GD26" s="20">
        <v>999902.24</v>
      </c>
      <c r="GE26" s="20">
        <v>23257678.52</v>
      </c>
      <c r="GF26" s="20">
        <v>2118179.2199999997</v>
      </c>
      <c r="GG26" s="20">
        <v>2352772.37</v>
      </c>
      <c r="GH26" s="20">
        <v>4629972.9999999991</v>
      </c>
      <c r="GI26" s="20">
        <v>2957780.16</v>
      </c>
      <c r="GJ26" s="20">
        <v>3029084.38</v>
      </c>
      <c r="GK26" s="20">
        <v>2316745.67</v>
      </c>
      <c r="GL26" s="20">
        <v>7625987.1699999999</v>
      </c>
      <c r="GM26" s="20">
        <v>2512382.4000000004</v>
      </c>
      <c r="GN26" s="20">
        <v>967028.98</v>
      </c>
      <c r="GO26" s="20">
        <v>1063076.92</v>
      </c>
      <c r="GP26" s="20">
        <v>625314.29</v>
      </c>
      <c r="GQ26" s="20">
        <v>15180213.83</v>
      </c>
      <c r="GR26" s="20">
        <v>5251769.13</v>
      </c>
      <c r="GS26" s="20">
        <v>2670454.39</v>
      </c>
      <c r="GT26" s="20">
        <v>4928269.1899999995</v>
      </c>
      <c r="GU26" s="20">
        <v>1333208.83</v>
      </c>
      <c r="GV26" s="20">
        <v>3131868.73</v>
      </c>
      <c r="GW26" s="20">
        <v>3230022.52</v>
      </c>
      <c r="GX26" s="20">
        <v>1653519.5</v>
      </c>
      <c r="GY26" s="20">
        <v>11643511.120000001</v>
      </c>
      <c r="GZ26" s="20">
        <v>563514.64</v>
      </c>
      <c r="HA26" s="20">
        <v>2500402.66</v>
      </c>
      <c r="HB26" s="20">
        <v>945111.79999999993</v>
      </c>
      <c r="HC26" s="20">
        <v>30300656.919999998</v>
      </c>
      <c r="HD26" s="20">
        <v>3844948.5000000005</v>
      </c>
      <c r="HE26" s="20">
        <v>4643591.92</v>
      </c>
      <c r="HF26" s="20">
        <v>4617597.66</v>
      </c>
      <c r="HG26" s="20">
        <v>3128372.89</v>
      </c>
      <c r="HH26" s="20">
        <v>4042397.7899999996</v>
      </c>
      <c r="HI26" s="20">
        <v>1102743.82</v>
      </c>
      <c r="HJ26" s="20">
        <v>21462988.68</v>
      </c>
      <c r="HK26" s="20">
        <v>3607534.26</v>
      </c>
      <c r="HL26" s="20">
        <v>3948623.97</v>
      </c>
      <c r="HM26" s="20">
        <v>3302464.7600000002</v>
      </c>
      <c r="HN26" s="20">
        <v>2167530.6800000002</v>
      </c>
      <c r="HO26" s="20">
        <v>2521763.0599999996</v>
      </c>
      <c r="HP26" s="20">
        <v>3096213.99</v>
      </c>
      <c r="HQ26" s="20">
        <v>1714307.83</v>
      </c>
      <c r="HR26" s="20">
        <v>26089718.119999997</v>
      </c>
      <c r="HS26" s="20">
        <v>11533920.879999999</v>
      </c>
      <c r="HT26" s="20">
        <v>3116219.4899999998</v>
      </c>
      <c r="HU26" s="20">
        <v>1820273.5000000002</v>
      </c>
      <c r="HV26" s="20">
        <v>1999834.2499999998</v>
      </c>
      <c r="HW26" s="20">
        <v>1469896.07</v>
      </c>
      <c r="HX26" s="20">
        <v>4321592.62</v>
      </c>
      <c r="HY26" s="20">
        <v>2226463.9500000002</v>
      </c>
      <c r="HZ26" s="20">
        <v>1635343.6900000002</v>
      </c>
      <c r="IA26" s="20">
        <v>2038732.47</v>
      </c>
      <c r="IB26" s="20">
        <v>2233263.94</v>
      </c>
      <c r="IC26" s="20">
        <v>2953751.7399999998</v>
      </c>
      <c r="ID26" s="20">
        <v>1238971.27</v>
      </c>
      <c r="IE26" s="20">
        <v>2653663.83</v>
      </c>
      <c r="IF26" s="20">
        <v>1230183.0699999998</v>
      </c>
      <c r="IG26" s="20">
        <v>1552440.24</v>
      </c>
      <c r="IH26" s="20">
        <v>22993175.839999996</v>
      </c>
      <c r="II26" s="20">
        <v>11337860.35</v>
      </c>
      <c r="IJ26" s="20">
        <v>3216636.9299999997</v>
      </c>
      <c r="IK26" s="20">
        <v>3430782.45</v>
      </c>
      <c r="IL26" s="20">
        <v>4686238.63</v>
      </c>
      <c r="IM26" s="20">
        <v>1081796.2</v>
      </c>
      <c r="IN26" s="20">
        <v>2540937.9500000002</v>
      </c>
      <c r="IO26" s="20">
        <v>561120</v>
      </c>
      <c r="IP26" s="20">
        <v>1544742.27</v>
      </c>
      <c r="IQ26" s="20">
        <v>1199294.31</v>
      </c>
      <c r="IR26" s="20">
        <v>807852.4</v>
      </c>
      <c r="IS26" s="20">
        <v>32310332.600000001</v>
      </c>
      <c r="IT26" s="20">
        <v>14797209.220000001</v>
      </c>
      <c r="IU26" s="20">
        <v>3990206.43</v>
      </c>
      <c r="IV26" s="20">
        <v>2420518.4299999997</v>
      </c>
      <c r="IW26" s="20">
        <v>2331567.4900000002</v>
      </c>
      <c r="IX26" s="20">
        <v>1338630.2000000002</v>
      </c>
      <c r="IY26" s="20">
        <v>2309188.2699999996</v>
      </c>
      <c r="IZ26" s="20">
        <v>1246856.7200000002</v>
      </c>
      <c r="JA26" s="20">
        <v>1545641.6</v>
      </c>
      <c r="JB26" s="20">
        <v>2817668.17</v>
      </c>
      <c r="JC26" s="20">
        <v>2578053.94</v>
      </c>
      <c r="JD26" s="20">
        <v>2326467.4499999997</v>
      </c>
      <c r="JE26" s="20">
        <v>17412896.5</v>
      </c>
      <c r="JF26" s="20">
        <v>9502561.120000001</v>
      </c>
      <c r="JG26" s="20">
        <v>2366072.31</v>
      </c>
      <c r="JH26" s="20">
        <v>1721391.02</v>
      </c>
      <c r="JI26" s="20">
        <v>807570.32</v>
      </c>
      <c r="JJ26" s="20">
        <v>2208443.73</v>
      </c>
      <c r="JK26" s="20">
        <v>15311547.67</v>
      </c>
      <c r="JL26" s="20">
        <v>1734605.37</v>
      </c>
      <c r="JM26" s="20">
        <v>2825501.0199999996</v>
      </c>
      <c r="JN26" s="20">
        <v>3490606.1899999995</v>
      </c>
      <c r="JO26" s="20">
        <v>2263952.0499999998</v>
      </c>
      <c r="JP26" s="20">
        <v>4792843.2300000004</v>
      </c>
      <c r="JQ26" s="20">
        <v>1638671.02</v>
      </c>
      <c r="JR26" s="20">
        <v>18591611.57</v>
      </c>
      <c r="JS26" s="20">
        <v>11230148.34</v>
      </c>
      <c r="JT26" s="20">
        <v>1841353.58</v>
      </c>
      <c r="JU26" s="20">
        <v>1279943.1300000001</v>
      </c>
      <c r="JV26" s="20">
        <v>3850448.2</v>
      </c>
      <c r="JW26" s="20">
        <v>1166576.76</v>
      </c>
      <c r="JX26" s="20">
        <v>5971812.7199999997</v>
      </c>
      <c r="JY26" s="20">
        <v>4454290.92</v>
      </c>
      <c r="JZ26" s="20">
        <v>1589884.98</v>
      </c>
      <c r="KA26" s="20">
        <v>2520279.9900000002</v>
      </c>
      <c r="KB26" s="20">
        <v>1617530.7800000003</v>
      </c>
      <c r="KC26" s="20">
        <v>1778928.6399999999</v>
      </c>
      <c r="KD26" s="20">
        <v>1518063.09</v>
      </c>
      <c r="KE26" s="20">
        <v>410166</v>
      </c>
      <c r="KF26" s="20">
        <v>1749362.8399999999</v>
      </c>
      <c r="KG26" s="20">
        <v>45686293.170000002</v>
      </c>
      <c r="KH26" s="20">
        <v>5250197.84</v>
      </c>
      <c r="KI26" s="20">
        <v>865103.03</v>
      </c>
      <c r="KJ26" s="20">
        <v>4712863.76</v>
      </c>
      <c r="KK26" s="20">
        <v>2828053.3200000003</v>
      </c>
      <c r="KL26" s="20">
        <v>2480977.3200000003</v>
      </c>
      <c r="KM26" s="20">
        <v>8216401.1899999995</v>
      </c>
      <c r="KN26" s="20">
        <v>712281.5</v>
      </c>
      <c r="KO26" s="20">
        <v>692052.5</v>
      </c>
      <c r="KP26" s="20">
        <v>23338783.510000002</v>
      </c>
      <c r="KQ26" s="20">
        <v>2468112.9299999997</v>
      </c>
      <c r="KR26" s="20">
        <v>3759754.6</v>
      </c>
      <c r="KS26" s="20">
        <v>6016502.3799999999</v>
      </c>
      <c r="KT26" s="20">
        <v>2767446.27</v>
      </c>
      <c r="KU26" s="20">
        <v>3370793.4</v>
      </c>
      <c r="KV26" s="20">
        <v>15935441.349999998</v>
      </c>
      <c r="KW26" s="20">
        <v>3909928.89</v>
      </c>
      <c r="KX26" s="20">
        <v>25038900.07</v>
      </c>
      <c r="KY26" s="20">
        <v>3304140.54</v>
      </c>
      <c r="KZ26" s="20">
        <v>2122369.2800000003</v>
      </c>
      <c r="LA26" s="20">
        <v>4003871.96</v>
      </c>
      <c r="LB26" s="20">
        <v>4070038.51</v>
      </c>
      <c r="LC26" s="20">
        <v>3008070.58</v>
      </c>
      <c r="LD26" s="20">
        <v>2246915.38</v>
      </c>
      <c r="LE26" s="20">
        <v>2074914.9000000001</v>
      </c>
      <c r="LF26" s="20">
        <v>41143072.949999996</v>
      </c>
      <c r="LG26" s="20">
        <v>10864746.6</v>
      </c>
      <c r="LH26" s="20">
        <v>16720926.009999998</v>
      </c>
      <c r="LI26" s="20">
        <v>15409824.300000001</v>
      </c>
      <c r="LJ26" s="20">
        <v>3216922.13</v>
      </c>
      <c r="LK26" s="20">
        <v>2154730.67</v>
      </c>
      <c r="LL26" s="20">
        <v>1278048.3500000001</v>
      </c>
      <c r="LM26" s="20">
        <v>3647565.1999999997</v>
      </c>
      <c r="LN26" s="20">
        <v>1815044.1900000002</v>
      </c>
      <c r="LO26" s="20">
        <v>3331713.73</v>
      </c>
      <c r="LP26" s="20">
        <v>894938.46</v>
      </c>
      <c r="LQ26" s="20">
        <v>16475323.560000002</v>
      </c>
      <c r="LR26" s="20">
        <v>3131974.61</v>
      </c>
      <c r="LS26" s="20">
        <v>1713641.65</v>
      </c>
      <c r="LT26" s="20">
        <v>44132049.219999999</v>
      </c>
      <c r="LU26" s="20">
        <v>15304512.369999999</v>
      </c>
      <c r="LV26" s="20">
        <v>29377719.280000001</v>
      </c>
      <c r="LW26" s="20">
        <v>12775804.469999999</v>
      </c>
      <c r="LX26" s="20">
        <v>5085539.6899999995</v>
      </c>
      <c r="LY26" s="20">
        <v>4402255.75</v>
      </c>
      <c r="LZ26" s="20">
        <v>3670209.2300000004</v>
      </c>
      <c r="MA26" s="20">
        <v>3245186.18</v>
      </c>
      <c r="MB26" s="20">
        <v>3442060.41</v>
      </c>
      <c r="MC26" s="20">
        <v>3635753.8</v>
      </c>
      <c r="MD26" s="20">
        <v>7247080.0200000005</v>
      </c>
      <c r="ME26" s="20">
        <v>2381001.21</v>
      </c>
      <c r="MF26" s="20">
        <v>57118187.32</v>
      </c>
      <c r="MG26" s="20">
        <v>3289442.73</v>
      </c>
      <c r="MH26" s="20">
        <v>1822049.02</v>
      </c>
      <c r="MI26" s="20">
        <v>1642124.63</v>
      </c>
      <c r="MJ26" s="20">
        <v>1739672.2499999998</v>
      </c>
      <c r="MK26" s="20">
        <v>2530761.17</v>
      </c>
      <c r="ML26" s="20">
        <v>1774890.8599999999</v>
      </c>
      <c r="MM26" s="20">
        <v>2009587.02</v>
      </c>
      <c r="MN26" s="20">
        <v>3114624.3900000006</v>
      </c>
      <c r="MO26" s="20">
        <v>1820128.53</v>
      </c>
      <c r="MP26" s="20">
        <v>2281540.5300000003</v>
      </c>
      <c r="MQ26" s="20">
        <v>1587408.81</v>
      </c>
      <c r="MR26" s="20">
        <v>34373041.549999997</v>
      </c>
      <c r="MS26" s="20">
        <v>3148682.6699999995</v>
      </c>
      <c r="MT26" s="20">
        <v>2304203.9000000004</v>
      </c>
      <c r="MU26" s="20">
        <v>3315282.14</v>
      </c>
      <c r="MV26" s="20">
        <v>3702194.2</v>
      </c>
      <c r="MW26" s="20">
        <v>1320995</v>
      </c>
      <c r="MX26" s="20">
        <v>2616062</v>
      </c>
      <c r="MY26" s="20">
        <v>4093487.46</v>
      </c>
      <c r="MZ26" s="20">
        <v>2809538.5</v>
      </c>
      <c r="NA26" s="20">
        <v>1195309.1000000001</v>
      </c>
      <c r="NB26" s="20">
        <v>622147.88</v>
      </c>
      <c r="NC26" s="20">
        <v>61656031.75</v>
      </c>
      <c r="ND26" s="20">
        <v>6344570.0700000003</v>
      </c>
      <c r="NE26" s="20">
        <v>2405301.02</v>
      </c>
      <c r="NF26" s="20">
        <v>15672430.32</v>
      </c>
      <c r="NG26" s="20">
        <v>2115731.5299999998</v>
      </c>
      <c r="NH26" s="20">
        <v>5634221.71</v>
      </c>
      <c r="NI26" s="20">
        <v>9943115.0199999996</v>
      </c>
      <c r="NJ26" s="20">
        <v>8239512.71</v>
      </c>
      <c r="NK26" s="20">
        <v>866284.78</v>
      </c>
      <c r="NL26" s="20">
        <v>2708778.4499999997</v>
      </c>
      <c r="NM26" s="20">
        <v>2947926.3200000003</v>
      </c>
      <c r="NN26" s="20">
        <v>1209341.06</v>
      </c>
      <c r="NO26" s="20">
        <v>15628227.970000001</v>
      </c>
      <c r="NP26" s="20">
        <v>2407196.33</v>
      </c>
      <c r="NQ26" s="20">
        <v>2142001.1</v>
      </c>
      <c r="NR26" s="20">
        <v>1946772.24</v>
      </c>
      <c r="NS26" s="20">
        <v>2208583.66</v>
      </c>
      <c r="NT26" s="20">
        <v>856080.25</v>
      </c>
      <c r="NU26" s="20">
        <v>1707027</v>
      </c>
      <c r="NV26" s="20">
        <v>25932934</v>
      </c>
      <c r="NW26" s="20">
        <v>9068473.7599999998</v>
      </c>
      <c r="NX26" s="20">
        <v>3107505.64</v>
      </c>
      <c r="NY26" s="20">
        <v>1941039.54</v>
      </c>
      <c r="NZ26" s="20">
        <v>2498994.42</v>
      </c>
      <c r="OA26" s="20">
        <v>3673960.8900000006</v>
      </c>
      <c r="OB26" s="20">
        <v>1811930.96</v>
      </c>
      <c r="OC26" s="20">
        <v>32440958.019999996</v>
      </c>
      <c r="OD26" s="20">
        <v>8025271.0799999991</v>
      </c>
      <c r="OE26" s="20">
        <v>3995004.3999999994</v>
      </c>
      <c r="OF26" s="20">
        <v>7303475.3300000001</v>
      </c>
      <c r="OG26" s="20">
        <v>2569570.9900000002</v>
      </c>
      <c r="OH26" s="20">
        <v>3950990.75</v>
      </c>
      <c r="OI26" s="20">
        <v>2520125.17</v>
      </c>
      <c r="OJ26" s="20">
        <v>1270928.98</v>
      </c>
      <c r="OK26" s="20">
        <v>933000.57000000007</v>
      </c>
      <c r="OL26" s="20">
        <v>28884933.110000003</v>
      </c>
      <c r="OM26" s="20">
        <v>6734027.9299999997</v>
      </c>
      <c r="ON26" s="20">
        <v>8454757.7400000002</v>
      </c>
      <c r="OO26" s="20">
        <v>4410700.4800000004</v>
      </c>
      <c r="OP26" s="20">
        <v>3600297.5600000005</v>
      </c>
      <c r="OQ26" s="20">
        <v>1393908.49</v>
      </c>
      <c r="OR26" s="20">
        <v>19396702.190000001</v>
      </c>
      <c r="OS26" s="20">
        <v>1750227.46</v>
      </c>
      <c r="OT26" s="20">
        <v>1950666.06</v>
      </c>
      <c r="OU26" s="20">
        <v>2741790.94</v>
      </c>
      <c r="OV26" s="20">
        <v>3019423.1399999997</v>
      </c>
      <c r="OW26" s="20">
        <v>6496809.8600000013</v>
      </c>
      <c r="OX26" s="20">
        <v>2828281</v>
      </c>
      <c r="OY26" s="20">
        <v>1220338.3999999999</v>
      </c>
      <c r="OZ26" s="20">
        <v>1055253.1299999999</v>
      </c>
      <c r="PA26" s="20">
        <v>23386654.5</v>
      </c>
      <c r="PB26" s="20">
        <v>1553329.15</v>
      </c>
      <c r="PC26" s="20">
        <v>4958171.29</v>
      </c>
      <c r="PD26" s="20">
        <v>1510997.3199999998</v>
      </c>
      <c r="PE26" s="20">
        <v>3480416.88</v>
      </c>
      <c r="PF26" s="20">
        <v>6081178.79</v>
      </c>
      <c r="PG26" s="20">
        <v>1784187.78</v>
      </c>
      <c r="PH26" s="20">
        <v>1819421.22</v>
      </c>
      <c r="PI26" s="20">
        <v>2465888.0300000003</v>
      </c>
      <c r="PJ26" s="20">
        <v>2400933.85</v>
      </c>
      <c r="PK26" s="20">
        <v>2138516.87</v>
      </c>
      <c r="PL26" s="20">
        <v>3563293.4299999997</v>
      </c>
      <c r="PM26" s="20">
        <v>1698973.94</v>
      </c>
      <c r="PN26" s="20">
        <v>6352804.8000000007</v>
      </c>
      <c r="PO26" s="20">
        <v>685414.92999999993</v>
      </c>
      <c r="PP26" s="20">
        <v>781812.47</v>
      </c>
      <c r="PQ26" s="20">
        <v>615526.62</v>
      </c>
      <c r="PR26" s="20">
        <v>986551.49</v>
      </c>
      <c r="PS26" s="20">
        <v>61806629.909999996</v>
      </c>
      <c r="PT26" s="20">
        <v>1558593.7599999998</v>
      </c>
      <c r="PU26" s="20">
        <v>1803337.3399999999</v>
      </c>
      <c r="PV26" s="20">
        <v>3653850.43</v>
      </c>
      <c r="PW26" s="20">
        <v>6480460.4900000002</v>
      </c>
      <c r="PX26" s="20">
        <v>3607406.69</v>
      </c>
      <c r="PY26" s="20">
        <v>6546474.6499999994</v>
      </c>
      <c r="PZ26" s="20">
        <v>2644892.2200000002</v>
      </c>
      <c r="QA26" s="20">
        <v>3779433.6500000004</v>
      </c>
      <c r="QB26" s="20">
        <v>1149038.42</v>
      </c>
      <c r="QC26" s="20">
        <v>5600626.2299999995</v>
      </c>
      <c r="QD26" s="20">
        <v>1523440.1</v>
      </c>
      <c r="QE26" s="20">
        <v>1981835.2400000002</v>
      </c>
      <c r="QF26" s="20">
        <v>3298747.49</v>
      </c>
      <c r="QG26" s="20">
        <v>3595363.68</v>
      </c>
      <c r="QH26" s="20">
        <v>4291226.05</v>
      </c>
      <c r="QI26" s="20">
        <v>1461201.5</v>
      </c>
      <c r="QJ26" s="20">
        <v>1177847.08</v>
      </c>
      <c r="QK26" s="20">
        <v>1802624.4700000002</v>
      </c>
      <c r="QL26" s="20">
        <v>5920547.9900000002</v>
      </c>
      <c r="QM26" s="20">
        <v>7898152.8099999996</v>
      </c>
      <c r="QN26" s="20">
        <v>2358914.3200000003</v>
      </c>
      <c r="QO26" s="20">
        <v>720100.8</v>
      </c>
      <c r="QP26" s="20">
        <v>655322.99</v>
      </c>
      <c r="QQ26" s="20">
        <v>773634.12</v>
      </c>
      <c r="QR26" s="20">
        <v>380928.1</v>
      </c>
      <c r="QS26" s="20">
        <v>46121907.120000005</v>
      </c>
      <c r="QT26" s="20">
        <v>1000910.56</v>
      </c>
      <c r="QU26" s="20">
        <v>2318997.88</v>
      </c>
      <c r="QV26" s="20">
        <v>1510349.2</v>
      </c>
      <c r="QW26" s="20">
        <v>1494653.7</v>
      </c>
      <c r="QX26" s="20">
        <v>2352707.7400000002</v>
      </c>
      <c r="QY26" s="20">
        <v>1028302</v>
      </c>
      <c r="QZ26" s="20">
        <v>1758784.16</v>
      </c>
      <c r="RA26" s="20">
        <v>2425920.2000000002</v>
      </c>
      <c r="RB26" s="20">
        <v>849783.4</v>
      </c>
      <c r="RC26" s="20">
        <v>1414803.96</v>
      </c>
      <c r="RD26" s="20">
        <v>462065</v>
      </c>
      <c r="RE26" s="20">
        <v>346171</v>
      </c>
      <c r="RF26" s="20">
        <v>38565668.579999998</v>
      </c>
      <c r="RG26" s="20">
        <v>5912476.1799999997</v>
      </c>
      <c r="RH26" s="20">
        <v>892808.6</v>
      </c>
      <c r="RI26" s="20">
        <v>3287430.85</v>
      </c>
      <c r="RJ26" s="20">
        <v>1317527.8</v>
      </c>
      <c r="RK26" s="20">
        <v>2721248.23</v>
      </c>
      <c r="RL26" s="20">
        <v>2110465.39</v>
      </c>
      <c r="RM26" s="20">
        <v>2364850.58</v>
      </c>
      <c r="RN26" s="20">
        <v>2716563.95</v>
      </c>
      <c r="RO26" s="20">
        <v>1951885.74</v>
      </c>
      <c r="RP26" s="20">
        <v>3453639.09</v>
      </c>
      <c r="RQ26" s="20">
        <v>2556812.29</v>
      </c>
      <c r="RR26" s="20">
        <v>1311743.29</v>
      </c>
      <c r="RS26" s="20">
        <v>882647.4</v>
      </c>
      <c r="RT26" s="20">
        <v>550762.16</v>
      </c>
      <c r="RU26" s="20">
        <v>1863256.2999999998</v>
      </c>
      <c r="RV26" s="20">
        <v>1934258.22</v>
      </c>
      <c r="RW26" s="20">
        <v>443421.4</v>
      </c>
      <c r="RX26" s="20">
        <v>393808.1</v>
      </c>
      <c r="RY26" s="20">
        <v>536150.9</v>
      </c>
      <c r="RZ26" s="20">
        <v>20390622.919999998</v>
      </c>
      <c r="SA26" s="20">
        <v>2107070.21</v>
      </c>
      <c r="SB26" s="20">
        <v>2076608.45</v>
      </c>
      <c r="SC26" s="20">
        <v>2219455.6799999997</v>
      </c>
      <c r="SD26" s="20">
        <v>1395824.4500000002</v>
      </c>
      <c r="SE26" s="20">
        <v>2431659.63</v>
      </c>
      <c r="SF26" s="20">
        <v>3299848.26</v>
      </c>
      <c r="SG26" s="20">
        <v>4518687.25</v>
      </c>
      <c r="SH26" s="20">
        <v>1841777.82</v>
      </c>
      <c r="SI26" s="20">
        <v>1845716.8</v>
      </c>
      <c r="SJ26" s="20">
        <v>6226011.9299999997</v>
      </c>
      <c r="SK26" s="20">
        <v>471821.37</v>
      </c>
      <c r="SL26" s="20">
        <v>10062830.959999999</v>
      </c>
      <c r="SM26" s="20">
        <v>2179064.19</v>
      </c>
      <c r="SN26" s="20">
        <v>2439493.38</v>
      </c>
      <c r="SO26" s="20">
        <v>3820706.19</v>
      </c>
      <c r="SP26" s="20">
        <v>2487234.98</v>
      </c>
      <c r="SQ26" s="20">
        <v>2127546.39</v>
      </c>
      <c r="SR26" s="20">
        <v>1867178.98</v>
      </c>
      <c r="SS26" s="20">
        <v>971011.12</v>
      </c>
      <c r="ST26" s="20">
        <v>24141668.860000003</v>
      </c>
      <c r="SU26" s="20">
        <v>1820028.4200000002</v>
      </c>
      <c r="SV26" s="20">
        <v>2551691.17</v>
      </c>
      <c r="SW26" s="20">
        <v>2369112.42</v>
      </c>
      <c r="SX26" s="20">
        <v>1045845.97</v>
      </c>
      <c r="SY26" s="20">
        <v>1486507.6699999997</v>
      </c>
      <c r="SZ26" s="20">
        <v>1291442.53</v>
      </c>
      <c r="TA26" s="20">
        <v>5009511.0500000007</v>
      </c>
      <c r="TB26" s="20">
        <v>1439251.41</v>
      </c>
      <c r="TC26" s="20">
        <v>2135498.0300000003</v>
      </c>
      <c r="TD26" s="20">
        <v>2007575.14</v>
      </c>
      <c r="TE26" s="20">
        <v>3572557.79</v>
      </c>
      <c r="TF26" s="20">
        <v>1696068.2899999998</v>
      </c>
      <c r="TG26" s="20">
        <v>1429834.82</v>
      </c>
      <c r="TH26" s="20">
        <v>35000889.109999999</v>
      </c>
      <c r="TI26" s="20">
        <v>1838334.99</v>
      </c>
      <c r="TJ26" s="20">
        <v>1724088.5299999998</v>
      </c>
      <c r="TK26" s="20">
        <v>4181511.77</v>
      </c>
      <c r="TL26" s="20">
        <v>3930505.2300000004</v>
      </c>
      <c r="TM26" s="20">
        <v>2638505.0999999996</v>
      </c>
      <c r="TN26" s="20">
        <v>1303975.4099999999</v>
      </c>
      <c r="TO26" s="20">
        <v>7147469.9399999995</v>
      </c>
      <c r="TP26" s="20">
        <v>2283506.5099999998</v>
      </c>
      <c r="TQ26" s="20">
        <v>3231707.16</v>
      </c>
      <c r="TR26" s="20">
        <v>4588712.79</v>
      </c>
      <c r="TS26" s="20">
        <v>2975097.27</v>
      </c>
      <c r="TT26" s="20">
        <v>1598607.8399999999</v>
      </c>
      <c r="TU26" s="20">
        <v>2801184.29</v>
      </c>
      <c r="TV26" s="20">
        <v>2168418.2199999997</v>
      </c>
      <c r="TW26" s="20">
        <v>1959716.74</v>
      </c>
      <c r="TX26" s="20">
        <v>11334925.98</v>
      </c>
      <c r="TY26" s="20">
        <v>2214375.16</v>
      </c>
      <c r="TZ26" s="20">
        <v>19070155.359999999</v>
      </c>
      <c r="UA26" s="20">
        <v>5729001.4499999993</v>
      </c>
      <c r="UB26" s="20">
        <v>1912797.48</v>
      </c>
      <c r="UC26" s="20">
        <v>1869149.6</v>
      </c>
      <c r="UD26" s="20">
        <v>12592863.449999999</v>
      </c>
      <c r="UE26" s="20">
        <v>1477673.53</v>
      </c>
      <c r="UF26" s="20">
        <v>892445.42</v>
      </c>
      <c r="UG26" s="20">
        <v>1349600.81</v>
      </c>
      <c r="UH26" s="20">
        <v>1145167.3999999999</v>
      </c>
      <c r="UI26" s="20">
        <v>16128902.66</v>
      </c>
      <c r="UJ26" s="20">
        <v>3209878.75</v>
      </c>
      <c r="UK26" s="20">
        <v>2616045.84</v>
      </c>
      <c r="UL26" s="20">
        <v>4025421.95</v>
      </c>
      <c r="UM26" s="20">
        <v>2991644.0300000003</v>
      </c>
      <c r="UN26" s="20">
        <v>2309343.7000000002</v>
      </c>
      <c r="UO26" s="20">
        <v>53510095.210000001</v>
      </c>
      <c r="UP26" s="20">
        <v>2937813.95</v>
      </c>
      <c r="UQ26" s="20">
        <v>3011977.23</v>
      </c>
      <c r="UR26" s="20">
        <v>8178122.6500000004</v>
      </c>
      <c r="US26" s="20">
        <v>957109.3</v>
      </c>
      <c r="UT26" s="20">
        <v>3055622.6099999994</v>
      </c>
      <c r="UU26" s="20">
        <v>5208119.3500000006</v>
      </c>
      <c r="UV26" s="20">
        <v>2073299.95</v>
      </c>
      <c r="UW26" s="20">
        <v>1795551.69</v>
      </c>
      <c r="UX26" s="20">
        <v>2198843.2799999998</v>
      </c>
      <c r="UY26" s="20">
        <v>3242674.7800000003</v>
      </c>
      <c r="UZ26" s="20">
        <v>4823108.8599999994</v>
      </c>
      <c r="VA26" s="20">
        <v>3461510.68</v>
      </c>
      <c r="VB26" s="20">
        <v>4206199.32</v>
      </c>
      <c r="VC26" s="20">
        <v>1797390.98</v>
      </c>
      <c r="VD26" s="20">
        <v>1541617.38</v>
      </c>
      <c r="VE26" s="20">
        <v>1251451.4099999999</v>
      </c>
      <c r="VF26" s="20">
        <v>1594688.07</v>
      </c>
      <c r="VG26" s="20">
        <v>6836485.0100000007</v>
      </c>
      <c r="VH26" s="20">
        <v>959352.95</v>
      </c>
      <c r="VI26" s="20">
        <v>1119969.3500000001</v>
      </c>
      <c r="VJ26" s="20">
        <v>1095827.8900000001</v>
      </c>
      <c r="VK26" s="20">
        <v>32363177.900000002</v>
      </c>
      <c r="VL26" s="20">
        <v>2543145.11</v>
      </c>
      <c r="VM26" s="20">
        <v>3155704.99</v>
      </c>
      <c r="VN26" s="20">
        <v>3725929.5599999996</v>
      </c>
      <c r="VO26" s="20">
        <v>4751084.1300000008</v>
      </c>
      <c r="VP26" s="20">
        <v>4039949.06</v>
      </c>
      <c r="VQ26" s="20">
        <v>3819053.07</v>
      </c>
      <c r="VR26" s="20">
        <v>2271287.8600000003</v>
      </c>
      <c r="VS26" s="20">
        <v>2833360.81</v>
      </c>
      <c r="VT26" s="20">
        <v>8558643.1500000004</v>
      </c>
      <c r="VU26" s="20">
        <v>2419100.9</v>
      </c>
      <c r="VV26" s="20">
        <v>4402671.09</v>
      </c>
      <c r="VW26" s="20">
        <v>2832314.46</v>
      </c>
      <c r="VX26" s="20">
        <v>1650094.0999999999</v>
      </c>
      <c r="VY26" s="20">
        <v>1995592.4300000002</v>
      </c>
      <c r="VZ26" s="20">
        <v>79623128.890000001</v>
      </c>
      <c r="WA26" s="20">
        <v>4722146.9800000004</v>
      </c>
      <c r="WB26" s="20">
        <v>3698782.09</v>
      </c>
      <c r="WC26" s="20">
        <v>2255640.35</v>
      </c>
      <c r="WD26" s="20">
        <v>1935570.74</v>
      </c>
      <c r="WE26" s="20">
        <v>3456113.26</v>
      </c>
      <c r="WF26" s="20">
        <v>4641244.82</v>
      </c>
      <c r="WG26" s="20">
        <v>5623893.9800000004</v>
      </c>
      <c r="WH26" s="20">
        <v>3313755.0799999996</v>
      </c>
      <c r="WI26" s="20">
        <v>3169745.45</v>
      </c>
      <c r="WJ26" s="20">
        <v>2882134.93</v>
      </c>
      <c r="WK26" s="20">
        <v>5426936.0299999993</v>
      </c>
      <c r="WL26" s="20">
        <v>3120575</v>
      </c>
      <c r="WM26" s="20">
        <v>4835146.3000000007</v>
      </c>
      <c r="WN26" s="20">
        <v>7653246.3699999992</v>
      </c>
      <c r="WO26" s="20">
        <v>1388893.25</v>
      </c>
      <c r="WP26" s="20">
        <v>3028904.8499999996</v>
      </c>
      <c r="WQ26" s="20">
        <v>3805491.77</v>
      </c>
      <c r="WR26" s="20">
        <v>2481983.75</v>
      </c>
      <c r="WS26" s="20">
        <v>7232151.7699999996</v>
      </c>
      <c r="WT26" s="20">
        <v>10617448.77</v>
      </c>
      <c r="WU26" s="20">
        <v>3340680.55</v>
      </c>
      <c r="WV26" s="20">
        <v>2123440.04</v>
      </c>
      <c r="WW26" s="20">
        <v>1497381</v>
      </c>
      <c r="WX26" s="20">
        <v>2385147.6</v>
      </c>
      <c r="WY26" s="20">
        <v>1251332.27</v>
      </c>
      <c r="WZ26" s="20">
        <v>1457331.3599999999</v>
      </c>
      <c r="XA26" s="20">
        <v>2268115.5099999998</v>
      </c>
      <c r="XB26" s="20">
        <v>8670676.4699999988</v>
      </c>
      <c r="XC26" s="20">
        <v>1155462.3799999999</v>
      </c>
      <c r="XD26" s="20">
        <v>497696</v>
      </c>
      <c r="XE26" s="20">
        <v>856979.7</v>
      </c>
      <c r="XF26" s="20">
        <v>1006587.36</v>
      </c>
      <c r="XG26" s="20">
        <v>50001561</v>
      </c>
      <c r="XH26" s="20">
        <v>5292741.51</v>
      </c>
      <c r="XI26" s="20">
        <v>5817696.4500000002</v>
      </c>
      <c r="XJ26" s="20">
        <v>20099210.359999999</v>
      </c>
      <c r="XK26" s="20">
        <v>3221163.7199999997</v>
      </c>
      <c r="XL26" s="20">
        <v>4938932.3900000006</v>
      </c>
      <c r="XM26" s="20">
        <v>6641893.0199999996</v>
      </c>
      <c r="XN26" s="20">
        <v>5154313.5199999996</v>
      </c>
      <c r="XO26" s="20">
        <v>4401490.1399999997</v>
      </c>
      <c r="XP26" s="20">
        <v>8209294.6400000006</v>
      </c>
      <c r="XQ26" s="20">
        <v>6105162.4299999997</v>
      </c>
      <c r="XR26" s="20">
        <v>2782671.04</v>
      </c>
      <c r="XS26" s="20">
        <v>2546062.7400000002</v>
      </c>
      <c r="XT26" s="20">
        <v>3985531.51</v>
      </c>
      <c r="XU26" s="20">
        <v>3520347.42</v>
      </c>
      <c r="XV26" s="20">
        <v>2652631.15</v>
      </c>
      <c r="XW26" s="20">
        <v>2138444.7200000002</v>
      </c>
      <c r="XX26" s="20">
        <v>2163616.3499999996</v>
      </c>
      <c r="XY26" s="20">
        <v>2461557.27</v>
      </c>
      <c r="XZ26" s="20">
        <v>2808360.5300000003</v>
      </c>
      <c r="YA26" s="20">
        <v>2290104.9299999997</v>
      </c>
      <c r="YB26" s="20">
        <v>1748437.22</v>
      </c>
      <c r="YC26" s="20">
        <v>1810206.45</v>
      </c>
      <c r="YD26" s="20">
        <v>49131312.269999996</v>
      </c>
      <c r="YE26" s="20">
        <v>3366193.29</v>
      </c>
      <c r="YF26" s="20">
        <v>5099906.04</v>
      </c>
      <c r="YG26" s="20">
        <v>2944651.5700000003</v>
      </c>
      <c r="YH26" s="20">
        <v>10516934.669999998</v>
      </c>
      <c r="YI26" s="20">
        <v>3374596.9699999997</v>
      </c>
      <c r="YJ26" s="20">
        <v>5105998.2300000004</v>
      </c>
      <c r="YK26" s="20">
        <v>2152728.5099999998</v>
      </c>
      <c r="YL26" s="20">
        <v>6627307.7700000005</v>
      </c>
      <c r="YM26" s="20">
        <v>5794392.3000000007</v>
      </c>
      <c r="YN26" s="20">
        <v>4298439.4000000004</v>
      </c>
      <c r="YO26" s="20">
        <v>4197141.76</v>
      </c>
      <c r="YP26" s="20">
        <v>1985339.04</v>
      </c>
      <c r="YQ26" s="20">
        <v>2325085.31</v>
      </c>
      <c r="YR26" s="20">
        <v>1447644.32</v>
      </c>
      <c r="YS26" s="20">
        <v>2130439.73</v>
      </c>
      <c r="YT26" s="20">
        <v>1447000.8900000001</v>
      </c>
      <c r="YU26" s="20">
        <v>18420408.73</v>
      </c>
      <c r="YV26" s="20">
        <v>2294750.79</v>
      </c>
      <c r="YW26" s="20">
        <v>2633783.4500000002</v>
      </c>
      <c r="YX26" s="20">
        <v>2633741.69</v>
      </c>
      <c r="YY26" s="20">
        <v>2913421.31</v>
      </c>
      <c r="YZ26" s="20">
        <v>1964839.7000000002</v>
      </c>
      <c r="ZA26" s="20">
        <v>1664466.1</v>
      </c>
      <c r="ZB26" s="20">
        <v>20396618.550000001</v>
      </c>
      <c r="ZC26" s="20">
        <v>2013335.7000000002</v>
      </c>
      <c r="ZD26" s="20">
        <v>3873943.7499999995</v>
      </c>
      <c r="ZE26" s="20">
        <v>3979766.71</v>
      </c>
      <c r="ZF26" s="20">
        <v>2398473.14</v>
      </c>
      <c r="ZG26" s="20">
        <v>2696831.96</v>
      </c>
      <c r="ZH26" s="20">
        <v>2174107.89</v>
      </c>
      <c r="ZI26" s="20">
        <v>1897397.3299999998</v>
      </c>
      <c r="ZJ26" s="20">
        <v>6185589.8700000001</v>
      </c>
      <c r="ZK26" s="20">
        <v>34663157.549999997</v>
      </c>
      <c r="ZL26" s="20">
        <v>2242570.9300000002</v>
      </c>
      <c r="ZM26" s="20">
        <v>3165853.7</v>
      </c>
      <c r="ZN26" s="20">
        <v>8376572.1600000001</v>
      </c>
      <c r="ZO26" s="20">
        <v>5762244.1900000004</v>
      </c>
      <c r="ZP26" s="20">
        <v>2159648.9800000004</v>
      </c>
      <c r="ZQ26" s="20">
        <v>2761780.18</v>
      </c>
      <c r="ZR26" s="20">
        <v>5822019.6299999999</v>
      </c>
      <c r="ZS26" s="20">
        <v>5199548.67</v>
      </c>
      <c r="ZT26" s="20">
        <v>6098143.2000000002</v>
      </c>
      <c r="ZU26" s="20">
        <v>1735468.97</v>
      </c>
      <c r="ZV26" s="20">
        <v>2411355.59</v>
      </c>
      <c r="ZW26" s="20">
        <v>1654529.14</v>
      </c>
      <c r="ZX26" s="20">
        <v>2226829.67</v>
      </c>
      <c r="ZY26" s="20">
        <v>2285313.5299999998</v>
      </c>
      <c r="ZZ26" s="20">
        <v>2167943.5499999998</v>
      </c>
      <c r="AAA26" s="20">
        <v>2124457.77</v>
      </c>
      <c r="AAB26" s="20">
        <v>1386359.02</v>
      </c>
      <c r="AAC26" s="20">
        <v>1414907.96</v>
      </c>
      <c r="AAD26" s="20">
        <v>2244042.98</v>
      </c>
      <c r="AAE26" s="20">
        <v>1537986.44</v>
      </c>
      <c r="AAF26" s="20">
        <v>1032978.36</v>
      </c>
      <c r="AAG26" s="20">
        <v>17372552.630000003</v>
      </c>
      <c r="AAH26" s="20">
        <v>2593643.16</v>
      </c>
      <c r="AAI26" s="20">
        <v>3095592.92</v>
      </c>
      <c r="AAJ26" s="20">
        <v>2707583.7100000004</v>
      </c>
      <c r="AAK26" s="20">
        <v>2898214.36</v>
      </c>
      <c r="AAL26" s="20">
        <v>3327301.12</v>
      </c>
      <c r="AAM26" s="20">
        <v>2017220.96</v>
      </c>
      <c r="AAN26" s="20">
        <v>72977260.449999988</v>
      </c>
      <c r="AAO26" s="20">
        <v>2740909.25</v>
      </c>
      <c r="AAP26" s="20">
        <v>1193526.42</v>
      </c>
      <c r="AAQ26" s="20">
        <v>3989818.94</v>
      </c>
      <c r="AAR26" s="20">
        <v>3455220.28</v>
      </c>
      <c r="AAS26" s="20">
        <v>1935886.1600000001</v>
      </c>
      <c r="AAT26" s="20">
        <v>2817950.88</v>
      </c>
      <c r="AAU26" s="20">
        <v>3101775.3100000005</v>
      </c>
      <c r="AAV26" s="20">
        <v>4997257.3</v>
      </c>
      <c r="AAW26" s="20">
        <v>1847631.37</v>
      </c>
      <c r="AAX26" s="20">
        <v>4972904.37</v>
      </c>
      <c r="AAY26" s="20">
        <v>11880857.59</v>
      </c>
      <c r="AAZ26" s="20">
        <v>4767387.03</v>
      </c>
      <c r="ABA26" s="20">
        <v>1551186.44</v>
      </c>
      <c r="ABB26" s="20">
        <v>1763114.4</v>
      </c>
      <c r="ABC26" s="20">
        <v>2012597.0599999998</v>
      </c>
      <c r="ABD26" s="20">
        <v>1395461.95</v>
      </c>
      <c r="ABE26" s="20">
        <v>2166199.14</v>
      </c>
      <c r="ABF26" s="20">
        <v>1562322.0700000003</v>
      </c>
      <c r="ABG26" s="20">
        <v>13629933.02</v>
      </c>
      <c r="ABH26" s="20">
        <v>10202592.24</v>
      </c>
      <c r="ABI26" s="20">
        <v>1644440.7999999998</v>
      </c>
      <c r="ABJ26" s="20">
        <v>1102475.26</v>
      </c>
      <c r="ABK26" s="20">
        <v>1117292.3600000001</v>
      </c>
      <c r="ABL26" s="20">
        <v>1098192.2</v>
      </c>
      <c r="ABM26" s="20">
        <v>1199528.01</v>
      </c>
      <c r="ABN26" s="20">
        <v>23654522.57</v>
      </c>
      <c r="ABO26" s="20">
        <v>2660738.5200000005</v>
      </c>
      <c r="ABP26" s="20">
        <v>1988523.31</v>
      </c>
      <c r="ABQ26" s="20">
        <v>4045898.3099999996</v>
      </c>
      <c r="ABR26" s="20">
        <v>4416082.0500000007</v>
      </c>
      <c r="ABS26" s="20">
        <v>2343090.88</v>
      </c>
      <c r="ABT26" s="20">
        <v>2488653.1100000003</v>
      </c>
      <c r="ABU26" s="20">
        <v>3279773.0199999996</v>
      </c>
      <c r="ABV26" s="20">
        <v>1295947.8199999998</v>
      </c>
      <c r="ABW26" s="20">
        <v>24402691.550000001</v>
      </c>
      <c r="ABX26" s="20">
        <v>1882543.5700000003</v>
      </c>
      <c r="ABY26" s="20">
        <v>6476920.8000000007</v>
      </c>
      <c r="ABZ26" s="20">
        <v>2723067.04</v>
      </c>
      <c r="ACA26" s="20">
        <v>2230097.3200000003</v>
      </c>
      <c r="ACB26" s="20">
        <v>5189187.1500000004</v>
      </c>
      <c r="ACC26" s="20">
        <v>1454191.92</v>
      </c>
      <c r="ACD26" s="20">
        <v>2553991.46</v>
      </c>
      <c r="ACE26" s="20">
        <v>1540886.1</v>
      </c>
      <c r="ACF26" s="20">
        <v>3655701.5199999996</v>
      </c>
      <c r="ACG26" s="20">
        <v>1466370.54</v>
      </c>
      <c r="ACH26" s="20">
        <v>51240784.390000001</v>
      </c>
      <c r="ACI26" s="20">
        <v>2441690.6500000004</v>
      </c>
      <c r="ACJ26" s="20">
        <v>2847642.68</v>
      </c>
      <c r="ACK26" s="20">
        <v>4725579.8</v>
      </c>
      <c r="ACL26" s="20">
        <v>1862969.92</v>
      </c>
      <c r="ACM26" s="20">
        <v>1560083.79</v>
      </c>
      <c r="ACN26" s="20">
        <v>2751262</v>
      </c>
      <c r="ACO26" s="20">
        <v>6723875.4800000004</v>
      </c>
      <c r="ACP26" s="20">
        <v>7612025.7400000002</v>
      </c>
      <c r="ACQ26" s="20">
        <v>2145432.2400000002</v>
      </c>
      <c r="ACR26" s="20">
        <v>2716560.8</v>
      </c>
      <c r="ACS26" s="20">
        <v>3617073.65</v>
      </c>
      <c r="ACT26" s="20">
        <v>1511368.96</v>
      </c>
      <c r="ACU26" s="20">
        <v>7562845.8000000007</v>
      </c>
      <c r="ACV26" s="20">
        <v>2287642.23</v>
      </c>
      <c r="ACW26" s="20">
        <v>3287453.8600000003</v>
      </c>
      <c r="ACX26" s="20">
        <v>1937390.5799999998</v>
      </c>
      <c r="ACY26" s="20">
        <v>1504592.28</v>
      </c>
      <c r="ACZ26" s="20">
        <v>1779371.61</v>
      </c>
      <c r="ADA26" s="20">
        <v>996514.02</v>
      </c>
      <c r="ADB26" s="20">
        <v>773216.8600000001</v>
      </c>
      <c r="ADC26" s="20">
        <v>735127.82000000007</v>
      </c>
      <c r="ADD26" s="20">
        <v>1278173.7000000002</v>
      </c>
      <c r="ADE26" s="20">
        <v>10760116.24</v>
      </c>
      <c r="ADF26" s="20">
        <v>10803075.26</v>
      </c>
      <c r="ADG26" s="20">
        <v>1699305.6800000002</v>
      </c>
      <c r="ADH26" s="20">
        <v>1278419.3</v>
      </c>
      <c r="ADI26" s="20">
        <v>2833804.9499999997</v>
      </c>
      <c r="ADJ26" s="20">
        <v>1139467.46</v>
      </c>
      <c r="ADK26" s="20">
        <v>2793771.1</v>
      </c>
      <c r="ADL26" s="20">
        <v>1727292.4000000001</v>
      </c>
      <c r="ADM26" s="20">
        <v>2178688.7800000003</v>
      </c>
      <c r="ADN26" s="20">
        <v>40391208.259999998</v>
      </c>
      <c r="ADO26" s="20">
        <v>6334377.1900000004</v>
      </c>
      <c r="ADP26" s="20">
        <v>6734348.6000000006</v>
      </c>
      <c r="ADQ26" s="20">
        <v>18151728.539999999</v>
      </c>
      <c r="ADR26" s="20">
        <v>948947</v>
      </c>
      <c r="ADS26" s="20">
        <v>836853.27</v>
      </c>
      <c r="ADT26" s="20">
        <v>690170</v>
      </c>
      <c r="ADU26" s="20">
        <v>962101.97</v>
      </c>
      <c r="ADV26" s="20">
        <v>46654909.090000004</v>
      </c>
      <c r="ADW26" s="20">
        <v>9097897.3500000015</v>
      </c>
      <c r="ADX26" s="20">
        <v>6433016.0499999989</v>
      </c>
      <c r="ADY26" s="20">
        <v>2488772.42</v>
      </c>
      <c r="ADZ26" s="20">
        <v>1207565.57</v>
      </c>
      <c r="AEA26" s="20">
        <v>3218861.9399999995</v>
      </c>
      <c r="AEB26" s="20">
        <v>2966730.19</v>
      </c>
      <c r="AEC26" s="20">
        <v>2346586.15</v>
      </c>
      <c r="AED26" s="20">
        <v>1857088.1800000002</v>
      </c>
      <c r="AEE26" s="20">
        <v>2263321.9299999997</v>
      </c>
      <c r="AEF26" s="20">
        <v>2648318.5300000003</v>
      </c>
      <c r="AEG26" s="20">
        <v>3782590.6899999995</v>
      </c>
      <c r="AEH26" s="20">
        <v>2687766.36</v>
      </c>
      <c r="AEI26" s="20">
        <v>3146233.2800000003</v>
      </c>
      <c r="AEJ26" s="20">
        <v>3894091.2499999995</v>
      </c>
      <c r="AEK26" s="20">
        <v>3513142.9400000004</v>
      </c>
      <c r="AEL26" s="20">
        <v>2672972.54</v>
      </c>
      <c r="AEM26" s="20">
        <v>2396606.0300000003</v>
      </c>
      <c r="AEN26" s="20">
        <v>1424484.23</v>
      </c>
      <c r="AEO26" s="20">
        <v>3576522.45</v>
      </c>
      <c r="AEP26" s="20">
        <v>39029689.899999999</v>
      </c>
      <c r="AEQ26" s="20">
        <v>5231199.6800000006</v>
      </c>
      <c r="AER26" s="20">
        <v>4989288.7799999993</v>
      </c>
      <c r="AES26" s="20">
        <v>3399039.7</v>
      </c>
      <c r="AET26" s="20">
        <v>3290203.0399999996</v>
      </c>
      <c r="AEU26" s="20">
        <v>6171135.2000000002</v>
      </c>
      <c r="AEV26" s="20">
        <v>2775808.62</v>
      </c>
      <c r="AEW26" s="20">
        <v>3284556.96</v>
      </c>
      <c r="AEX26" s="20">
        <v>2613285.46</v>
      </c>
      <c r="AEY26" s="20">
        <v>1299314.4099999999</v>
      </c>
      <c r="AEZ26" s="20">
        <v>22472356.259999998</v>
      </c>
      <c r="AFA26" s="20">
        <v>11518244.109999999</v>
      </c>
      <c r="AFB26" s="20">
        <v>3619182.3600000003</v>
      </c>
      <c r="AFC26" s="20">
        <v>3138632.7</v>
      </c>
      <c r="AFD26" s="20">
        <v>4482199.93</v>
      </c>
      <c r="AFE26" s="20">
        <v>3927234.03</v>
      </c>
      <c r="AFF26" s="20">
        <v>3075616.5700000003</v>
      </c>
      <c r="AFG26" s="20">
        <v>4388165.41</v>
      </c>
      <c r="AFH26" s="20">
        <v>2254373.5699999998</v>
      </c>
      <c r="AFI26" s="20">
        <v>3161871.99</v>
      </c>
      <c r="AFJ26" s="20">
        <v>2416393.4500000002</v>
      </c>
      <c r="AFK26" s="20">
        <v>2368269.5999999996</v>
      </c>
      <c r="AFL26" s="20">
        <v>3290770.1</v>
      </c>
      <c r="AFM26" s="20">
        <v>21744515.530000001</v>
      </c>
      <c r="AFN26" s="20">
        <v>5639795.2400000002</v>
      </c>
      <c r="AFO26" s="20">
        <v>3390830.8499999996</v>
      </c>
      <c r="AFP26" s="20">
        <v>3157289.54</v>
      </c>
      <c r="AFQ26" s="20">
        <v>2532995.6</v>
      </c>
      <c r="AFR26" s="20">
        <v>2002193.0600000003</v>
      </c>
      <c r="AFS26" s="20">
        <v>1712689.6</v>
      </c>
      <c r="AFT26" s="20">
        <v>4153765.1599999997</v>
      </c>
      <c r="AFU26" s="20">
        <v>3109843.33</v>
      </c>
      <c r="AFV26" s="20">
        <v>1367659.36</v>
      </c>
      <c r="AFW26" s="20">
        <v>3790986.6800000011</v>
      </c>
      <c r="AFX26" s="20">
        <v>2097995.7000000002</v>
      </c>
      <c r="AFY26" s="20">
        <v>30429322.199999999</v>
      </c>
      <c r="AFZ26" s="20">
        <v>2338709.9500000002</v>
      </c>
      <c r="AGA26" s="20">
        <v>2974776.46</v>
      </c>
      <c r="AGB26" s="20">
        <v>2313472.3000000003</v>
      </c>
      <c r="AGC26" s="20">
        <v>6415749.0600000005</v>
      </c>
      <c r="AGD26" s="20">
        <v>2902931.2</v>
      </c>
      <c r="AGE26" s="20">
        <v>1920221.1</v>
      </c>
      <c r="AGF26" s="20">
        <v>2211482.1300000004</v>
      </c>
      <c r="AGG26" s="20">
        <v>1957228.55</v>
      </c>
      <c r="AGH26" s="20">
        <v>2951419.4499999997</v>
      </c>
      <c r="AGI26" s="20">
        <v>1471600.77</v>
      </c>
      <c r="AGJ26" s="20">
        <v>32962442.879999999</v>
      </c>
      <c r="AGK26" s="20">
        <v>7932601.6200000001</v>
      </c>
      <c r="AGL26" s="20">
        <v>3742689.47</v>
      </c>
      <c r="AGM26" s="20">
        <v>1866621.2999999998</v>
      </c>
      <c r="AGN26" s="20">
        <v>4736346.0599999996</v>
      </c>
      <c r="AGO26" s="20">
        <v>4140590.1999999997</v>
      </c>
      <c r="AGP26" s="20">
        <v>2021664.1900000002</v>
      </c>
      <c r="AGQ26" s="20">
        <v>2205814.37</v>
      </c>
      <c r="AGR26" s="20">
        <v>56715959.719999999</v>
      </c>
      <c r="AGS26" s="20">
        <v>38285234.679999992</v>
      </c>
      <c r="AGT26" s="20">
        <v>2797104</v>
      </c>
      <c r="AGU26" s="20">
        <v>5253069.83</v>
      </c>
      <c r="AGV26" s="20">
        <v>5672646.9800000004</v>
      </c>
      <c r="AGW26" s="20">
        <v>4797853.0199999996</v>
      </c>
      <c r="AGX26" s="20">
        <v>4506137.22</v>
      </c>
      <c r="AGY26" s="20">
        <v>3597312.1200000006</v>
      </c>
      <c r="AGZ26" s="20">
        <v>1619076.22</v>
      </c>
      <c r="AHA26" s="20">
        <v>2435588.6</v>
      </c>
      <c r="AHB26" s="20">
        <v>3118919.62</v>
      </c>
      <c r="AHC26" s="20">
        <v>1710866.4200000002</v>
      </c>
      <c r="AHD26" s="20">
        <v>2253005.41</v>
      </c>
      <c r="AHE26" s="20">
        <v>1921651.3699999996</v>
      </c>
      <c r="AHF26" s="20">
        <v>2529751.2900000005</v>
      </c>
      <c r="AHG26" s="20">
        <v>2320591.4300000002</v>
      </c>
      <c r="AHH26" s="20">
        <v>2049658.96</v>
      </c>
      <c r="AHI26" s="20">
        <v>16226756.850000001</v>
      </c>
      <c r="AHJ26" s="20">
        <v>2369898.65</v>
      </c>
      <c r="AHK26" s="20">
        <v>3181460.76</v>
      </c>
      <c r="AHL26" s="20">
        <v>2904752.6</v>
      </c>
      <c r="AHM26" s="20">
        <v>5010194.5200000005</v>
      </c>
      <c r="AHN26" s="20">
        <v>3112626.3600000003</v>
      </c>
      <c r="AHO26" s="20">
        <v>1204788.78</v>
      </c>
      <c r="AHP26" s="20">
        <v>5160712932.3399963</v>
      </c>
      <c r="AHQ26" s="20"/>
      <c r="AHR26" s="14" t="b">
        <f t="shared" si="15"/>
        <v>1</v>
      </c>
      <c r="AHS26" s="29" t="s">
        <v>1007</v>
      </c>
      <c r="AHT26" t="s">
        <v>1008</v>
      </c>
    </row>
    <row r="27" spans="1:904" x14ac:dyDescent="0.4">
      <c r="A27" s="11">
        <v>22</v>
      </c>
      <c r="B27" s="11" t="s">
        <v>1009</v>
      </c>
      <c r="C27" s="6" t="s">
        <v>1010</v>
      </c>
      <c r="D27" s="20">
        <v>296664035.98000002</v>
      </c>
      <c r="E27" s="20">
        <v>6174246.2599999998</v>
      </c>
      <c r="F27" s="20">
        <v>29537705.779999997</v>
      </c>
      <c r="G27" s="20">
        <v>3615864.98</v>
      </c>
      <c r="H27" s="20">
        <v>18690545.779999997</v>
      </c>
      <c r="I27" s="20">
        <v>3000231.47</v>
      </c>
      <c r="J27" s="20">
        <v>17101370.66</v>
      </c>
      <c r="K27" s="20">
        <v>6205470.8400000008</v>
      </c>
      <c r="L27" s="20">
        <v>5539100.1899999995</v>
      </c>
      <c r="M27" s="20">
        <v>1947380.66</v>
      </c>
      <c r="N27" s="20">
        <v>3342026.87</v>
      </c>
      <c r="O27" s="20">
        <v>2840932.3</v>
      </c>
      <c r="P27" s="20">
        <v>6618105.1599999992</v>
      </c>
      <c r="Q27" s="20">
        <v>4163317.7700000005</v>
      </c>
      <c r="R27" s="20">
        <v>2820015.1500000004</v>
      </c>
      <c r="S27" s="20">
        <v>31769164.790000003</v>
      </c>
      <c r="T27" s="20">
        <v>72531404.209999993</v>
      </c>
      <c r="U27" s="20">
        <v>2163085.08</v>
      </c>
      <c r="V27" s="20">
        <v>137933741.22</v>
      </c>
      <c r="W27" s="20">
        <v>41056171.270000003</v>
      </c>
      <c r="X27" s="20">
        <v>5190820.4800000004</v>
      </c>
      <c r="Y27" s="20">
        <v>20344485.699999999</v>
      </c>
      <c r="Z27" s="20">
        <v>5851353.4699999997</v>
      </c>
      <c r="AA27" s="20">
        <v>9083919.5099999998</v>
      </c>
      <c r="AB27" s="20">
        <v>3692690.3</v>
      </c>
      <c r="AC27" s="20">
        <v>65730714.719999999</v>
      </c>
      <c r="AD27" s="20">
        <v>15733505.299999999</v>
      </c>
      <c r="AE27" s="20">
        <v>5223377.01</v>
      </c>
      <c r="AF27" s="20">
        <v>44443611.049999997</v>
      </c>
      <c r="AG27" s="20">
        <v>6894959.8899999987</v>
      </c>
      <c r="AH27" s="20">
        <v>21813182.34</v>
      </c>
      <c r="AI27" s="20">
        <v>14210388.330000002</v>
      </c>
      <c r="AJ27" s="20">
        <v>8859649.3200000003</v>
      </c>
      <c r="AK27" s="20">
        <v>4463295.5999999996</v>
      </c>
      <c r="AL27" s="20">
        <v>5864608.879999999</v>
      </c>
      <c r="AM27" s="20">
        <v>6623169.7400000002</v>
      </c>
      <c r="AN27" s="20">
        <v>3855331.32</v>
      </c>
      <c r="AO27" s="20">
        <v>7467910</v>
      </c>
      <c r="AP27" s="20">
        <v>4701290.28</v>
      </c>
      <c r="AQ27" s="20">
        <v>2816028.99</v>
      </c>
      <c r="AR27" s="20">
        <v>4455725.34</v>
      </c>
      <c r="AS27" s="20">
        <v>2162872.35</v>
      </c>
      <c r="AT27" s="20">
        <v>64227470.230000004</v>
      </c>
      <c r="AU27" s="20">
        <v>1593439.2</v>
      </c>
      <c r="AV27" s="20">
        <v>1037139.84</v>
      </c>
      <c r="AW27" s="20">
        <v>5653093.4399999995</v>
      </c>
      <c r="AX27" s="20">
        <v>4389324.62</v>
      </c>
      <c r="AY27" s="20">
        <v>6768102.4299999997</v>
      </c>
      <c r="AZ27" s="20">
        <v>3164033.74</v>
      </c>
      <c r="BA27" s="20">
        <v>3107109.6799999997</v>
      </c>
      <c r="BB27" s="20">
        <v>1464585.6600000001</v>
      </c>
      <c r="BC27" s="20">
        <v>2966366.6099999994</v>
      </c>
      <c r="BD27" s="20">
        <v>2419551.86</v>
      </c>
      <c r="BE27" s="20">
        <v>866443.67</v>
      </c>
      <c r="BF27" s="20">
        <v>32928329.199999999</v>
      </c>
      <c r="BG27" s="20">
        <v>1960643.62</v>
      </c>
      <c r="BH27" s="20">
        <v>5287456.0600000005</v>
      </c>
      <c r="BI27" s="20">
        <v>74180542.459999993</v>
      </c>
      <c r="BJ27" s="20">
        <v>27001986.550000001</v>
      </c>
      <c r="BK27" s="20">
        <v>4455141.5199999996</v>
      </c>
      <c r="BL27" s="20">
        <v>2451485.59</v>
      </c>
      <c r="BM27" s="20">
        <v>4082736.8899999997</v>
      </c>
      <c r="BN27" s="20">
        <v>4881990.1499999994</v>
      </c>
      <c r="BO27" s="20">
        <v>4714456.91</v>
      </c>
      <c r="BP27" s="20">
        <v>463739.87</v>
      </c>
      <c r="BQ27" s="20">
        <v>28310</v>
      </c>
      <c r="BR27" s="20">
        <v>94838116.080000013</v>
      </c>
      <c r="BS27" s="20">
        <v>10535663.51</v>
      </c>
      <c r="BT27" s="20">
        <v>3690944.2899999996</v>
      </c>
      <c r="BU27" s="20">
        <v>5620116.0099999988</v>
      </c>
      <c r="BV27" s="20">
        <v>4437494.1499999994</v>
      </c>
      <c r="BW27" s="20">
        <v>4864782.8099999996</v>
      </c>
      <c r="BX27" s="20">
        <v>2986569.3</v>
      </c>
      <c r="BY27" s="20">
        <v>3733221.55</v>
      </c>
      <c r="BZ27" s="20">
        <v>19588006.310000002</v>
      </c>
      <c r="CA27" s="20">
        <v>3652695.66</v>
      </c>
      <c r="CB27" s="20">
        <v>5955975.0800000001</v>
      </c>
      <c r="CC27" s="20">
        <v>14499038.899999999</v>
      </c>
      <c r="CD27" s="20">
        <v>5240994.08</v>
      </c>
      <c r="CE27" s="20">
        <v>4035831.8999999994</v>
      </c>
      <c r="CF27" s="20">
        <v>4478184.2500000009</v>
      </c>
      <c r="CG27" s="20">
        <v>134160930.39999999</v>
      </c>
      <c r="CH27" s="20">
        <v>15359528.369999999</v>
      </c>
      <c r="CI27" s="20">
        <v>27037757.169999998</v>
      </c>
      <c r="CJ27" s="20">
        <v>6722237.4900000002</v>
      </c>
      <c r="CK27" s="20">
        <v>9449172.4000000004</v>
      </c>
      <c r="CL27" s="20">
        <v>8571852.3599999994</v>
      </c>
      <c r="CM27" s="20">
        <v>6231666.2999999998</v>
      </c>
      <c r="CN27" s="20">
        <v>13335603.49</v>
      </c>
      <c r="CO27" s="20">
        <v>4823199.76</v>
      </c>
      <c r="CP27" s="20">
        <v>17850031.630000003</v>
      </c>
      <c r="CQ27" s="20">
        <v>6968102.4500000002</v>
      </c>
      <c r="CR27" s="20">
        <v>6800831.9799999995</v>
      </c>
      <c r="CS27" s="20">
        <v>9089984.6300000008</v>
      </c>
      <c r="CT27" s="20">
        <v>61710600.150000006</v>
      </c>
      <c r="CU27" s="20">
        <v>4042584.81</v>
      </c>
      <c r="CV27" s="20">
        <v>6825815.25</v>
      </c>
      <c r="CW27" s="20">
        <v>12342963.900000002</v>
      </c>
      <c r="CX27" s="20">
        <v>3232866.31</v>
      </c>
      <c r="CY27" s="20">
        <v>15069653.379999999</v>
      </c>
      <c r="CZ27" s="20">
        <v>3739525.06</v>
      </c>
      <c r="DA27" s="20">
        <v>3108428.13</v>
      </c>
      <c r="DB27" s="20">
        <v>15053231.199999999</v>
      </c>
      <c r="DC27" s="20">
        <v>55243484.68</v>
      </c>
      <c r="DD27" s="20">
        <v>3856243.59</v>
      </c>
      <c r="DE27" s="20">
        <v>3416323.29</v>
      </c>
      <c r="DF27" s="20">
        <v>10295565.720000001</v>
      </c>
      <c r="DG27" s="20">
        <v>13972618.370000001</v>
      </c>
      <c r="DH27" s="20">
        <v>6621813.1000000006</v>
      </c>
      <c r="DI27" s="20">
        <v>9948522.3200000003</v>
      </c>
      <c r="DJ27" s="20">
        <v>4167957.6399999997</v>
      </c>
      <c r="DK27" s="20">
        <v>180312472.37</v>
      </c>
      <c r="DL27" s="20">
        <v>4103864.86</v>
      </c>
      <c r="DM27" s="20">
        <v>5324042.0199999996</v>
      </c>
      <c r="DN27" s="20">
        <v>4689548.3599999994</v>
      </c>
      <c r="DO27" s="20">
        <v>5595865.2800000003</v>
      </c>
      <c r="DP27" s="20">
        <v>2559813.1600000006</v>
      </c>
      <c r="DQ27" s="20">
        <v>5914459.1600000001</v>
      </c>
      <c r="DR27" s="20">
        <v>3937590.81</v>
      </c>
      <c r="DS27" s="20">
        <v>6782427.3999999985</v>
      </c>
      <c r="DT27" s="20">
        <v>71137317.099999994</v>
      </c>
      <c r="DU27" s="20">
        <v>5992322.4100000001</v>
      </c>
      <c r="DV27" s="20">
        <v>26883350.98</v>
      </c>
      <c r="DW27" s="20">
        <v>34543324.18</v>
      </c>
      <c r="DX27" s="20">
        <v>10088720.49</v>
      </c>
      <c r="DY27" s="20">
        <v>3921605.7600000002</v>
      </c>
      <c r="DZ27" s="20">
        <v>7168961.8499999996</v>
      </c>
      <c r="EA27" s="20">
        <v>1801410.8699999999</v>
      </c>
      <c r="EB27" s="20">
        <v>6363789.3700000001</v>
      </c>
      <c r="EC27" s="20">
        <v>6133585</v>
      </c>
      <c r="ED27" s="20">
        <v>13417375.709999999</v>
      </c>
      <c r="EE27" s="20">
        <v>37750262.489999995</v>
      </c>
      <c r="EF27" s="20">
        <v>34323897.060000002</v>
      </c>
      <c r="EG27" s="20">
        <v>7829145.9299999997</v>
      </c>
      <c r="EH27" s="20">
        <v>7340921.7800000003</v>
      </c>
      <c r="EI27" s="20">
        <v>5759081.9699999997</v>
      </c>
      <c r="EJ27" s="20">
        <v>7557464.3999999994</v>
      </c>
      <c r="EK27" s="20">
        <v>15421831.83</v>
      </c>
      <c r="EL27" s="20">
        <v>3493433.4</v>
      </c>
      <c r="EM27" s="20">
        <v>8054653.4700000007</v>
      </c>
      <c r="EN27" s="20">
        <v>99517288.960000008</v>
      </c>
      <c r="EO27" s="20">
        <v>4701643.16</v>
      </c>
      <c r="EP27" s="20">
        <v>4614509.09</v>
      </c>
      <c r="EQ27" s="20">
        <v>4253038.05</v>
      </c>
      <c r="ER27" s="20">
        <v>4751657.2700000005</v>
      </c>
      <c r="ES27" s="20">
        <v>2391526.91</v>
      </c>
      <c r="ET27" s="20">
        <v>4873575.8499999996</v>
      </c>
      <c r="EU27" s="20">
        <v>12397823.970000001</v>
      </c>
      <c r="EV27" s="20">
        <v>5118157.0399999991</v>
      </c>
      <c r="EW27" s="20">
        <v>84393903.840000004</v>
      </c>
      <c r="EX27" s="20">
        <v>1294828.3999999999</v>
      </c>
      <c r="EY27" s="20">
        <v>3507683.0800000005</v>
      </c>
      <c r="EZ27" s="20">
        <v>8288579.1299999999</v>
      </c>
      <c r="FA27" s="20">
        <v>4804016.67</v>
      </c>
      <c r="FB27" s="20">
        <v>4833590.2</v>
      </c>
      <c r="FC27" s="20">
        <v>4495438.08</v>
      </c>
      <c r="FD27" s="20">
        <v>3075144.59</v>
      </c>
      <c r="FE27" s="20">
        <v>1993568.47</v>
      </c>
      <c r="FF27" s="20">
        <v>3358287.81</v>
      </c>
      <c r="FG27" s="20">
        <v>3545020.72</v>
      </c>
      <c r="FH27" s="20">
        <v>2657081.46</v>
      </c>
      <c r="FI27" s="20">
        <v>38421109.18</v>
      </c>
      <c r="FJ27" s="20">
        <v>4386537.71</v>
      </c>
      <c r="FK27" s="20">
        <v>3301266.5300000003</v>
      </c>
      <c r="FL27" s="20">
        <v>3553909.23</v>
      </c>
      <c r="FM27" s="20">
        <v>4263018.51</v>
      </c>
      <c r="FN27" s="20">
        <v>6524663.3899999997</v>
      </c>
      <c r="FO27" s="20">
        <v>3353367.19</v>
      </c>
      <c r="FP27" s="20">
        <v>1681656.46</v>
      </c>
      <c r="FQ27" s="20">
        <v>154145419.65000004</v>
      </c>
      <c r="FR27" s="20">
        <v>3895930.22</v>
      </c>
      <c r="FS27" s="20">
        <v>4378462.26</v>
      </c>
      <c r="FT27" s="20">
        <v>5828829.4899999993</v>
      </c>
      <c r="FU27" s="20">
        <v>7031704.6399999997</v>
      </c>
      <c r="FV27" s="20">
        <v>6039524.1100000003</v>
      </c>
      <c r="FW27" s="20">
        <v>10942992.91</v>
      </c>
      <c r="FX27" s="20">
        <v>4984731.38</v>
      </c>
      <c r="FY27" s="20">
        <v>3301782.9699999997</v>
      </c>
      <c r="FZ27" s="20">
        <v>5606984.21</v>
      </c>
      <c r="GA27" s="20">
        <v>9068498.6600000001</v>
      </c>
      <c r="GB27" s="20">
        <v>3135375.8699999996</v>
      </c>
      <c r="GC27" s="20">
        <v>2841684.4499999997</v>
      </c>
      <c r="GD27" s="20">
        <v>1320211.75</v>
      </c>
      <c r="GE27" s="20">
        <v>54420046.82</v>
      </c>
      <c r="GF27" s="20">
        <v>4836121.93</v>
      </c>
      <c r="GG27" s="20">
        <v>5938209.0700000003</v>
      </c>
      <c r="GH27" s="20">
        <v>28369031.630000003</v>
      </c>
      <c r="GI27" s="20">
        <v>7074313.71</v>
      </c>
      <c r="GJ27" s="20">
        <v>5006975.8800000008</v>
      </c>
      <c r="GK27" s="20">
        <v>5332608.4300000006</v>
      </c>
      <c r="GL27" s="20">
        <v>14107579.68</v>
      </c>
      <c r="GM27" s="20">
        <v>6784043.3800000008</v>
      </c>
      <c r="GN27" s="20">
        <v>2791150.17</v>
      </c>
      <c r="GO27" s="20">
        <v>1607132.36</v>
      </c>
      <c r="GP27" s="20">
        <v>1716994.62</v>
      </c>
      <c r="GQ27" s="20">
        <v>54007291.839999996</v>
      </c>
      <c r="GR27" s="20">
        <v>5900204.21</v>
      </c>
      <c r="GS27" s="20">
        <v>3309130.63</v>
      </c>
      <c r="GT27" s="20">
        <v>10435133.57</v>
      </c>
      <c r="GU27" s="20">
        <v>1232486.1400000001</v>
      </c>
      <c r="GV27" s="20">
        <v>4981894.0799999991</v>
      </c>
      <c r="GW27" s="20">
        <v>4270448.5999999996</v>
      </c>
      <c r="GX27" s="20">
        <v>4159235.27</v>
      </c>
      <c r="GY27" s="20">
        <v>58200645.440000005</v>
      </c>
      <c r="GZ27" s="20">
        <v>8699715.6899999995</v>
      </c>
      <c r="HA27" s="20">
        <v>6718730.29</v>
      </c>
      <c r="HB27" s="20">
        <v>5459449.6300000008</v>
      </c>
      <c r="HC27" s="20">
        <v>126818644.14</v>
      </c>
      <c r="HD27" s="20">
        <v>29179782.590000004</v>
      </c>
      <c r="HE27" s="20">
        <v>24608642.560000006</v>
      </c>
      <c r="HF27" s="20">
        <v>9397995.290000001</v>
      </c>
      <c r="HG27" s="20">
        <v>9224705.3500000015</v>
      </c>
      <c r="HH27" s="20">
        <v>10194309.060000001</v>
      </c>
      <c r="HI27" s="20">
        <v>4310210.49</v>
      </c>
      <c r="HJ27" s="20">
        <v>70016934.520000011</v>
      </c>
      <c r="HK27" s="20">
        <v>12439853.23</v>
      </c>
      <c r="HL27" s="20">
        <v>15311415.969999999</v>
      </c>
      <c r="HM27" s="20">
        <v>5393506.4000000004</v>
      </c>
      <c r="HN27" s="20">
        <v>3857447.65</v>
      </c>
      <c r="HO27" s="20">
        <v>3582259.6799999997</v>
      </c>
      <c r="HP27" s="20">
        <v>16820111.800000001</v>
      </c>
      <c r="HQ27" s="20">
        <v>4874964.67</v>
      </c>
      <c r="HR27" s="20">
        <v>99165982.850000024</v>
      </c>
      <c r="HS27" s="20">
        <v>34379931.579999998</v>
      </c>
      <c r="HT27" s="20">
        <v>2586472.84</v>
      </c>
      <c r="HU27" s="20">
        <v>2417487.3800000004</v>
      </c>
      <c r="HV27" s="20">
        <v>4838242.5500000007</v>
      </c>
      <c r="HW27" s="20">
        <v>2317488.8899999997</v>
      </c>
      <c r="HX27" s="20">
        <v>7440190.71</v>
      </c>
      <c r="HY27" s="20">
        <v>3061811.8200000003</v>
      </c>
      <c r="HZ27" s="20">
        <v>5200040.8</v>
      </c>
      <c r="IA27" s="20">
        <v>2215955.7300000004</v>
      </c>
      <c r="IB27" s="20">
        <v>4701255.13</v>
      </c>
      <c r="IC27" s="20">
        <v>7509160.7700000005</v>
      </c>
      <c r="ID27" s="20">
        <v>2748740.2199999997</v>
      </c>
      <c r="IE27" s="20">
        <v>4358824.5199999996</v>
      </c>
      <c r="IF27" s="20">
        <v>2990527.2</v>
      </c>
      <c r="IG27" s="20">
        <v>2926083.5</v>
      </c>
      <c r="IH27" s="20">
        <v>49264404.349999994</v>
      </c>
      <c r="II27" s="20">
        <v>29452908.039999999</v>
      </c>
      <c r="IJ27" s="20">
        <v>7663644.1099999994</v>
      </c>
      <c r="IK27" s="20">
        <v>9987892.0099999998</v>
      </c>
      <c r="IL27" s="20">
        <v>31131976.870000001</v>
      </c>
      <c r="IM27" s="20">
        <v>4624018.26</v>
      </c>
      <c r="IN27" s="20">
        <v>4383036.6499999994</v>
      </c>
      <c r="IO27" s="20">
        <v>2015808.0999999999</v>
      </c>
      <c r="IP27" s="20">
        <v>4066788.3299999996</v>
      </c>
      <c r="IQ27" s="20">
        <v>4304060.01</v>
      </c>
      <c r="IR27" s="20">
        <v>4832894.4000000004</v>
      </c>
      <c r="IS27" s="20">
        <v>115753095.25</v>
      </c>
      <c r="IT27" s="20">
        <v>39163332.769999996</v>
      </c>
      <c r="IU27" s="20">
        <v>8469478.5800000019</v>
      </c>
      <c r="IV27" s="20">
        <v>4958941.3899999997</v>
      </c>
      <c r="IW27" s="20">
        <v>6234840.9400000004</v>
      </c>
      <c r="IX27" s="20">
        <v>1855756.31</v>
      </c>
      <c r="IY27" s="20">
        <v>4684008.3500000006</v>
      </c>
      <c r="IZ27" s="20">
        <v>2854152.42</v>
      </c>
      <c r="JA27" s="20">
        <v>2133852.9500000002</v>
      </c>
      <c r="JB27" s="20">
        <v>4419565.21</v>
      </c>
      <c r="JC27" s="20">
        <v>5664374.7199999997</v>
      </c>
      <c r="JD27" s="20">
        <v>2224450.36</v>
      </c>
      <c r="JE27" s="20">
        <v>29675825.819999997</v>
      </c>
      <c r="JF27" s="20">
        <v>14268040.300000001</v>
      </c>
      <c r="JG27" s="20">
        <v>6874337.8599999994</v>
      </c>
      <c r="JH27" s="20">
        <v>4944922.8899999997</v>
      </c>
      <c r="JI27" s="20">
        <v>3843941.4100000006</v>
      </c>
      <c r="JJ27" s="20">
        <v>4571944.3600000003</v>
      </c>
      <c r="JK27" s="20">
        <v>26175819.850000001</v>
      </c>
      <c r="JL27" s="20">
        <v>4106961.9699999997</v>
      </c>
      <c r="JM27" s="20">
        <v>3648451.79</v>
      </c>
      <c r="JN27" s="20">
        <v>13073895.799999999</v>
      </c>
      <c r="JO27" s="20">
        <v>3752992.9699999997</v>
      </c>
      <c r="JP27" s="20">
        <v>9964803.4400000013</v>
      </c>
      <c r="JQ27" s="20">
        <v>3175134.6500000004</v>
      </c>
      <c r="JR27" s="20">
        <v>133988470.84</v>
      </c>
      <c r="JS27" s="20">
        <v>54076708.650000006</v>
      </c>
      <c r="JT27" s="20">
        <v>5297000.1800000006</v>
      </c>
      <c r="JU27" s="20">
        <v>1818353.23</v>
      </c>
      <c r="JV27" s="20">
        <v>4661627.83</v>
      </c>
      <c r="JW27" s="20">
        <v>1508353.1</v>
      </c>
      <c r="JX27" s="20">
        <v>38421687.450000003</v>
      </c>
      <c r="JY27" s="20">
        <v>11312641.139999999</v>
      </c>
      <c r="JZ27" s="20">
        <v>3649746.0300000003</v>
      </c>
      <c r="KA27" s="20">
        <v>4375452.67</v>
      </c>
      <c r="KB27" s="20">
        <v>5831919.1299999999</v>
      </c>
      <c r="KC27" s="20">
        <v>7643804.2300000004</v>
      </c>
      <c r="KD27" s="20">
        <v>4199203.8499999996</v>
      </c>
      <c r="KE27" s="20">
        <v>1618081.87</v>
      </c>
      <c r="KF27" s="20">
        <v>2674925.27</v>
      </c>
      <c r="KG27" s="20">
        <v>154162690.50999999</v>
      </c>
      <c r="KH27" s="20">
        <v>16612563.960000001</v>
      </c>
      <c r="KI27" s="20">
        <v>8839243.4299999997</v>
      </c>
      <c r="KJ27" s="20">
        <v>5588712.5199999996</v>
      </c>
      <c r="KK27" s="20">
        <v>6337574.0600000005</v>
      </c>
      <c r="KL27" s="20">
        <v>9109247.0600000005</v>
      </c>
      <c r="KM27" s="20">
        <v>38508776.359999992</v>
      </c>
      <c r="KN27" s="20">
        <v>4273021.67</v>
      </c>
      <c r="KO27" s="20">
        <v>5243313.8900000006</v>
      </c>
      <c r="KP27" s="20">
        <v>34732773.82</v>
      </c>
      <c r="KQ27" s="20">
        <v>4322532.84</v>
      </c>
      <c r="KR27" s="20">
        <v>4964698.2</v>
      </c>
      <c r="KS27" s="20">
        <v>27839148.350000001</v>
      </c>
      <c r="KT27" s="20">
        <v>7335018.7300000004</v>
      </c>
      <c r="KU27" s="20">
        <v>4726476.38</v>
      </c>
      <c r="KV27" s="20">
        <v>52369976.549999997</v>
      </c>
      <c r="KW27" s="20">
        <v>8341570.0999999996</v>
      </c>
      <c r="KX27" s="20">
        <v>64384998.010000005</v>
      </c>
      <c r="KY27" s="20">
        <v>6804941.0300000003</v>
      </c>
      <c r="KZ27" s="20">
        <v>2030161.0299999998</v>
      </c>
      <c r="LA27" s="20">
        <v>15619182.219999999</v>
      </c>
      <c r="LB27" s="20">
        <v>16246904.67</v>
      </c>
      <c r="LC27" s="20">
        <v>4605644.97</v>
      </c>
      <c r="LD27" s="20">
        <v>4420276.55</v>
      </c>
      <c r="LE27" s="20">
        <v>3045876.1999999997</v>
      </c>
      <c r="LF27" s="20">
        <v>171118062.16</v>
      </c>
      <c r="LG27" s="20">
        <v>23324805.169999994</v>
      </c>
      <c r="LH27" s="20">
        <v>59406817.300000004</v>
      </c>
      <c r="LI27" s="20">
        <v>34778129.949999996</v>
      </c>
      <c r="LJ27" s="20">
        <v>8617920.3599999994</v>
      </c>
      <c r="LK27" s="20">
        <v>3295877.6400000006</v>
      </c>
      <c r="LL27" s="20">
        <v>2791308.1100000003</v>
      </c>
      <c r="LM27" s="20">
        <v>6485527.5099999998</v>
      </c>
      <c r="LN27" s="20">
        <v>4326657.04</v>
      </c>
      <c r="LO27" s="20">
        <v>9500483.8499999996</v>
      </c>
      <c r="LP27" s="20">
        <v>3964441.6500000004</v>
      </c>
      <c r="LQ27" s="20">
        <v>35786399.999999993</v>
      </c>
      <c r="LR27" s="20">
        <v>5067602.3999999994</v>
      </c>
      <c r="LS27" s="20">
        <v>3181129.8099999996</v>
      </c>
      <c r="LT27" s="20">
        <v>243557154.82000002</v>
      </c>
      <c r="LU27" s="20">
        <v>58405177.669999994</v>
      </c>
      <c r="LV27" s="20">
        <v>124533844.09</v>
      </c>
      <c r="LW27" s="20">
        <v>22815491.68</v>
      </c>
      <c r="LX27" s="20">
        <v>6898157.8599999994</v>
      </c>
      <c r="LY27" s="20">
        <v>9980745.9199999999</v>
      </c>
      <c r="LZ27" s="20">
        <v>4632159.72</v>
      </c>
      <c r="MA27" s="20">
        <v>4289658.4000000004</v>
      </c>
      <c r="MB27" s="20">
        <v>4741686.3999999994</v>
      </c>
      <c r="MC27" s="20">
        <v>10822329.16</v>
      </c>
      <c r="MD27" s="20">
        <v>12146660.790000001</v>
      </c>
      <c r="ME27" s="20">
        <v>3909780.2699999996</v>
      </c>
      <c r="MF27" s="20">
        <v>121951611.06</v>
      </c>
      <c r="MG27" s="20">
        <v>10628012.620000001</v>
      </c>
      <c r="MH27" s="20">
        <v>3003078.4499999997</v>
      </c>
      <c r="MI27" s="20">
        <v>3512613.43</v>
      </c>
      <c r="MJ27" s="20">
        <v>4258698.25</v>
      </c>
      <c r="MK27" s="20">
        <v>4430816.6500000004</v>
      </c>
      <c r="ML27" s="20">
        <v>6601469.6500000004</v>
      </c>
      <c r="MM27" s="20">
        <v>2377582.9</v>
      </c>
      <c r="MN27" s="20">
        <v>9227320.4799999986</v>
      </c>
      <c r="MO27" s="20">
        <v>6503458.3099999996</v>
      </c>
      <c r="MP27" s="20">
        <v>7215437.4699999997</v>
      </c>
      <c r="MQ27" s="20">
        <v>2871681.6</v>
      </c>
      <c r="MR27" s="20">
        <v>81611220.640000001</v>
      </c>
      <c r="MS27" s="20">
        <v>9552666.879999999</v>
      </c>
      <c r="MT27" s="20">
        <v>12661841.200000001</v>
      </c>
      <c r="MU27" s="20">
        <v>8808508.5</v>
      </c>
      <c r="MV27" s="20">
        <v>10450987.609999999</v>
      </c>
      <c r="MW27" s="20">
        <v>21316010.199999999</v>
      </c>
      <c r="MX27" s="20">
        <v>21087088.530000001</v>
      </c>
      <c r="MY27" s="20">
        <v>17961731.059999999</v>
      </c>
      <c r="MZ27" s="20">
        <v>5965464.2800000003</v>
      </c>
      <c r="NA27" s="20">
        <v>2555523.4600000004</v>
      </c>
      <c r="NB27" s="20">
        <v>4269160.3899999997</v>
      </c>
      <c r="NC27" s="20">
        <v>118830957.5</v>
      </c>
      <c r="ND27" s="20">
        <v>29904479.439999998</v>
      </c>
      <c r="NE27" s="20">
        <v>11299602.479999999</v>
      </c>
      <c r="NF27" s="20">
        <v>42781420.519999996</v>
      </c>
      <c r="NG27" s="20">
        <v>4741020.5599999996</v>
      </c>
      <c r="NH27" s="20">
        <v>13984780.280000001</v>
      </c>
      <c r="NI27" s="20">
        <v>27461867.759999998</v>
      </c>
      <c r="NJ27" s="20">
        <v>53440554.660000004</v>
      </c>
      <c r="NK27" s="20">
        <v>2691861.91</v>
      </c>
      <c r="NL27" s="20">
        <v>6828314.1800000006</v>
      </c>
      <c r="NM27" s="20">
        <v>8149284.2000000011</v>
      </c>
      <c r="NN27" s="20">
        <v>7643695.6200000001</v>
      </c>
      <c r="NO27" s="20">
        <v>23738045.690000001</v>
      </c>
      <c r="NP27" s="20">
        <v>4726497.4700000007</v>
      </c>
      <c r="NQ27" s="20">
        <v>1773335.11</v>
      </c>
      <c r="NR27" s="20">
        <v>4057448.8000000003</v>
      </c>
      <c r="NS27" s="20">
        <v>3294814.1399999997</v>
      </c>
      <c r="NT27" s="20">
        <v>2673054.9700000002</v>
      </c>
      <c r="NU27" s="20">
        <v>2742762.5399999996</v>
      </c>
      <c r="NV27" s="20">
        <v>108190799.84999999</v>
      </c>
      <c r="NW27" s="20">
        <v>29269130.710000001</v>
      </c>
      <c r="NX27" s="20">
        <v>10454827.810000001</v>
      </c>
      <c r="NY27" s="20">
        <v>2801061.34</v>
      </c>
      <c r="NZ27" s="20">
        <v>3789958.6999999997</v>
      </c>
      <c r="OA27" s="20">
        <v>7151839.8399999999</v>
      </c>
      <c r="OB27" s="20">
        <v>4712565.74</v>
      </c>
      <c r="OC27" s="20">
        <v>134593898.77999997</v>
      </c>
      <c r="OD27" s="20">
        <v>21426958.399999999</v>
      </c>
      <c r="OE27" s="20">
        <v>7794535.9300000006</v>
      </c>
      <c r="OF27" s="20">
        <v>36129222.460000001</v>
      </c>
      <c r="OG27" s="20">
        <v>18666704.900000002</v>
      </c>
      <c r="OH27" s="20">
        <v>5215906.0999999996</v>
      </c>
      <c r="OI27" s="20">
        <v>14559241.840000002</v>
      </c>
      <c r="OJ27" s="20">
        <v>2592319.87</v>
      </c>
      <c r="OK27" s="20">
        <v>5484491.54</v>
      </c>
      <c r="OL27" s="20">
        <v>128038111.71000002</v>
      </c>
      <c r="OM27" s="20">
        <v>24189978.440000001</v>
      </c>
      <c r="ON27" s="20">
        <v>211399750.76000002</v>
      </c>
      <c r="OO27" s="20">
        <v>9233945.2300000004</v>
      </c>
      <c r="OP27" s="20">
        <v>17234881.060000002</v>
      </c>
      <c r="OQ27" s="20">
        <v>3305583.3999999994</v>
      </c>
      <c r="OR27" s="20">
        <v>67170421.890000001</v>
      </c>
      <c r="OS27" s="20">
        <v>2894601.0399999996</v>
      </c>
      <c r="OT27" s="20">
        <v>2694526.23</v>
      </c>
      <c r="OU27" s="20">
        <v>4963241.34</v>
      </c>
      <c r="OV27" s="20">
        <v>3945034.64</v>
      </c>
      <c r="OW27" s="20">
        <v>26346064</v>
      </c>
      <c r="OX27" s="20">
        <v>5832731.0999999996</v>
      </c>
      <c r="OY27" s="20">
        <v>3497191.1200000006</v>
      </c>
      <c r="OZ27" s="20">
        <v>2146787.58</v>
      </c>
      <c r="PA27" s="20">
        <v>86144264.439999998</v>
      </c>
      <c r="PB27" s="20">
        <v>3207912.5</v>
      </c>
      <c r="PC27" s="20">
        <v>19601713.039999999</v>
      </c>
      <c r="PD27" s="20">
        <v>1423226.32</v>
      </c>
      <c r="PE27" s="20">
        <v>6382282.8899999997</v>
      </c>
      <c r="PF27" s="20">
        <v>6394700.3199999994</v>
      </c>
      <c r="PG27" s="20">
        <v>6326116.0900000008</v>
      </c>
      <c r="PH27" s="20">
        <v>3263150.8599999994</v>
      </c>
      <c r="PI27" s="20">
        <v>9936604.0299999993</v>
      </c>
      <c r="PJ27" s="20">
        <v>9166050.6100000013</v>
      </c>
      <c r="PK27" s="20">
        <v>15233634.380000001</v>
      </c>
      <c r="PL27" s="20">
        <v>20852291.050000001</v>
      </c>
      <c r="PM27" s="20">
        <v>2558682.0499999998</v>
      </c>
      <c r="PN27" s="20">
        <v>12804491.619999999</v>
      </c>
      <c r="PO27" s="20">
        <v>4068989.83</v>
      </c>
      <c r="PP27" s="20">
        <v>799071.2</v>
      </c>
      <c r="PQ27" s="20">
        <v>1985680.82</v>
      </c>
      <c r="PR27" s="20">
        <v>2138196.36</v>
      </c>
      <c r="PS27" s="20">
        <v>188423083.16999999</v>
      </c>
      <c r="PT27" s="20">
        <v>5023899.7799999993</v>
      </c>
      <c r="PU27" s="20">
        <v>5168022.1599999992</v>
      </c>
      <c r="PV27" s="20">
        <v>8156747.7699999996</v>
      </c>
      <c r="PW27" s="20">
        <v>65072332.239999995</v>
      </c>
      <c r="PX27" s="20">
        <v>3699550.36</v>
      </c>
      <c r="PY27" s="20">
        <v>5951720.3499999996</v>
      </c>
      <c r="PZ27" s="20">
        <v>3099519.36</v>
      </c>
      <c r="QA27" s="20">
        <v>30130907.679999996</v>
      </c>
      <c r="QB27" s="20">
        <v>3169447.6400000006</v>
      </c>
      <c r="QC27" s="20">
        <v>23184775.34</v>
      </c>
      <c r="QD27" s="20">
        <v>2439594.4</v>
      </c>
      <c r="QE27" s="20">
        <v>18124156.479999997</v>
      </c>
      <c r="QF27" s="20">
        <v>6317563.0300000003</v>
      </c>
      <c r="QG27" s="20">
        <v>6201020.4499999993</v>
      </c>
      <c r="QH27" s="20">
        <v>21674766.190000001</v>
      </c>
      <c r="QI27" s="20">
        <v>3684906.85</v>
      </c>
      <c r="QJ27" s="20">
        <v>2150575.61</v>
      </c>
      <c r="QK27" s="20">
        <v>1792113.73</v>
      </c>
      <c r="QL27" s="20">
        <v>12840876.66</v>
      </c>
      <c r="QM27" s="20">
        <v>20540490.140000004</v>
      </c>
      <c r="QN27" s="20">
        <v>2335648.98</v>
      </c>
      <c r="QO27" s="20">
        <v>3328089.5</v>
      </c>
      <c r="QP27" s="20">
        <v>1484505.5</v>
      </c>
      <c r="QQ27" s="20">
        <v>4211654.84</v>
      </c>
      <c r="QR27" s="20">
        <v>2086890.4000000001</v>
      </c>
      <c r="QS27" s="20">
        <v>75649926.569999993</v>
      </c>
      <c r="QT27" s="20">
        <v>2666191.3600000003</v>
      </c>
      <c r="QU27" s="20">
        <v>34431802.940000005</v>
      </c>
      <c r="QV27" s="20">
        <v>3281538.22</v>
      </c>
      <c r="QW27" s="20">
        <v>5312684.8600000003</v>
      </c>
      <c r="QX27" s="20">
        <v>30699147.289999999</v>
      </c>
      <c r="QY27" s="20">
        <v>3012653.62</v>
      </c>
      <c r="QZ27" s="20">
        <v>6603664.79</v>
      </c>
      <c r="RA27" s="20">
        <v>25111814.539999999</v>
      </c>
      <c r="RB27" s="20">
        <v>3539200.83</v>
      </c>
      <c r="RC27" s="20">
        <v>3053709.8099999996</v>
      </c>
      <c r="RD27" s="20">
        <v>1634119.52</v>
      </c>
      <c r="RE27" s="20">
        <v>890515.53</v>
      </c>
      <c r="RF27" s="20">
        <v>64908783.280000009</v>
      </c>
      <c r="RG27" s="20">
        <v>10868675.470000001</v>
      </c>
      <c r="RH27" s="20">
        <v>14826740.85</v>
      </c>
      <c r="RI27" s="20">
        <v>5188997.2700000005</v>
      </c>
      <c r="RJ27" s="20">
        <v>7223016.6800000006</v>
      </c>
      <c r="RK27" s="20">
        <v>14290516.51</v>
      </c>
      <c r="RL27" s="20">
        <v>19495261.060000002</v>
      </c>
      <c r="RM27" s="20">
        <v>2879071.11</v>
      </c>
      <c r="RN27" s="20">
        <v>7747944.4199999999</v>
      </c>
      <c r="RO27" s="20">
        <v>16603390.120000001</v>
      </c>
      <c r="RP27" s="20">
        <v>19162400.390000001</v>
      </c>
      <c r="RQ27" s="20">
        <v>3568150.6299999994</v>
      </c>
      <c r="RR27" s="20">
        <v>3324575.04</v>
      </c>
      <c r="RS27" s="20">
        <v>4371033.8999999994</v>
      </c>
      <c r="RT27" s="20">
        <v>3953418.44</v>
      </c>
      <c r="RU27" s="20">
        <v>2674775.7000000002</v>
      </c>
      <c r="RV27" s="20">
        <v>4372669.0199999996</v>
      </c>
      <c r="RW27" s="20">
        <v>2174394.15</v>
      </c>
      <c r="RX27" s="20">
        <v>2149072.5</v>
      </c>
      <c r="RY27" s="20">
        <v>3081160.31</v>
      </c>
      <c r="RZ27" s="20">
        <v>50034444.260000005</v>
      </c>
      <c r="SA27" s="20">
        <v>9263829.1600000001</v>
      </c>
      <c r="SB27" s="20">
        <v>3494522.72</v>
      </c>
      <c r="SC27" s="20">
        <v>2115053.4299999997</v>
      </c>
      <c r="SD27" s="20">
        <v>2138551.5</v>
      </c>
      <c r="SE27" s="20">
        <v>2085115.7899999998</v>
      </c>
      <c r="SF27" s="20">
        <v>5137736.8900000006</v>
      </c>
      <c r="SG27" s="20">
        <v>7480374.4000000004</v>
      </c>
      <c r="SH27" s="20">
        <v>3460338.7</v>
      </c>
      <c r="SI27" s="20">
        <v>5139637.09</v>
      </c>
      <c r="SJ27" s="20">
        <v>9327756.3200000003</v>
      </c>
      <c r="SK27" s="20">
        <v>1013303.3200000001</v>
      </c>
      <c r="SL27" s="20">
        <v>50480264.240000002</v>
      </c>
      <c r="SM27" s="20">
        <v>4629478.09</v>
      </c>
      <c r="SN27" s="20">
        <v>10521973.430000002</v>
      </c>
      <c r="SO27" s="20">
        <v>10398459.249999998</v>
      </c>
      <c r="SP27" s="20">
        <v>4225903.2700000005</v>
      </c>
      <c r="SQ27" s="20">
        <v>7004009.6200000001</v>
      </c>
      <c r="SR27" s="20">
        <v>3677527.5700000003</v>
      </c>
      <c r="SS27" s="20">
        <v>2423174.75</v>
      </c>
      <c r="ST27" s="20">
        <v>74648847.150000006</v>
      </c>
      <c r="SU27" s="20">
        <v>1404734.93</v>
      </c>
      <c r="SV27" s="20">
        <v>1894299.6900000002</v>
      </c>
      <c r="SW27" s="20">
        <v>6084573.29</v>
      </c>
      <c r="SX27" s="20">
        <v>815596.87000000011</v>
      </c>
      <c r="SY27" s="20">
        <v>1077575.04</v>
      </c>
      <c r="SZ27" s="20">
        <v>1227387.08</v>
      </c>
      <c r="TA27" s="20">
        <v>10959326.200000001</v>
      </c>
      <c r="TB27" s="20">
        <v>2200884.9099999997</v>
      </c>
      <c r="TC27" s="20">
        <v>3284671.87</v>
      </c>
      <c r="TD27" s="20">
        <v>2513042.0100000002</v>
      </c>
      <c r="TE27" s="20">
        <v>10099134.33</v>
      </c>
      <c r="TF27" s="20">
        <v>3764322.8399999994</v>
      </c>
      <c r="TG27" s="20">
        <v>1811776.1</v>
      </c>
      <c r="TH27" s="20">
        <v>202248161.53999999</v>
      </c>
      <c r="TI27" s="20">
        <v>7101539.2700000005</v>
      </c>
      <c r="TJ27" s="20">
        <v>4480773.5</v>
      </c>
      <c r="TK27" s="20">
        <v>7365541.3999999994</v>
      </c>
      <c r="TL27" s="20">
        <v>4641939.4800000004</v>
      </c>
      <c r="TM27" s="20">
        <v>2924534.9299999997</v>
      </c>
      <c r="TN27" s="20">
        <v>3099548.3699999996</v>
      </c>
      <c r="TO27" s="20">
        <v>48386268.339999996</v>
      </c>
      <c r="TP27" s="20">
        <v>3674572.02</v>
      </c>
      <c r="TQ27" s="20">
        <v>12946111.310000001</v>
      </c>
      <c r="TR27" s="20">
        <v>8363587.5900000008</v>
      </c>
      <c r="TS27" s="20">
        <v>2392719.8200000003</v>
      </c>
      <c r="TT27" s="20">
        <v>2349875.88</v>
      </c>
      <c r="TU27" s="20">
        <v>3147216.67</v>
      </c>
      <c r="TV27" s="20">
        <v>2573338.09</v>
      </c>
      <c r="TW27" s="20">
        <v>3837276.25</v>
      </c>
      <c r="TX27" s="20">
        <v>56482585.100000001</v>
      </c>
      <c r="TY27" s="20">
        <v>3087995.85</v>
      </c>
      <c r="TZ27" s="20">
        <v>57703478.030000001</v>
      </c>
      <c r="UA27" s="20">
        <v>13890071.76</v>
      </c>
      <c r="UB27" s="20">
        <v>3433738.79</v>
      </c>
      <c r="UC27" s="20">
        <v>1609638.87</v>
      </c>
      <c r="UD27" s="20">
        <v>56794365.350000001</v>
      </c>
      <c r="UE27" s="20">
        <v>2539364.41</v>
      </c>
      <c r="UF27" s="20">
        <v>2315756.6000000006</v>
      </c>
      <c r="UG27" s="20">
        <v>3916691.92</v>
      </c>
      <c r="UH27" s="20">
        <v>4588846.82</v>
      </c>
      <c r="UI27" s="20">
        <v>53977031.050000004</v>
      </c>
      <c r="UJ27" s="20">
        <v>10518534.07</v>
      </c>
      <c r="UK27" s="20">
        <v>7852241.1500000004</v>
      </c>
      <c r="UL27" s="20">
        <v>11129506.159999998</v>
      </c>
      <c r="UM27" s="20">
        <v>9105539.8099999987</v>
      </c>
      <c r="UN27" s="20">
        <v>6717411.3499999996</v>
      </c>
      <c r="UO27" s="20">
        <v>258452693.97</v>
      </c>
      <c r="UP27" s="20">
        <v>7492932.2300000004</v>
      </c>
      <c r="UQ27" s="20">
        <v>3498412.41</v>
      </c>
      <c r="UR27" s="20">
        <v>46167181.049999997</v>
      </c>
      <c r="US27" s="20">
        <v>1166186.33</v>
      </c>
      <c r="UT27" s="20">
        <v>5930819.8600000003</v>
      </c>
      <c r="UU27" s="20">
        <v>18926593.829999998</v>
      </c>
      <c r="UV27" s="20">
        <v>1934924.5899999999</v>
      </c>
      <c r="UW27" s="20">
        <v>3781837.1599999997</v>
      </c>
      <c r="UX27" s="20">
        <v>2087149.92</v>
      </c>
      <c r="UY27" s="20">
        <v>3471948.2399999998</v>
      </c>
      <c r="UZ27" s="20">
        <v>27328866.449999999</v>
      </c>
      <c r="VA27" s="20">
        <v>10212611.42</v>
      </c>
      <c r="VB27" s="20">
        <v>15918121.890000001</v>
      </c>
      <c r="VC27" s="20">
        <v>2137399.4700000002</v>
      </c>
      <c r="VD27" s="20">
        <v>3046918.06</v>
      </c>
      <c r="VE27" s="20">
        <v>1343098.8099999998</v>
      </c>
      <c r="VF27" s="20">
        <v>2741385.55</v>
      </c>
      <c r="VG27" s="20">
        <v>20551280.149999999</v>
      </c>
      <c r="VH27" s="20">
        <v>4293112.96</v>
      </c>
      <c r="VI27" s="20">
        <v>1869252.4000000001</v>
      </c>
      <c r="VJ27" s="20">
        <v>1221983.54</v>
      </c>
      <c r="VK27" s="20">
        <v>91800736.289999992</v>
      </c>
      <c r="VL27" s="20">
        <v>3711484.0600000005</v>
      </c>
      <c r="VM27" s="20">
        <v>3573237.8299999996</v>
      </c>
      <c r="VN27" s="20">
        <v>23786147.75</v>
      </c>
      <c r="VO27" s="20">
        <v>22078556.790000003</v>
      </c>
      <c r="VP27" s="20">
        <v>23355738.73</v>
      </c>
      <c r="VQ27" s="20">
        <v>15167922.68</v>
      </c>
      <c r="VR27" s="20">
        <v>5205208.0200000005</v>
      </c>
      <c r="VS27" s="20">
        <v>3924611.9</v>
      </c>
      <c r="VT27" s="20">
        <v>47836886.719999999</v>
      </c>
      <c r="VU27" s="20">
        <v>4473964.07</v>
      </c>
      <c r="VV27" s="20">
        <v>11934364.209999999</v>
      </c>
      <c r="VW27" s="20">
        <v>5450251.5899999999</v>
      </c>
      <c r="VX27" s="20">
        <v>2374365.2800000003</v>
      </c>
      <c r="VY27" s="20">
        <v>3022807.21</v>
      </c>
      <c r="VZ27" s="20">
        <v>349977775.75000006</v>
      </c>
      <c r="WA27" s="20">
        <v>8269384.1800000006</v>
      </c>
      <c r="WB27" s="20">
        <v>5255213.6899999995</v>
      </c>
      <c r="WC27" s="20">
        <v>2479179.3800000004</v>
      </c>
      <c r="WD27" s="20">
        <v>2856388.29</v>
      </c>
      <c r="WE27" s="20">
        <v>7744600.3000000007</v>
      </c>
      <c r="WF27" s="20">
        <v>11738339.74</v>
      </c>
      <c r="WG27" s="20">
        <v>12323051.35</v>
      </c>
      <c r="WH27" s="20">
        <v>4159750.4000000004</v>
      </c>
      <c r="WI27" s="20">
        <v>10711424.009999998</v>
      </c>
      <c r="WJ27" s="20">
        <v>3664237.11</v>
      </c>
      <c r="WK27" s="20">
        <v>18773952.66</v>
      </c>
      <c r="WL27" s="20">
        <v>7289173.6100000003</v>
      </c>
      <c r="WM27" s="20">
        <v>13408769.18</v>
      </c>
      <c r="WN27" s="20">
        <v>27937181.18</v>
      </c>
      <c r="WO27" s="20">
        <v>5743661.6199999992</v>
      </c>
      <c r="WP27" s="20">
        <v>7265805.4700000007</v>
      </c>
      <c r="WQ27" s="20">
        <v>10523618.860000001</v>
      </c>
      <c r="WR27" s="20">
        <v>3980000.1</v>
      </c>
      <c r="WS27" s="20">
        <v>13794713.249999998</v>
      </c>
      <c r="WT27" s="20">
        <v>50489214.630000003</v>
      </c>
      <c r="WU27" s="20">
        <v>5520571.9800000004</v>
      </c>
      <c r="WV27" s="20">
        <v>3961503.6899999995</v>
      </c>
      <c r="WW27" s="20">
        <v>1906590.07</v>
      </c>
      <c r="WX27" s="20">
        <v>3631503.84</v>
      </c>
      <c r="WY27" s="20">
        <v>4773390.43</v>
      </c>
      <c r="WZ27" s="20">
        <v>2539011.5699999998</v>
      </c>
      <c r="XA27" s="20">
        <v>2845845.75</v>
      </c>
      <c r="XB27" s="20">
        <v>51031999.989999995</v>
      </c>
      <c r="XC27" s="20">
        <v>3180300.82</v>
      </c>
      <c r="XD27" s="20">
        <v>2224602.4799999995</v>
      </c>
      <c r="XE27" s="20">
        <v>2251044.2700000005</v>
      </c>
      <c r="XF27" s="20">
        <v>4034088.69</v>
      </c>
      <c r="XG27" s="20">
        <v>114377366.13</v>
      </c>
      <c r="XH27" s="20">
        <v>5741318.7200000007</v>
      </c>
      <c r="XI27" s="20">
        <v>4694453.330000001</v>
      </c>
      <c r="XJ27" s="20">
        <v>64464879.950000003</v>
      </c>
      <c r="XK27" s="20">
        <v>6038449.0600000005</v>
      </c>
      <c r="XL27" s="20">
        <v>8405126.2199999988</v>
      </c>
      <c r="XM27" s="20">
        <v>13080454.639999999</v>
      </c>
      <c r="XN27" s="20">
        <v>7818136.8999999994</v>
      </c>
      <c r="XO27" s="20">
        <v>3052118.45</v>
      </c>
      <c r="XP27" s="20">
        <v>12390851.460000001</v>
      </c>
      <c r="XQ27" s="20">
        <v>10996266.039999999</v>
      </c>
      <c r="XR27" s="20">
        <v>3452907.1</v>
      </c>
      <c r="XS27" s="20">
        <v>3174813.2</v>
      </c>
      <c r="XT27" s="20">
        <v>4464026.63</v>
      </c>
      <c r="XU27" s="20">
        <v>1814715.09</v>
      </c>
      <c r="XV27" s="20">
        <v>2588427.7599999998</v>
      </c>
      <c r="XW27" s="20">
        <v>3240644.68</v>
      </c>
      <c r="XX27" s="20">
        <v>4857605.8299999991</v>
      </c>
      <c r="XY27" s="20">
        <v>3218523.5100000002</v>
      </c>
      <c r="XZ27" s="20">
        <v>2206343.75</v>
      </c>
      <c r="YA27" s="20">
        <v>4322659.74</v>
      </c>
      <c r="YB27" s="20">
        <v>4344646.2700000005</v>
      </c>
      <c r="YC27" s="20">
        <v>2463640.19</v>
      </c>
      <c r="YD27" s="20">
        <v>147769585.84999996</v>
      </c>
      <c r="YE27" s="20">
        <v>2708485.2399999998</v>
      </c>
      <c r="YF27" s="20">
        <v>27739593.550000001</v>
      </c>
      <c r="YG27" s="20">
        <v>2327269.56</v>
      </c>
      <c r="YH27" s="20">
        <v>34753094.359999999</v>
      </c>
      <c r="YI27" s="20">
        <v>7219644.7400000002</v>
      </c>
      <c r="YJ27" s="20">
        <v>9159833.7800000012</v>
      </c>
      <c r="YK27" s="20">
        <v>1792410.77</v>
      </c>
      <c r="YL27" s="20">
        <v>22950844.529999997</v>
      </c>
      <c r="YM27" s="20">
        <v>21549517.079999998</v>
      </c>
      <c r="YN27" s="20">
        <v>5192157.41</v>
      </c>
      <c r="YO27" s="20">
        <v>2666470.67</v>
      </c>
      <c r="YP27" s="20">
        <v>3465158.62</v>
      </c>
      <c r="YQ27" s="20">
        <v>3754880.8800000004</v>
      </c>
      <c r="YR27" s="20">
        <v>1774819.6099999999</v>
      </c>
      <c r="YS27" s="20">
        <v>5736760.1400000006</v>
      </c>
      <c r="YT27" s="20">
        <v>6338528.4100000001</v>
      </c>
      <c r="YU27" s="20">
        <v>43140641.400000006</v>
      </c>
      <c r="YV27" s="20">
        <v>5965895.4399999995</v>
      </c>
      <c r="YW27" s="20">
        <v>9834988.4499999993</v>
      </c>
      <c r="YX27" s="20">
        <v>2443984.7699999996</v>
      </c>
      <c r="YY27" s="20">
        <v>15374882.34</v>
      </c>
      <c r="YZ27" s="20">
        <v>1744862.4600000002</v>
      </c>
      <c r="ZA27" s="20">
        <v>3489251.43</v>
      </c>
      <c r="ZB27" s="20">
        <v>57013802.090000004</v>
      </c>
      <c r="ZC27" s="20">
        <v>5845187.6999999993</v>
      </c>
      <c r="ZD27" s="20">
        <v>9016292.75</v>
      </c>
      <c r="ZE27" s="20">
        <v>8572884.3599999994</v>
      </c>
      <c r="ZF27" s="20">
        <v>2261763.86</v>
      </c>
      <c r="ZG27" s="20">
        <v>2770813.9799999995</v>
      </c>
      <c r="ZH27" s="20">
        <v>2705625.5700000003</v>
      </c>
      <c r="ZI27" s="20">
        <v>3514843.47</v>
      </c>
      <c r="ZJ27" s="20">
        <v>17963215.510000002</v>
      </c>
      <c r="ZK27" s="20">
        <v>148280834.75999999</v>
      </c>
      <c r="ZL27" s="20">
        <v>4264125.21</v>
      </c>
      <c r="ZM27" s="20">
        <v>14732825.26</v>
      </c>
      <c r="ZN27" s="20">
        <v>28748201.09</v>
      </c>
      <c r="ZO27" s="20">
        <v>21992068.27</v>
      </c>
      <c r="ZP27" s="20">
        <v>2769695.0100000002</v>
      </c>
      <c r="ZQ27" s="20">
        <v>6244097.1099999994</v>
      </c>
      <c r="ZR27" s="20">
        <v>10402554.390000001</v>
      </c>
      <c r="ZS27" s="20">
        <v>21889195.639999997</v>
      </c>
      <c r="ZT27" s="20">
        <v>9129786.9700000007</v>
      </c>
      <c r="ZU27" s="20">
        <v>2496826.23</v>
      </c>
      <c r="ZV27" s="20">
        <v>3277678.83</v>
      </c>
      <c r="ZW27" s="20">
        <v>5690273.4699999997</v>
      </c>
      <c r="ZX27" s="20">
        <v>12482952.250000002</v>
      </c>
      <c r="ZY27" s="20">
        <v>3033749.88</v>
      </c>
      <c r="ZZ27" s="20">
        <v>6864680.9999999991</v>
      </c>
      <c r="AAA27" s="20">
        <v>3013679.63</v>
      </c>
      <c r="AAB27" s="20">
        <v>4896245.51</v>
      </c>
      <c r="AAC27" s="20">
        <v>7859154.7300000004</v>
      </c>
      <c r="AAD27" s="20">
        <v>2933166.15</v>
      </c>
      <c r="AAE27" s="20">
        <v>2751845.4799999995</v>
      </c>
      <c r="AAF27" s="20">
        <v>2302302.3899999997</v>
      </c>
      <c r="AAG27" s="20">
        <v>53530736.019999996</v>
      </c>
      <c r="AAH27" s="20">
        <v>3057391.9899999998</v>
      </c>
      <c r="AAI27" s="20">
        <v>12201468.32</v>
      </c>
      <c r="AAJ27" s="20">
        <v>3299453.4400000004</v>
      </c>
      <c r="AAK27" s="20">
        <v>2922459.7099999995</v>
      </c>
      <c r="AAL27" s="20">
        <v>10818535.970000001</v>
      </c>
      <c r="AAM27" s="20">
        <v>3331375.48</v>
      </c>
      <c r="AAN27" s="20">
        <v>104519199.71000001</v>
      </c>
      <c r="AAO27" s="20">
        <v>5208600.66</v>
      </c>
      <c r="AAP27" s="20">
        <v>2923379.0799999996</v>
      </c>
      <c r="AAQ27" s="20">
        <v>11965327.51</v>
      </c>
      <c r="AAR27" s="20">
        <v>20593923.300000001</v>
      </c>
      <c r="AAS27" s="20">
        <v>3230539.0100000002</v>
      </c>
      <c r="AAT27" s="20">
        <v>4261451.51</v>
      </c>
      <c r="AAU27" s="20">
        <v>4641271.6899999995</v>
      </c>
      <c r="AAV27" s="20">
        <v>15471657.859999999</v>
      </c>
      <c r="AAW27" s="20">
        <v>3279587.1799999997</v>
      </c>
      <c r="AAX27" s="20">
        <v>13295909.119999997</v>
      </c>
      <c r="AAY27" s="20">
        <v>45311250.150000006</v>
      </c>
      <c r="AAZ27" s="20">
        <v>18501877.68</v>
      </c>
      <c r="ABA27" s="20">
        <v>1131855.3700000001</v>
      </c>
      <c r="ABB27" s="20">
        <v>3826700.1</v>
      </c>
      <c r="ABC27" s="20">
        <v>1723311.1700000002</v>
      </c>
      <c r="ABD27" s="20">
        <v>2030758.6</v>
      </c>
      <c r="ABE27" s="20">
        <v>5826665.6499999994</v>
      </c>
      <c r="ABF27" s="20">
        <v>1738025.13</v>
      </c>
      <c r="ABG27" s="20">
        <v>65578176.909999996</v>
      </c>
      <c r="ABH27" s="20">
        <v>77027113.100000009</v>
      </c>
      <c r="ABI27" s="20">
        <v>2227573.21</v>
      </c>
      <c r="ABJ27" s="20">
        <v>3044134.4699999997</v>
      </c>
      <c r="ABK27" s="20">
        <v>3139198.44</v>
      </c>
      <c r="ABL27" s="20">
        <v>2803618.77</v>
      </c>
      <c r="ABM27" s="20">
        <v>2937083.96</v>
      </c>
      <c r="ABN27" s="20">
        <v>55000223.899999999</v>
      </c>
      <c r="ABO27" s="20">
        <v>6099212.1299999999</v>
      </c>
      <c r="ABP27" s="20">
        <v>4415963.5699999994</v>
      </c>
      <c r="ABQ27" s="20">
        <v>6076600.3700000001</v>
      </c>
      <c r="ABR27" s="20">
        <v>10384559.6</v>
      </c>
      <c r="ABS27" s="20">
        <v>4150468.75</v>
      </c>
      <c r="ABT27" s="20">
        <v>2318036.23</v>
      </c>
      <c r="ABU27" s="20">
        <v>3038015.46</v>
      </c>
      <c r="ABV27" s="20">
        <v>746563.57000000007</v>
      </c>
      <c r="ABW27" s="20">
        <v>56246089.020000003</v>
      </c>
      <c r="ABX27" s="20">
        <v>2342668.83</v>
      </c>
      <c r="ABY27" s="20">
        <v>7058032.4900000002</v>
      </c>
      <c r="ABZ27" s="20">
        <v>4181106.42</v>
      </c>
      <c r="ACA27" s="20">
        <v>2809368.33</v>
      </c>
      <c r="ACB27" s="20">
        <v>11943485.299999999</v>
      </c>
      <c r="ACC27" s="20">
        <v>3254342.21</v>
      </c>
      <c r="ACD27" s="20">
        <v>3775793.02</v>
      </c>
      <c r="ACE27" s="20">
        <v>3399530.1500000004</v>
      </c>
      <c r="ACF27" s="20">
        <v>7626064.3900000006</v>
      </c>
      <c r="ACG27" s="20">
        <v>3147490.7</v>
      </c>
      <c r="ACH27" s="20">
        <v>111791336.7</v>
      </c>
      <c r="ACI27" s="20">
        <v>2450275.81</v>
      </c>
      <c r="ACJ27" s="20">
        <v>4003562.95</v>
      </c>
      <c r="ACK27" s="20">
        <v>10843937.120000001</v>
      </c>
      <c r="ACL27" s="20">
        <v>4559967.8200000012</v>
      </c>
      <c r="ACM27" s="20">
        <v>4683682.0600000005</v>
      </c>
      <c r="ACN27" s="20">
        <v>3512813.2600000002</v>
      </c>
      <c r="ACO27" s="20">
        <v>27511491.339999996</v>
      </c>
      <c r="ACP27" s="20">
        <v>44162190.879999995</v>
      </c>
      <c r="ACQ27" s="20">
        <v>3458648.0100000002</v>
      </c>
      <c r="ACR27" s="20">
        <v>6391685.1000000006</v>
      </c>
      <c r="ACS27" s="20">
        <v>8391998.1799999997</v>
      </c>
      <c r="ACT27" s="20">
        <v>4246046.37</v>
      </c>
      <c r="ACU27" s="20">
        <v>20639513.599999998</v>
      </c>
      <c r="ACV27" s="20">
        <v>5546737.0299999993</v>
      </c>
      <c r="ACW27" s="20">
        <v>2710146.69</v>
      </c>
      <c r="ACX27" s="20">
        <v>1525662.06</v>
      </c>
      <c r="ACY27" s="20">
        <v>2203287.1999999997</v>
      </c>
      <c r="ACZ27" s="20">
        <v>2612527.4299999997</v>
      </c>
      <c r="ADA27" s="20">
        <v>4640902.82</v>
      </c>
      <c r="ADB27" s="20">
        <v>2553469.63</v>
      </c>
      <c r="ADC27" s="20">
        <v>1305847.1700000002</v>
      </c>
      <c r="ADD27" s="20">
        <v>1116109.18</v>
      </c>
      <c r="ADE27" s="20">
        <v>17734228.349999998</v>
      </c>
      <c r="ADF27" s="20">
        <v>23827373.570000004</v>
      </c>
      <c r="ADG27" s="20">
        <v>3350173.2600000002</v>
      </c>
      <c r="ADH27" s="20">
        <v>1634995.57</v>
      </c>
      <c r="ADI27" s="20">
        <v>4067908.87</v>
      </c>
      <c r="ADJ27" s="20">
        <v>2088978.15</v>
      </c>
      <c r="ADK27" s="20">
        <v>3096676.7399999998</v>
      </c>
      <c r="ADL27" s="20">
        <v>2272772.44</v>
      </c>
      <c r="ADM27" s="20">
        <v>3105547.56</v>
      </c>
      <c r="ADN27" s="20">
        <v>119549565.80999999</v>
      </c>
      <c r="ADO27" s="20">
        <v>22064806.98</v>
      </c>
      <c r="ADP27" s="20">
        <v>6169866.8899999997</v>
      </c>
      <c r="ADQ27" s="20">
        <v>36052438.799999997</v>
      </c>
      <c r="ADR27" s="20">
        <v>968680.81</v>
      </c>
      <c r="ADS27" s="20">
        <v>2510598.9899999998</v>
      </c>
      <c r="ADT27" s="20">
        <v>3163129.45</v>
      </c>
      <c r="ADU27" s="20">
        <v>3705164.1299999994</v>
      </c>
      <c r="ADV27" s="20">
        <v>106640703.65000001</v>
      </c>
      <c r="ADW27" s="20">
        <v>36059645.280000001</v>
      </c>
      <c r="ADX27" s="20">
        <v>19774625.899999999</v>
      </c>
      <c r="ADY27" s="20">
        <v>3547563.7700000005</v>
      </c>
      <c r="ADZ27" s="20">
        <v>9988410.1600000001</v>
      </c>
      <c r="AEA27" s="20">
        <v>7597242.2899999991</v>
      </c>
      <c r="AEB27" s="20">
        <v>3954052.12</v>
      </c>
      <c r="AEC27" s="20">
        <v>4665171.4399999995</v>
      </c>
      <c r="AED27" s="20">
        <v>3118322.3799999994</v>
      </c>
      <c r="AEE27" s="20">
        <v>3218251.5999999996</v>
      </c>
      <c r="AEF27" s="20">
        <v>1984271.0899999999</v>
      </c>
      <c r="AEG27" s="20">
        <v>4966542.6500000004</v>
      </c>
      <c r="AEH27" s="20">
        <v>2742831.33</v>
      </c>
      <c r="AEI27" s="20">
        <v>4448725.0299999993</v>
      </c>
      <c r="AEJ27" s="20">
        <v>10193448.029999999</v>
      </c>
      <c r="AEK27" s="20">
        <v>6720684.7300000004</v>
      </c>
      <c r="AEL27" s="20">
        <v>2653690.6</v>
      </c>
      <c r="AEM27" s="20">
        <v>19270919.710000001</v>
      </c>
      <c r="AEN27" s="20">
        <v>4003441.4699999997</v>
      </c>
      <c r="AEO27" s="20">
        <v>6288389.2199999997</v>
      </c>
      <c r="AEP27" s="20">
        <v>62920352.470000014</v>
      </c>
      <c r="AEQ27" s="20">
        <v>10105817.809999999</v>
      </c>
      <c r="AER27" s="20">
        <v>5414774.1399999997</v>
      </c>
      <c r="AES27" s="20">
        <v>5637179.6600000001</v>
      </c>
      <c r="AET27" s="20">
        <v>5607765.6499999994</v>
      </c>
      <c r="AEU27" s="20">
        <v>18108311.869999997</v>
      </c>
      <c r="AEV27" s="20">
        <v>3111858.4</v>
      </c>
      <c r="AEW27" s="20">
        <v>2471393.7999999998</v>
      </c>
      <c r="AEX27" s="20">
        <v>6910325.6399999997</v>
      </c>
      <c r="AEY27" s="20">
        <v>4639533.54</v>
      </c>
      <c r="AEZ27" s="20">
        <v>72672113.230000004</v>
      </c>
      <c r="AFA27" s="20">
        <v>25110379.359999999</v>
      </c>
      <c r="AFB27" s="20">
        <v>12530019.819999998</v>
      </c>
      <c r="AFC27" s="20">
        <v>5077930.6700000009</v>
      </c>
      <c r="AFD27" s="20">
        <v>7871090.4500000002</v>
      </c>
      <c r="AFE27" s="20">
        <v>7179983.6399999997</v>
      </c>
      <c r="AFF27" s="20">
        <v>4452574.2699999996</v>
      </c>
      <c r="AFG27" s="20">
        <v>4403110.91</v>
      </c>
      <c r="AFH27" s="20">
        <v>3072046.5100000002</v>
      </c>
      <c r="AFI27" s="20">
        <v>6300181.580000001</v>
      </c>
      <c r="AFJ27" s="20">
        <v>6295823.2299999995</v>
      </c>
      <c r="AFK27" s="20">
        <v>7558840.8300000001</v>
      </c>
      <c r="AFL27" s="20">
        <v>10938113.680000002</v>
      </c>
      <c r="AFM27" s="20">
        <v>35535283.510000005</v>
      </c>
      <c r="AFN27" s="20">
        <v>5036917.07</v>
      </c>
      <c r="AFO27" s="20">
        <v>3029562.53</v>
      </c>
      <c r="AFP27" s="20">
        <v>2496693.6799999997</v>
      </c>
      <c r="AFQ27" s="20">
        <v>5382076.0399999991</v>
      </c>
      <c r="AFR27" s="20">
        <v>3800712.2600000002</v>
      </c>
      <c r="AFS27" s="20">
        <v>3278358.02</v>
      </c>
      <c r="AFT27" s="20">
        <v>8291484.459999999</v>
      </c>
      <c r="AFU27" s="20">
        <v>5303786.25</v>
      </c>
      <c r="AFV27" s="20">
        <v>1926860.5</v>
      </c>
      <c r="AFW27" s="20">
        <v>4428010.6500000004</v>
      </c>
      <c r="AFX27" s="20">
        <v>2510897.92</v>
      </c>
      <c r="AFY27" s="20">
        <v>38227900.870000005</v>
      </c>
      <c r="AFZ27" s="20">
        <v>2538556.7300000004</v>
      </c>
      <c r="AGA27" s="20">
        <v>3317860.3400000003</v>
      </c>
      <c r="AGB27" s="20">
        <v>3039693.52</v>
      </c>
      <c r="AGC27" s="20">
        <v>25332211.939999998</v>
      </c>
      <c r="AGD27" s="20">
        <v>7149610.9899999993</v>
      </c>
      <c r="AGE27" s="20">
        <v>2063405.64</v>
      </c>
      <c r="AGF27" s="20">
        <v>3685182.8099999996</v>
      </c>
      <c r="AGG27" s="20">
        <v>3231888.5199999996</v>
      </c>
      <c r="AGH27" s="20">
        <v>2435990.12</v>
      </c>
      <c r="AGI27" s="20">
        <v>3377136.2100000004</v>
      </c>
      <c r="AGJ27" s="20">
        <v>62610106.420000002</v>
      </c>
      <c r="AGK27" s="20">
        <v>15995298.910000002</v>
      </c>
      <c r="AGL27" s="20">
        <v>5302596.59</v>
      </c>
      <c r="AGM27" s="20">
        <v>2602818.52</v>
      </c>
      <c r="AGN27" s="20">
        <v>7168319.7700000005</v>
      </c>
      <c r="AGO27" s="20">
        <v>7457508.25</v>
      </c>
      <c r="AGP27" s="20">
        <v>4333693.26</v>
      </c>
      <c r="AGQ27" s="20">
        <v>3465047.43</v>
      </c>
      <c r="AGR27" s="20">
        <v>155973540.62</v>
      </c>
      <c r="AGS27" s="20">
        <v>133495994.11000001</v>
      </c>
      <c r="AGT27" s="20">
        <v>4539839.3500000006</v>
      </c>
      <c r="AGU27" s="20">
        <v>4504908.82</v>
      </c>
      <c r="AGV27" s="20">
        <v>18492615.68</v>
      </c>
      <c r="AGW27" s="20">
        <v>8656586.1500000004</v>
      </c>
      <c r="AGX27" s="20">
        <v>10338717.310000001</v>
      </c>
      <c r="AGY27" s="20">
        <v>8923588.1899999995</v>
      </c>
      <c r="AGZ27" s="20">
        <v>1936186.84</v>
      </c>
      <c r="AHA27" s="20">
        <v>5499157.8300000001</v>
      </c>
      <c r="AHB27" s="20">
        <v>6806537.4500000002</v>
      </c>
      <c r="AHC27" s="20">
        <v>3812774.3199999994</v>
      </c>
      <c r="AHD27" s="20">
        <v>7447585.5</v>
      </c>
      <c r="AHE27" s="20">
        <v>3586291.3899999997</v>
      </c>
      <c r="AHF27" s="20">
        <v>6188847.3899999987</v>
      </c>
      <c r="AHG27" s="20">
        <v>4575604.5900000008</v>
      </c>
      <c r="AHH27" s="20">
        <v>4232048.6900000004</v>
      </c>
      <c r="AHI27" s="20">
        <v>44153165.660000004</v>
      </c>
      <c r="AHJ27" s="20">
        <v>5116906.75</v>
      </c>
      <c r="AHK27" s="20">
        <v>3627791.79</v>
      </c>
      <c r="AHL27" s="20">
        <v>5281181.7299999995</v>
      </c>
      <c r="AHM27" s="20">
        <v>9947363.8300000001</v>
      </c>
      <c r="AHN27" s="20">
        <v>4415290.4300000006</v>
      </c>
      <c r="AHO27" s="20">
        <v>3473377.77</v>
      </c>
      <c r="AHP27" s="20">
        <v>14730264230.780001</v>
      </c>
      <c r="AHQ27" s="20"/>
      <c r="AHR27" s="14" t="b">
        <f t="shared" si="15"/>
        <v>1</v>
      </c>
      <c r="AHS27" s="29" t="s">
        <v>1009</v>
      </c>
      <c r="AHT27" t="s">
        <v>1010</v>
      </c>
    </row>
    <row r="28" spans="1:904" x14ac:dyDescent="0.4">
      <c r="A28" s="11">
        <v>23</v>
      </c>
      <c r="B28" s="11" t="s">
        <v>1011</v>
      </c>
      <c r="C28" s="6" t="s">
        <v>1012</v>
      </c>
      <c r="D28" s="20">
        <v>61329447.190000005</v>
      </c>
      <c r="E28" s="20">
        <v>3366779.2199999997</v>
      </c>
      <c r="F28" s="20">
        <v>6041025.75</v>
      </c>
      <c r="G28" s="20">
        <v>2143558.63</v>
      </c>
      <c r="H28" s="20">
        <v>11035489.229999999</v>
      </c>
      <c r="I28" s="20">
        <v>2459994.67</v>
      </c>
      <c r="J28" s="20">
        <v>8586445.2600000016</v>
      </c>
      <c r="K28" s="20">
        <v>3614189.04</v>
      </c>
      <c r="L28" s="20">
        <v>3406436.7600000002</v>
      </c>
      <c r="M28" s="20">
        <v>2613880.35</v>
      </c>
      <c r="N28" s="20">
        <v>1798535.05</v>
      </c>
      <c r="O28" s="20">
        <v>1967444.4200000002</v>
      </c>
      <c r="P28" s="20">
        <v>1726841.43</v>
      </c>
      <c r="Q28" s="20">
        <v>1656489.8499999999</v>
      </c>
      <c r="R28" s="20">
        <v>1659664.9000000001</v>
      </c>
      <c r="S28" s="20">
        <v>4050277.09</v>
      </c>
      <c r="T28" s="20">
        <v>4572795.43</v>
      </c>
      <c r="U28" s="20">
        <v>762730.51</v>
      </c>
      <c r="V28" s="20">
        <v>46377344.010000005</v>
      </c>
      <c r="W28" s="20">
        <v>11446571.09</v>
      </c>
      <c r="X28" s="20">
        <v>1653450.9</v>
      </c>
      <c r="Y28" s="20">
        <v>4438904.72</v>
      </c>
      <c r="Z28" s="20">
        <v>2219195.7200000002</v>
      </c>
      <c r="AA28" s="20">
        <v>3347798.9899999998</v>
      </c>
      <c r="AB28" s="20">
        <v>1620399.04</v>
      </c>
      <c r="AC28" s="20">
        <v>12154641.699999999</v>
      </c>
      <c r="AD28" s="20">
        <v>3304600.2800000007</v>
      </c>
      <c r="AE28" s="20">
        <v>1346179.7800000003</v>
      </c>
      <c r="AF28" s="20">
        <v>6680075.2499999991</v>
      </c>
      <c r="AG28" s="20">
        <v>2297073.8800000004</v>
      </c>
      <c r="AH28" s="20">
        <v>7026813.8399999999</v>
      </c>
      <c r="AI28" s="20">
        <v>4256242.97</v>
      </c>
      <c r="AJ28" s="20">
        <v>2972830.68</v>
      </c>
      <c r="AK28" s="20">
        <v>1699978.55</v>
      </c>
      <c r="AL28" s="20">
        <v>1915947.88</v>
      </c>
      <c r="AM28" s="20">
        <v>2800048.04</v>
      </c>
      <c r="AN28" s="20">
        <v>1397789.03</v>
      </c>
      <c r="AO28" s="20">
        <v>1855243.17</v>
      </c>
      <c r="AP28" s="20">
        <v>1806493.1000000003</v>
      </c>
      <c r="AQ28" s="20">
        <v>1227277.3700000001</v>
      </c>
      <c r="AR28" s="20">
        <v>1069320.98</v>
      </c>
      <c r="AS28" s="20">
        <v>958900.25</v>
      </c>
      <c r="AT28" s="20">
        <v>21217547.149999999</v>
      </c>
      <c r="AU28" s="20">
        <v>1349769.5799999998</v>
      </c>
      <c r="AV28" s="20">
        <v>869162.73</v>
      </c>
      <c r="AW28" s="20">
        <v>1932160.54</v>
      </c>
      <c r="AX28" s="20">
        <v>2527007.7600000002</v>
      </c>
      <c r="AY28" s="20">
        <v>3187986.6999999997</v>
      </c>
      <c r="AZ28" s="20">
        <v>1464995.49</v>
      </c>
      <c r="BA28" s="20">
        <v>1326900.01</v>
      </c>
      <c r="BB28" s="20">
        <v>1096725.3999999999</v>
      </c>
      <c r="BC28" s="20">
        <v>1207156.1299999999</v>
      </c>
      <c r="BD28" s="20">
        <v>769482.07</v>
      </c>
      <c r="BE28" s="20">
        <v>987073.04</v>
      </c>
      <c r="BF28" s="20">
        <v>6231368.1700000018</v>
      </c>
      <c r="BG28" s="20">
        <v>1020173.74</v>
      </c>
      <c r="BH28" s="20">
        <v>676661.34000000008</v>
      </c>
      <c r="BI28" s="20">
        <v>21348726.550000004</v>
      </c>
      <c r="BJ28" s="20">
        <v>10933913.33</v>
      </c>
      <c r="BK28" s="20">
        <v>3218366.54</v>
      </c>
      <c r="BL28" s="20">
        <v>1061182.81</v>
      </c>
      <c r="BM28" s="20">
        <v>3030441.85</v>
      </c>
      <c r="BN28" s="20">
        <v>2328753.2099999995</v>
      </c>
      <c r="BO28" s="20">
        <v>1577940.8</v>
      </c>
      <c r="BP28" s="20">
        <v>125409.54</v>
      </c>
      <c r="BQ28" s="20">
        <v>288435.03000000003</v>
      </c>
      <c r="BR28" s="20">
        <v>24250015.059999999</v>
      </c>
      <c r="BS28" s="20">
        <v>3014513.96</v>
      </c>
      <c r="BT28" s="20">
        <v>2776602.35</v>
      </c>
      <c r="BU28" s="20">
        <v>3522949.3000000003</v>
      </c>
      <c r="BV28" s="20">
        <v>2444563.7900000005</v>
      </c>
      <c r="BW28" s="20">
        <v>1825832.28</v>
      </c>
      <c r="BX28" s="20">
        <v>1860015.96</v>
      </c>
      <c r="BY28" s="20">
        <v>2756374.16</v>
      </c>
      <c r="BZ28" s="20">
        <v>10801764.129999999</v>
      </c>
      <c r="CA28" s="20">
        <v>1250798.1300000001</v>
      </c>
      <c r="CB28" s="20">
        <v>2875367.1100000003</v>
      </c>
      <c r="CC28" s="20">
        <v>6063751.8700000001</v>
      </c>
      <c r="CD28" s="20">
        <v>1278912.22</v>
      </c>
      <c r="CE28" s="20">
        <v>1541309.3299999998</v>
      </c>
      <c r="CF28" s="20">
        <v>1807073.49</v>
      </c>
      <c r="CG28" s="20">
        <v>56424867.18</v>
      </c>
      <c r="CH28" s="20">
        <v>2727530.97</v>
      </c>
      <c r="CI28" s="20">
        <v>6951874.1200000001</v>
      </c>
      <c r="CJ28" s="20">
        <v>1611143.18</v>
      </c>
      <c r="CK28" s="20">
        <v>2013519.73</v>
      </c>
      <c r="CL28" s="20">
        <v>2005191.55</v>
      </c>
      <c r="CM28" s="20">
        <v>2153035.81</v>
      </c>
      <c r="CN28" s="20">
        <v>5324259.3</v>
      </c>
      <c r="CO28" s="20">
        <v>1285118.9000000001</v>
      </c>
      <c r="CP28" s="20">
        <v>1680906.45</v>
      </c>
      <c r="CQ28" s="20">
        <v>1866017.5099999998</v>
      </c>
      <c r="CR28" s="20">
        <v>2268307.65</v>
      </c>
      <c r="CS28" s="20">
        <v>1616991.05</v>
      </c>
      <c r="CT28" s="20">
        <v>20612104.059999999</v>
      </c>
      <c r="CU28" s="20">
        <v>1751317.73</v>
      </c>
      <c r="CV28" s="20">
        <v>1800685.99</v>
      </c>
      <c r="CW28" s="20">
        <v>3587905.3699999996</v>
      </c>
      <c r="CX28" s="20">
        <v>1455130.6</v>
      </c>
      <c r="CY28" s="20">
        <v>3119346.89</v>
      </c>
      <c r="CZ28" s="20">
        <v>1839817.6600000001</v>
      </c>
      <c r="DA28" s="20">
        <v>755832.42</v>
      </c>
      <c r="DB28" s="20">
        <v>16359299.309999999</v>
      </c>
      <c r="DC28" s="20">
        <v>28259893.82</v>
      </c>
      <c r="DD28" s="20">
        <v>2912439.13</v>
      </c>
      <c r="DE28" s="20">
        <v>2174416.5</v>
      </c>
      <c r="DF28" s="20">
        <v>3602538.3</v>
      </c>
      <c r="DG28" s="20">
        <v>3019234.1799999997</v>
      </c>
      <c r="DH28" s="20">
        <v>2708851</v>
      </c>
      <c r="DI28" s="20">
        <v>2930582.12</v>
      </c>
      <c r="DJ28" s="20">
        <v>1194022.94</v>
      </c>
      <c r="DK28" s="20">
        <v>72847471.260000005</v>
      </c>
      <c r="DL28" s="20">
        <v>2951280.5300000003</v>
      </c>
      <c r="DM28" s="20">
        <v>3825142.17</v>
      </c>
      <c r="DN28" s="20">
        <v>3628951.19</v>
      </c>
      <c r="DO28" s="20">
        <v>3781793.95</v>
      </c>
      <c r="DP28" s="20">
        <v>3890678.8</v>
      </c>
      <c r="DQ28" s="20">
        <v>5522942.7999999998</v>
      </c>
      <c r="DR28" s="20">
        <v>3072125.5300000003</v>
      </c>
      <c r="DS28" s="20">
        <v>4467595.9899999993</v>
      </c>
      <c r="DT28" s="20">
        <v>30095685.920000002</v>
      </c>
      <c r="DU28" s="20">
        <v>4446437.72</v>
      </c>
      <c r="DV28" s="20">
        <v>8542906.5500000007</v>
      </c>
      <c r="DW28" s="20">
        <v>16358479.65</v>
      </c>
      <c r="DX28" s="20">
        <v>3406861.64</v>
      </c>
      <c r="DY28" s="20">
        <v>5929062.4899999993</v>
      </c>
      <c r="DZ28" s="20">
        <v>4025427.9600000004</v>
      </c>
      <c r="EA28" s="20">
        <v>680162.03</v>
      </c>
      <c r="EB28" s="20">
        <v>3110617.88</v>
      </c>
      <c r="EC28" s="20">
        <v>1391015.36</v>
      </c>
      <c r="ED28" s="20">
        <v>6301625.8900000006</v>
      </c>
      <c r="EE28" s="20">
        <v>14180440.109999999</v>
      </c>
      <c r="EF28" s="20">
        <v>13351176.27</v>
      </c>
      <c r="EG28" s="20">
        <v>3596990.1300000004</v>
      </c>
      <c r="EH28" s="20">
        <v>2816325.5399999996</v>
      </c>
      <c r="EI28" s="20">
        <v>2330582.0499999998</v>
      </c>
      <c r="EJ28" s="20">
        <v>3248090.02</v>
      </c>
      <c r="EK28" s="20">
        <v>4476935.3</v>
      </c>
      <c r="EL28" s="20">
        <v>1773478.39</v>
      </c>
      <c r="EM28" s="20">
        <v>3028938.95</v>
      </c>
      <c r="EN28" s="20">
        <v>36482846.770000003</v>
      </c>
      <c r="EO28" s="20">
        <v>2957489.4299999997</v>
      </c>
      <c r="EP28" s="20">
        <v>1958615.42</v>
      </c>
      <c r="EQ28" s="20">
        <v>2603468.1700000004</v>
      </c>
      <c r="ER28" s="20">
        <v>1877549.0699999998</v>
      </c>
      <c r="ES28" s="20">
        <v>1018220.6100000001</v>
      </c>
      <c r="ET28" s="20">
        <v>4076940.3500000006</v>
      </c>
      <c r="EU28" s="20">
        <v>3393275.09</v>
      </c>
      <c r="EV28" s="20">
        <v>1490821.5500000003</v>
      </c>
      <c r="EW28" s="20">
        <v>22229786.219999999</v>
      </c>
      <c r="EX28" s="20">
        <v>1604767.8800000001</v>
      </c>
      <c r="EY28" s="20">
        <v>2654966.85</v>
      </c>
      <c r="EZ28" s="20">
        <v>4110663.9400000004</v>
      </c>
      <c r="FA28" s="20">
        <v>5042705.0200000005</v>
      </c>
      <c r="FB28" s="20">
        <v>4691986.2</v>
      </c>
      <c r="FC28" s="20">
        <v>3887394.7100000004</v>
      </c>
      <c r="FD28" s="20">
        <v>2835267.83</v>
      </c>
      <c r="FE28" s="20">
        <v>2264657.38</v>
      </c>
      <c r="FF28" s="20">
        <v>1874480.9300000002</v>
      </c>
      <c r="FG28" s="20">
        <v>1831240.94</v>
      </c>
      <c r="FH28" s="20">
        <v>1244833.0699999998</v>
      </c>
      <c r="FI28" s="20">
        <v>26451923.23</v>
      </c>
      <c r="FJ28" s="20">
        <v>1547289.17</v>
      </c>
      <c r="FK28" s="20">
        <v>2741020.09</v>
      </c>
      <c r="FL28" s="20">
        <v>1869478.8800000001</v>
      </c>
      <c r="FM28" s="20">
        <v>3690951.37</v>
      </c>
      <c r="FN28" s="20">
        <v>3015634.08</v>
      </c>
      <c r="FO28" s="20">
        <v>1122337.0799999998</v>
      </c>
      <c r="FP28" s="20">
        <v>472743.14999999997</v>
      </c>
      <c r="FQ28" s="20">
        <v>35776851.350000001</v>
      </c>
      <c r="FR28" s="20">
        <v>2411302.5499999998</v>
      </c>
      <c r="FS28" s="20">
        <v>4493644.43</v>
      </c>
      <c r="FT28" s="20">
        <v>4149951.55</v>
      </c>
      <c r="FU28" s="20">
        <v>3775519.2399999998</v>
      </c>
      <c r="FV28" s="20">
        <v>3144106.4799999995</v>
      </c>
      <c r="FW28" s="20">
        <v>6568942.9500000002</v>
      </c>
      <c r="FX28" s="20">
        <v>3978284.04</v>
      </c>
      <c r="FY28" s="20">
        <v>4798290.6399999997</v>
      </c>
      <c r="FZ28" s="20">
        <v>2756380.4000000004</v>
      </c>
      <c r="GA28" s="20">
        <v>5783803.8600000003</v>
      </c>
      <c r="GB28" s="20">
        <v>2563238.75</v>
      </c>
      <c r="GC28" s="20">
        <v>1956180.6999999997</v>
      </c>
      <c r="GD28" s="20">
        <v>728335.37000000011</v>
      </c>
      <c r="GE28" s="20">
        <v>23653126.340000004</v>
      </c>
      <c r="GF28" s="20">
        <v>1885249.63</v>
      </c>
      <c r="GG28" s="20">
        <v>1837336.64</v>
      </c>
      <c r="GH28" s="20">
        <v>5015669.2700000014</v>
      </c>
      <c r="GI28" s="20">
        <v>2889205.6</v>
      </c>
      <c r="GJ28" s="20">
        <v>2915854.1399999997</v>
      </c>
      <c r="GK28" s="20">
        <v>2816456.3800000004</v>
      </c>
      <c r="GL28" s="20">
        <v>6191396.2399999993</v>
      </c>
      <c r="GM28" s="20">
        <v>2169034.83</v>
      </c>
      <c r="GN28" s="20">
        <v>938603.55999999994</v>
      </c>
      <c r="GO28" s="20">
        <v>817160.02</v>
      </c>
      <c r="GP28" s="20">
        <v>659846.43999999994</v>
      </c>
      <c r="GQ28" s="20">
        <v>16124779.740000002</v>
      </c>
      <c r="GR28" s="20">
        <v>5016191.6899999995</v>
      </c>
      <c r="GS28" s="20">
        <v>2371865.0900000003</v>
      </c>
      <c r="GT28" s="20">
        <v>6089020.5600000005</v>
      </c>
      <c r="GU28" s="20">
        <v>1193214.4899999998</v>
      </c>
      <c r="GV28" s="20">
        <v>2236249.8600000003</v>
      </c>
      <c r="GW28" s="20">
        <v>3770962.7800000003</v>
      </c>
      <c r="GX28" s="20">
        <v>1654913.22</v>
      </c>
      <c r="GY28" s="20">
        <v>18028771.670000002</v>
      </c>
      <c r="GZ28" s="20">
        <v>2760620.52</v>
      </c>
      <c r="HA28" s="20">
        <v>4595010.8600000003</v>
      </c>
      <c r="HB28" s="20">
        <v>2826510.39</v>
      </c>
      <c r="HC28" s="20">
        <v>39468249.849999994</v>
      </c>
      <c r="HD28" s="20">
        <v>4310765.4300000006</v>
      </c>
      <c r="HE28" s="20">
        <v>4825677.88</v>
      </c>
      <c r="HF28" s="20">
        <v>4912813.8</v>
      </c>
      <c r="HG28" s="20">
        <v>4450369.8600000003</v>
      </c>
      <c r="HH28" s="20">
        <v>6504416.5199999996</v>
      </c>
      <c r="HI28" s="20">
        <v>1548009.0800000003</v>
      </c>
      <c r="HJ28" s="20">
        <v>33571770.170000002</v>
      </c>
      <c r="HK28" s="20">
        <v>4296415.72</v>
      </c>
      <c r="HL28" s="20">
        <v>4216886.5500000007</v>
      </c>
      <c r="HM28" s="20">
        <v>2878522.25</v>
      </c>
      <c r="HN28" s="20">
        <v>2450327.52</v>
      </c>
      <c r="HO28" s="20">
        <v>2323831.91</v>
      </c>
      <c r="HP28" s="20">
        <v>3730530.58</v>
      </c>
      <c r="HQ28" s="20">
        <v>1962192.8</v>
      </c>
      <c r="HR28" s="20">
        <v>33112366.890000001</v>
      </c>
      <c r="HS28" s="20">
        <v>16599966.820000002</v>
      </c>
      <c r="HT28" s="20">
        <v>2654471.0999999996</v>
      </c>
      <c r="HU28" s="20">
        <v>2476628.91</v>
      </c>
      <c r="HV28" s="20">
        <v>1570048.5000000002</v>
      </c>
      <c r="HW28" s="20">
        <v>1656625.97</v>
      </c>
      <c r="HX28" s="20">
        <v>6598074.8399999999</v>
      </c>
      <c r="HY28" s="20">
        <v>2122886.2999999998</v>
      </c>
      <c r="HZ28" s="20">
        <v>2344900.29</v>
      </c>
      <c r="IA28" s="20">
        <v>2672668.64</v>
      </c>
      <c r="IB28" s="20">
        <v>1940841.29</v>
      </c>
      <c r="IC28" s="20">
        <v>4062260.7</v>
      </c>
      <c r="ID28" s="20">
        <v>1259330.8</v>
      </c>
      <c r="IE28" s="20">
        <v>2790144.8899999997</v>
      </c>
      <c r="IF28" s="20">
        <v>1726136.42</v>
      </c>
      <c r="IG28" s="20">
        <v>1565848.77</v>
      </c>
      <c r="IH28" s="20">
        <v>32798335.440000001</v>
      </c>
      <c r="II28" s="20">
        <v>12006355.879999999</v>
      </c>
      <c r="IJ28" s="20">
        <v>3609757.12</v>
      </c>
      <c r="IK28" s="20">
        <v>5806416.7499999991</v>
      </c>
      <c r="IL28" s="20">
        <v>7903052.9700000007</v>
      </c>
      <c r="IM28" s="20">
        <v>2694881.75</v>
      </c>
      <c r="IN28" s="20">
        <v>2346856.61</v>
      </c>
      <c r="IO28" s="20">
        <v>1897410.86</v>
      </c>
      <c r="IP28" s="20">
        <v>1648643.7999999998</v>
      </c>
      <c r="IQ28" s="20">
        <v>2235815.9099999997</v>
      </c>
      <c r="IR28" s="20">
        <v>2063371.47</v>
      </c>
      <c r="IS28" s="20">
        <v>43677381.250000007</v>
      </c>
      <c r="IT28" s="20">
        <v>16795597.120000001</v>
      </c>
      <c r="IU28" s="20">
        <v>4884652.24</v>
      </c>
      <c r="IV28" s="20">
        <v>3840335.4099999997</v>
      </c>
      <c r="IW28" s="20">
        <v>2246563.12</v>
      </c>
      <c r="IX28" s="20">
        <v>1404591.47</v>
      </c>
      <c r="IY28" s="20">
        <v>2651553.62</v>
      </c>
      <c r="IZ28" s="20">
        <v>1215965.57</v>
      </c>
      <c r="JA28" s="20">
        <v>1872850.49</v>
      </c>
      <c r="JB28" s="20">
        <v>2779873.68</v>
      </c>
      <c r="JC28" s="20">
        <v>2995620.56</v>
      </c>
      <c r="JD28" s="20">
        <v>1758288.06</v>
      </c>
      <c r="JE28" s="20">
        <v>16413469.639999999</v>
      </c>
      <c r="JF28" s="20">
        <v>9102056.790000001</v>
      </c>
      <c r="JG28" s="20">
        <v>2096866.6099999999</v>
      </c>
      <c r="JH28" s="20">
        <v>1527097.23</v>
      </c>
      <c r="JI28" s="20">
        <v>1642500.42</v>
      </c>
      <c r="JJ28" s="20">
        <v>1331788.71</v>
      </c>
      <c r="JK28" s="20">
        <v>20609786.230000004</v>
      </c>
      <c r="JL28" s="20">
        <v>2104812.0499999998</v>
      </c>
      <c r="JM28" s="20">
        <v>2012329.76</v>
      </c>
      <c r="JN28" s="20">
        <v>3772352.7899999996</v>
      </c>
      <c r="JO28" s="20">
        <v>2342693.87</v>
      </c>
      <c r="JP28" s="20">
        <v>4670378.57</v>
      </c>
      <c r="JQ28" s="20">
        <v>2120287.65</v>
      </c>
      <c r="JR28" s="20">
        <v>32778635.66</v>
      </c>
      <c r="JS28" s="20">
        <v>13257120.360000001</v>
      </c>
      <c r="JT28" s="20">
        <v>2580482.7499999995</v>
      </c>
      <c r="JU28" s="20">
        <v>1614385.9000000001</v>
      </c>
      <c r="JV28" s="20">
        <v>3406839.42</v>
      </c>
      <c r="JW28" s="20">
        <v>931429.62</v>
      </c>
      <c r="JX28" s="20">
        <v>9811019.3800000008</v>
      </c>
      <c r="JY28" s="20">
        <v>4432415.16</v>
      </c>
      <c r="JZ28" s="20">
        <v>2531538.7600000002</v>
      </c>
      <c r="KA28" s="20">
        <v>3294510.6500000004</v>
      </c>
      <c r="KB28" s="20">
        <v>2424730.29</v>
      </c>
      <c r="KC28" s="20">
        <v>2754414.07</v>
      </c>
      <c r="KD28" s="20">
        <v>2711007.35</v>
      </c>
      <c r="KE28" s="20">
        <v>820577.62</v>
      </c>
      <c r="KF28" s="20">
        <v>1623403.49</v>
      </c>
      <c r="KG28" s="20">
        <v>48439395.050000004</v>
      </c>
      <c r="KH28" s="20">
        <v>7839079.459999999</v>
      </c>
      <c r="KI28" s="20">
        <v>2912001.18</v>
      </c>
      <c r="KJ28" s="20">
        <v>3433464.9000000004</v>
      </c>
      <c r="KK28" s="20">
        <v>3653932.4099999997</v>
      </c>
      <c r="KL28" s="20">
        <v>3417306.89</v>
      </c>
      <c r="KM28" s="20">
        <v>12299018.91</v>
      </c>
      <c r="KN28" s="20">
        <v>1905839.7699999998</v>
      </c>
      <c r="KO28" s="20">
        <v>2261609.5500000003</v>
      </c>
      <c r="KP28" s="20">
        <v>19215917.759999998</v>
      </c>
      <c r="KQ28" s="20">
        <v>2608618.7199999997</v>
      </c>
      <c r="KR28" s="20">
        <v>3627898.6799999997</v>
      </c>
      <c r="KS28" s="20">
        <v>8426386.6900000013</v>
      </c>
      <c r="KT28" s="20">
        <v>1929699.0000000002</v>
      </c>
      <c r="KU28" s="20">
        <v>4442796.59</v>
      </c>
      <c r="KV28" s="20">
        <v>36026047.990000002</v>
      </c>
      <c r="KW28" s="20">
        <v>4164415.56</v>
      </c>
      <c r="KX28" s="20">
        <v>31416813.489999998</v>
      </c>
      <c r="KY28" s="20">
        <v>2941340.82</v>
      </c>
      <c r="KZ28" s="20">
        <v>1473133.35</v>
      </c>
      <c r="LA28" s="20">
        <v>8352975.9199999999</v>
      </c>
      <c r="LB28" s="20">
        <v>5493831.0200000005</v>
      </c>
      <c r="LC28" s="20">
        <v>3121934.3099999996</v>
      </c>
      <c r="LD28" s="20">
        <v>2781677.55</v>
      </c>
      <c r="LE28" s="20">
        <v>1998420.43</v>
      </c>
      <c r="LF28" s="20">
        <v>41298607.450000003</v>
      </c>
      <c r="LG28" s="20">
        <v>15696551.810000001</v>
      </c>
      <c r="LH28" s="20">
        <v>13477959.59</v>
      </c>
      <c r="LI28" s="20">
        <v>15996885.49</v>
      </c>
      <c r="LJ28" s="20">
        <v>3674470.01</v>
      </c>
      <c r="LK28" s="20">
        <v>2209896.94</v>
      </c>
      <c r="LL28" s="20">
        <v>2267034</v>
      </c>
      <c r="LM28" s="20">
        <v>3521521.99</v>
      </c>
      <c r="LN28" s="20">
        <v>1184387.52</v>
      </c>
      <c r="LO28" s="20">
        <v>3404944.13</v>
      </c>
      <c r="LP28" s="20">
        <v>989713.21</v>
      </c>
      <c r="LQ28" s="20">
        <v>17255042.580000002</v>
      </c>
      <c r="LR28" s="20">
        <v>4999512.6900000004</v>
      </c>
      <c r="LS28" s="20">
        <v>2612838.6999999997</v>
      </c>
      <c r="LT28" s="20">
        <v>53097248.219999999</v>
      </c>
      <c r="LU28" s="20">
        <v>23022515.930000003</v>
      </c>
      <c r="LV28" s="20">
        <v>35943446.539999999</v>
      </c>
      <c r="LW28" s="20">
        <v>15065945.209999999</v>
      </c>
      <c r="LX28" s="20">
        <v>6101374.6100000003</v>
      </c>
      <c r="LY28" s="20">
        <v>5976979.4399999995</v>
      </c>
      <c r="LZ28" s="20">
        <v>2992868.1799999997</v>
      </c>
      <c r="MA28" s="20">
        <v>4004068.97</v>
      </c>
      <c r="MB28" s="20">
        <v>3325812.57</v>
      </c>
      <c r="MC28" s="20">
        <v>3780871.16</v>
      </c>
      <c r="MD28" s="20">
        <v>11923351.6</v>
      </c>
      <c r="ME28" s="20">
        <v>2650932.5699999998</v>
      </c>
      <c r="MF28" s="20">
        <v>44001302.149999999</v>
      </c>
      <c r="MG28" s="20">
        <v>3341044.67</v>
      </c>
      <c r="MH28" s="20">
        <v>1553281.2</v>
      </c>
      <c r="MI28" s="20">
        <v>2015226.56</v>
      </c>
      <c r="MJ28" s="20">
        <v>1322498.8899999999</v>
      </c>
      <c r="MK28" s="20">
        <v>3073876.79</v>
      </c>
      <c r="ML28" s="20">
        <v>2613013.8199999998</v>
      </c>
      <c r="MM28" s="20">
        <v>2306896.8000000003</v>
      </c>
      <c r="MN28" s="20">
        <v>3036588.5999999996</v>
      </c>
      <c r="MO28" s="20">
        <v>2572990.19</v>
      </c>
      <c r="MP28" s="20">
        <v>2656969.5900000003</v>
      </c>
      <c r="MQ28" s="20">
        <v>2196936.2999999998</v>
      </c>
      <c r="MR28" s="20">
        <v>30486925.43</v>
      </c>
      <c r="MS28" s="20">
        <v>2301250.89</v>
      </c>
      <c r="MT28" s="20">
        <v>2307853.3199999998</v>
      </c>
      <c r="MU28" s="20">
        <v>3680247.47</v>
      </c>
      <c r="MV28" s="20">
        <v>5126828.63</v>
      </c>
      <c r="MW28" s="20">
        <v>3109614.5200000005</v>
      </c>
      <c r="MX28" s="20">
        <v>9085098.6396999992</v>
      </c>
      <c r="MY28" s="20">
        <v>5477474.9900000002</v>
      </c>
      <c r="MZ28" s="20">
        <v>3241618.1799999997</v>
      </c>
      <c r="NA28" s="20">
        <v>764214.71000000008</v>
      </c>
      <c r="NB28" s="20">
        <v>723022.63</v>
      </c>
      <c r="NC28" s="20">
        <v>65996136.469999999</v>
      </c>
      <c r="ND28" s="20">
        <v>8636386.0899999999</v>
      </c>
      <c r="NE28" s="20">
        <v>2398525.0599999996</v>
      </c>
      <c r="NF28" s="20">
        <v>22636774.550000001</v>
      </c>
      <c r="NG28" s="20">
        <v>2410282.0099999998</v>
      </c>
      <c r="NH28" s="20">
        <v>6366598.9399999995</v>
      </c>
      <c r="NI28" s="20">
        <v>14278848.68</v>
      </c>
      <c r="NJ28" s="20">
        <v>11249512.24</v>
      </c>
      <c r="NK28" s="20">
        <v>1650757.33</v>
      </c>
      <c r="NL28" s="20">
        <v>4421089.3299999991</v>
      </c>
      <c r="NM28" s="20">
        <v>4211671.4800000004</v>
      </c>
      <c r="NN28" s="20">
        <v>2689330.6000000006</v>
      </c>
      <c r="NO28" s="20">
        <v>19281502.310000002</v>
      </c>
      <c r="NP28" s="20">
        <v>2221873.1800000002</v>
      </c>
      <c r="NQ28" s="20">
        <v>2038862.8099999998</v>
      </c>
      <c r="NR28" s="20">
        <v>2267048.8800000004</v>
      </c>
      <c r="NS28" s="20">
        <v>1790499.3200000003</v>
      </c>
      <c r="NT28" s="20">
        <v>731283.54</v>
      </c>
      <c r="NU28" s="20">
        <v>1212869.7999999998</v>
      </c>
      <c r="NV28" s="20">
        <v>33096822.750000004</v>
      </c>
      <c r="NW28" s="20">
        <v>14497698.08</v>
      </c>
      <c r="NX28" s="20">
        <v>2494979.0299999998</v>
      </c>
      <c r="NY28" s="20">
        <v>1800156.74</v>
      </c>
      <c r="NZ28" s="20">
        <v>2568085.19</v>
      </c>
      <c r="OA28" s="20">
        <v>4029049.54</v>
      </c>
      <c r="OB28" s="20">
        <v>1833631.3699999999</v>
      </c>
      <c r="OC28" s="20">
        <v>46505335.410000004</v>
      </c>
      <c r="OD28" s="20">
        <v>11576597.35</v>
      </c>
      <c r="OE28" s="20">
        <v>5556006.8099999996</v>
      </c>
      <c r="OF28" s="20">
        <v>11009606.560000001</v>
      </c>
      <c r="OG28" s="20">
        <v>2657297.7200000002</v>
      </c>
      <c r="OH28" s="20">
        <v>4386101.0100000007</v>
      </c>
      <c r="OI28" s="20">
        <v>4369886.830000001</v>
      </c>
      <c r="OJ28" s="20">
        <v>2089893.2</v>
      </c>
      <c r="OK28" s="20">
        <v>1751389.3399999999</v>
      </c>
      <c r="OL28" s="20">
        <v>35259207.269999996</v>
      </c>
      <c r="OM28" s="20">
        <v>10460789.049999999</v>
      </c>
      <c r="ON28" s="20">
        <v>13074259.529999999</v>
      </c>
      <c r="OO28" s="20">
        <v>4903887.04</v>
      </c>
      <c r="OP28" s="20">
        <v>3780105.18</v>
      </c>
      <c r="OQ28" s="20">
        <v>1362191.71</v>
      </c>
      <c r="OR28" s="20">
        <v>28415739.029999997</v>
      </c>
      <c r="OS28" s="20">
        <v>2357238.7000000002</v>
      </c>
      <c r="OT28" s="20">
        <v>2080536.94</v>
      </c>
      <c r="OU28" s="20">
        <v>5586042.2199999997</v>
      </c>
      <c r="OV28" s="20">
        <v>4564879.3600000003</v>
      </c>
      <c r="OW28" s="20">
        <v>9951775.3100000005</v>
      </c>
      <c r="OX28" s="20">
        <v>3489883.5100000002</v>
      </c>
      <c r="OY28" s="20">
        <v>1172811.4099999999</v>
      </c>
      <c r="OZ28" s="20">
        <v>1010748.0599999999</v>
      </c>
      <c r="PA28" s="20">
        <v>30515050.219999999</v>
      </c>
      <c r="PB28" s="20">
        <v>2019847.45</v>
      </c>
      <c r="PC28" s="20">
        <v>6208277.7399999993</v>
      </c>
      <c r="PD28" s="20">
        <v>1369827.75</v>
      </c>
      <c r="PE28" s="20">
        <v>4312830.88</v>
      </c>
      <c r="PF28" s="20">
        <v>6113386.0800000001</v>
      </c>
      <c r="PG28" s="20">
        <v>1931107.7000000002</v>
      </c>
      <c r="PH28" s="20">
        <v>2260555.5099999998</v>
      </c>
      <c r="PI28" s="20">
        <v>2327487.59</v>
      </c>
      <c r="PJ28" s="20">
        <v>2646592.2799999998</v>
      </c>
      <c r="PK28" s="20">
        <v>3955591.5200000005</v>
      </c>
      <c r="PL28" s="20">
        <v>2719906.2</v>
      </c>
      <c r="PM28" s="20">
        <v>1479039.43</v>
      </c>
      <c r="PN28" s="20">
        <v>7205218.790000001</v>
      </c>
      <c r="PO28" s="20">
        <v>1236448.8399999999</v>
      </c>
      <c r="PP28" s="20">
        <v>861058.84000000008</v>
      </c>
      <c r="PQ28" s="20">
        <v>756528.3</v>
      </c>
      <c r="PR28" s="20">
        <v>1285278.1399999999</v>
      </c>
      <c r="PS28" s="20">
        <v>56980535.270000003</v>
      </c>
      <c r="PT28" s="20">
        <v>2727542.53</v>
      </c>
      <c r="PU28" s="20">
        <v>2495732.9999999995</v>
      </c>
      <c r="PV28" s="20">
        <v>4217935.49</v>
      </c>
      <c r="PW28" s="20">
        <v>20364068.52</v>
      </c>
      <c r="PX28" s="20">
        <v>3741532.8200000003</v>
      </c>
      <c r="PY28" s="20">
        <v>6001290.7599999998</v>
      </c>
      <c r="PZ28" s="20">
        <v>3054711.9799999995</v>
      </c>
      <c r="QA28" s="20">
        <v>6769494.3000000007</v>
      </c>
      <c r="QB28" s="20">
        <v>1752108.42</v>
      </c>
      <c r="QC28" s="20">
        <v>6316601.3000000007</v>
      </c>
      <c r="QD28" s="20">
        <v>2390011.3200000003</v>
      </c>
      <c r="QE28" s="20">
        <v>3086840.4000000004</v>
      </c>
      <c r="QF28" s="20">
        <v>4740950.54</v>
      </c>
      <c r="QG28" s="20">
        <v>3908903.8000000003</v>
      </c>
      <c r="QH28" s="20">
        <v>5442924.5300000003</v>
      </c>
      <c r="QI28" s="20">
        <v>2956682.7500000005</v>
      </c>
      <c r="QJ28" s="20">
        <v>2120339.5699999998</v>
      </c>
      <c r="QK28" s="20">
        <v>1701377.65</v>
      </c>
      <c r="QL28" s="20">
        <v>6372483.5</v>
      </c>
      <c r="QM28" s="20">
        <v>7681675.9699999997</v>
      </c>
      <c r="QN28" s="20">
        <v>1896822.71</v>
      </c>
      <c r="QO28" s="20">
        <v>629640.89999999991</v>
      </c>
      <c r="QP28" s="20">
        <v>733184.24</v>
      </c>
      <c r="QQ28" s="20">
        <v>592301.82000000007</v>
      </c>
      <c r="QR28" s="20">
        <v>1013782.69</v>
      </c>
      <c r="QS28" s="20">
        <v>34117023.390000001</v>
      </c>
      <c r="QT28" s="20">
        <v>1636915.2300000002</v>
      </c>
      <c r="QU28" s="20">
        <v>6342727.0599999996</v>
      </c>
      <c r="QV28" s="20">
        <v>2463423.88</v>
      </c>
      <c r="QW28" s="20">
        <v>3098556.56</v>
      </c>
      <c r="QX28" s="20">
        <v>7772004.0399999991</v>
      </c>
      <c r="QY28" s="20">
        <v>2446447.6800000002</v>
      </c>
      <c r="QZ28" s="20">
        <v>4278876.8099999996</v>
      </c>
      <c r="RA28" s="20">
        <v>6230883.9699999997</v>
      </c>
      <c r="RB28" s="20">
        <v>1830106.0400000003</v>
      </c>
      <c r="RC28" s="20">
        <v>1711790.7000000002</v>
      </c>
      <c r="RD28" s="20">
        <v>860973.49</v>
      </c>
      <c r="RE28" s="20">
        <v>719664.74</v>
      </c>
      <c r="RF28" s="20">
        <v>50195133.490000002</v>
      </c>
      <c r="RG28" s="20">
        <v>4725140.8</v>
      </c>
      <c r="RH28" s="20">
        <v>2039860.1400000001</v>
      </c>
      <c r="RI28" s="20">
        <v>2509797.1999999997</v>
      </c>
      <c r="RJ28" s="20">
        <v>2715482.4099999997</v>
      </c>
      <c r="RK28" s="20">
        <v>3019214.48</v>
      </c>
      <c r="RL28" s="20">
        <v>7050206.5899999999</v>
      </c>
      <c r="RM28" s="20">
        <v>2277930.41</v>
      </c>
      <c r="RN28" s="20">
        <v>3026545.91</v>
      </c>
      <c r="RO28" s="20">
        <v>5372421.5299999993</v>
      </c>
      <c r="RP28" s="20">
        <v>5799807.9299999997</v>
      </c>
      <c r="RQ28" s="20">
        <v>1682419.8900000001</v>
      </c>
      <c r="RR28" s="20">
        <v>1537048.43</v>
      </c>
      <c r="RS28" s="20">
        <v>2550697.04</v>
      </c>
      <c r="RT28" s="20">
        <v>1129511.1499999999</v>
      </c>
      <c r="RU28" s="20">
        <v>1817491.35</v>
      </c>
      <c r="RV28" s="20">
        <v>2235323.6900000004</v>
      </c>
      <c r="RW28" s="20">
        <v>992743.33</v>
      </c>
      <c r="RX28" s="20">
        <v>856662.51</v>
      </c>
      <c r="RY28" s="20">
        <v>812618.47000000009</v>
      </c>
      <c r="RZ28" s="20">
        <v>21892829.98</v>
      </c>
      <c r="SA28" s="20">
        <v>3069497.7600000007</v>
      </c>
      <c r="SB28" s="20">
        <v>2509401.3299999996</v>
      </c>
      <c r="SC28" s="20">
        <v>1541747.32</v>
      </c>
      <c r="SD28" s="20">
        <v>1258574.74</v>
      </c>
      <c r="SE28" s="20">
        <v>2365073.39</v>
      </c>
      <c r="SF28" s="20">
        <v>1542231.85</v>
      </c>
      <c r="SG28" s="20">
        <v>4600806.21</v>
      </c>
      <c r="SH28" s="20">
        <v>2191370.25</v>
      </c>
      <c r="SI28" s="20">
        <v>1860788.0000000002</v>
      </c>
      <c r="SJ28" s="20">
        <v>5206207.7700000005</v>
      </c>
      <c r="SK28" s="20">
        <v>569353.03</v>
      </c>
      <c r="SL28" s="20">
        <v>14538111.959999999</v>
      </c>
      <c r="SM28" s="20">
        <v>3255179.91</v>
      </c>
      <c r="SN28" s="20">
        <v>3185954.61</v>
      </c>
      <c r="SO28" s="20">
        <v>4872556.29</v>
      </c>
      <c r="SP28" s="20">
        <v>2568354.7100000004</v>
      </c>
      <c r="SQ28" s="20">
        <v>2863909.93</v>
      </c>
      <c r="SR28" s="20">
        <v>2175589.4000000004</v>
      </c>
      <c r="SS28" s="20">
        <v>990278.60000000009</v>
      </c>
      <c r="ST28" s="20">
        <v>26824230.299999997</v>
      </c>
      <c r="SU28" s="20">
        <v>1474279.36</v>
      </c>
      <c r="SV28" s="20">
        <v>3397647.85</v>
      </c>
      <c r="SW28" s="20">
        <v>2764013.71</v>
      </c>
      <c r="SX28" s="20">
        <v>946340.44000000006</v>
      </c>
      <c r="SY28" s="20">
        <v>968213.95000000007</v>
      </c>
      <c r="SZ28" s="20">
        <v>1610173.15</v>
      </c>
      <c r="TA28" s="20">
        <v>5285939.3699999992</v>
      </c>
      <c r="TB28" s="20">
        <v>2006384.8</v>
      </c>
      <c r="TC28" s="20">
        <v>1224911.76</v>
      </c>
      <c r="TD28" s="20">
        <v>1484765.3399999999</v>
      </c>
      <c r="TE28" s="20">
        <v>2583540.6</v>
      </c>
      <c r="TF28" s="20">
        <v>1666690.93</v>
      </c>
      <c r="TG28" s="20">
        <v>1311119.49</v>
      </c>
      <c r="TH28" s="20">
        <v>47916629.419999994</v>
      </c>
      <c r="TI28" s="20">
        <v>2231842.79</v>
      </c>
      <c r="TJ28" s="20">
        <v>2080886.0499999998</v>
      </c>
      <c r="TK28" s="20">
        <v>5165555.78</v>
      </c>
      <c r="TL28" s="20">
        <v>4236584.13</v>
      </c>
      <c r="TM28" s="20">
        <v>2644855.66</v>
      </c>
      <c r="TN28" s="20">
        <v>949283.19</v>
      </c>
      <c r="TO28" s="20">
        <v>8910909.9800000023</v>
      </c>
      <c r="TP28" s="20">
        <v>2225217.5099999998</v>
      </c>
      <c r="TQ28" s="20">
        <v>5406462.5099999998</v>
      </c>
      <c r="TR28" s="20">
        <v>3695653.6599999997</v>
      </c>
      <c r="TS28" s="20">
        <v>1063447.92</v>
      </c>
      <c r="TT28" s="20">
        <v>1540007.92</v>
      </c>
      <c r="TU28" s="20">
        <v>2517759.6</v>
      </c>
      <c r="TV28" s="20">
        <v>2066507.58</v>
      </c>
      <c r="TW28" s="20">
        <v>1524969.4000000001</v>
      </c>
      <c r="TX28" s="20">
        <v>16673430.32</v>
      </c>
      <c r="TY28" s="20">
        <v>2359910.5</v>
      </c>
      <c r="TZ28" s="20">
        <v>20025027.170000002</v>
      </c>
      <c r="UA28" s="20">
        <v>4529022.2799999993</v>
      </c>
      <c r="UB28" s="20">
        <v>1867568.8800000001</v>
      </c>
      <c r="UC28" s="20">
        <v>2230462.9500000002</v>
      </c>
      <c r="UD28" s="20">
        <v>12443234.889999999</v>
      </c>
      <c r="UE28" s="20">
        <v>1260024</v>
      </c>
      <c r="UF28" s="20">
        <v>902863.89</v>
      </c>
      <c r="UG28" s="20">
        <v>1439786.78</v>
      </c>
      <c r="UH28" s="20">
        <v>1164094.9099999999</v>
      </c>
      <c r="UI28" s="20">
        <v>22459482.599999998</v>
      </c>
      <c r="UJ28" s="20">
        <v>5724225.6100000003</v>
      </c>
      <c r="UK28" s="20">
        <v>3353093.9099999997</v>
      </c>
      <c r="UL28" s="20">
        <v>4329693.3</v>
      </c>
      <c r="UM28" s="20">
        <v>2790924.68</v>
      </c>
      <c r="UN28" s="20">
        <v>2385940.3499999996</v>
      </c>
      <c r="UO28" s="20">
        <v>56283907.280000009</v>
      </c>
      <c r="UP28" s="20">
        <v>2834979.0199999996</v>
      </c>
      <c r="UQ28" s="20">
        <v>2705000.51</v>
      </c>
      <c r="UR28" s="20">
        <v>16019648.059999999</v>
      </c>
      <c r="US28" s="20">
        <v>1011406.0499999999</v>
      </c>
      <c r="UT28" s="20">
        <v>3204101.9899999998</v>
      </c>
      <c r="UU28" s="20">
        <v>7372621.79</v>
      </c>
      <c r="UV28" s="20">
        <v>1878719.95</v>
      </c>
      <c r="UW28" s="20">
        <v>2286292.6900000004</v>
      </c>
      <c r="UX28" s="20">
        <v>2208424.21</v>
      </c>
      <c r="UY28" s="20">
        <v>3512714.8299999996</v>
      </c>
      <c r="UZ28" s="20">
        <v>5847663.629999999</v>
      </c>
      <c r="VA28" s="20">
        <v>4295503.41</v>
      </c>
      <c r="VB28" s="20">
        <v>5922706.7999999989</v>
      </c>
      <c r="VC28" s="20">
        <v>1989351.4699999997</v>
      </c>
      <c r="VD28" s="20">
        <v>1994636.29</v>
      </c>
      <c r="VE28" s="20">
        <v>1486281.8299999998</v>
      </c>
      <c r="VF28" s="20">
        <v>1878954.48</v>
      </c>
      <c r="VG28" s="20">
        <v>7738149.6100000013</v>
      </c>
      <c r="VH28" s="20">
        <v>1028576.9199999999</v>
      </c>
      <c r="VI28" s="20">
        <v>1196146.73</v>
      </c>
      <c r="VJ28" s="20">
        <v>1125104.4300000002</v>
      </c>
      <c r="VK28" s="20">
        <v>37966100.990000002</v>
      </c>
      <c r="VL28" s="20">
        <v>2518596.6299999994</v>
      </c>
      <c r="VM28" s="20">
        <v>2696651</v>
      </c>
      <c r="VN28" s="20">
        <v>5430795.04</v>
      </c>
      <c r="VO28" s="20">
        <v>6665170.0599999996</v>
      </c>
      <c r="VP28" s="20">
        <v>5790041.4799999995</v>
      </c>
      <c r="VQ28" s="20">
        <v>5204042.68</v>
      </c>
      <c r="VR28" s="20">
        <v>3658835.5700000003</v>
      </c>
      <c r="VS28" s="20">
        <v>3148624.3600000003</v>
      </c>
      <c r="VT28" s="20">
        <v>12854573.060000001</v>
      </c>
      <c r="VU28" s="20">
        <v>2701523.93</v>
      </c>
      <c r="VV28" s="20">
        <v>4866737.2500000009</v>
      </c>
      <c r="VW28" s="20">
        <v>3291394.84</v>
      </c>
      <c r="VX28" s="20">
        <v>1963240.36</v>
      </c>
      <c r="VY28" s="20">
        <v>1990561.77</v>
      </c>
      <c r="VZ28" s="20">
        <v>100593453.36</v>
      </c>
      <c r="WA28" s="20">
        <v>5311586.03</v>
      </c>
      <c r="WB28" s="20">
        <v>4191950.13</v>
      </c>
      <c r="WC28" s="20">
        <v>3599843.23</v>
      </c>
      <c r="WD28" s="20">
        <v>2277992.35</v>
      </c>
      <c r="WE28" s="20">
        <v>4640382.4800000004</v>
      </c>
      <c r="WF28" s="20">
        <v>4976171.91</v>
      </c>
      <c r="WG28" s="20">
        <v>7025961.5100000007</v>
      </c>
      <c r="WH28" s="20">
        <v>3775410.93</v>
      </c>
      <c r="WI28" s="20">
        <v>5638877.5200000005</v>
      </c>
      <c r="WJ28" s="20">
        <v>3280772.73</v>
      </c>
      <c r="WK28" s="20">
        <v>10922034.129999999</v>
      </c>
      <c r="WL28" s="20">
        <v>4236256.5000000009</v>
      </c>
      <c r="WM28" s="20">
        <v>7728945.3000000007</v>
      </c>
      <c r="WN28" s="20">
        <v>10741790.15</v>
      </c>
      <c r="WO28" s="20">
        <v>3447128.2399999998</v>
      </c>
      <c r="WP28" s="20">
        <v>4935148.8999999994</v>
      </c>
      <c r="WQ28" s="20">
        <v>5465177.6499999994</v>
      </c>
      <c r="WR28" s="20">
        <v>2109851.66</v>
      </c>
      <c r="WS28" s="20">
        <v>6677633.2400000002</v>
      </c>
      <c r="WT28" s="20">
        <v>19247599.289999995</v>
      </c>
      <c r="WU28" s="20">
        <v>3220162.23</v>
      </c>
      <c r="WV28" s="20">
        <v>2220615.89</v>
      </c>
      <c r="WW28" s="20">
        <v>2187233.77</v>
      </c>
      <c r="WX28" s="20">
        <v>2036707.33</v>
      </c>
      <c r="WY28" s="20">
        <v>2316958.25</v>
      </c>
      <c r="WZ28" s="20">
        <v>2194690.27</v>
      </c>
      <c r="XA28" s="20">
        <v>2218688.7100000004</v>
      </c>
      <c r="XB28" s="20">
        <v>12406363.1</v>
      </c>
      <c r="XC28" s="20">
        <v>2300799.0700000003</v>
      </c>
      <c r="XD28" s="20">
        <v>933382.52</v>
      </c>
      <c r="XE28" s="20">
        <v>1178860.7400000002</v>
      </c>
      <c r="XF28" s="20">
        <v>1620332.23</v>
      </c>
      <c r="XG28" s="20">
        <v>51671703.649999999</v>
      </c>
      <c r="XH28" s="20">
        <v>4549101.4000000004</v>
      </c>
      <c r="XI28" s="20">
        <v>4577281.88</v>
      </c>
      <c r="XJ28" s="20">
        <v>18197077.52</v>
      </c>
      <c r="XK28" s="20">
        <v>4018834.1899999995</v>
      </c>
      <c r="XL28" s="20">
        <v>5525618.3399999999</v>
      </c>
      <c r="XM28" s="20">
        <v>5998702.6400000006</v>
      </c>
      <c r="XN28" s="20">
        <v>3979758.87</v>
      </c>
      <c r="XO28" s="20">
        <v>3343602.28</v>
      </c>
      <c r="XP28" s="20">
        <v>9710995.0800000001</v>
      </c>
      <c r="XQ28" s="20">
        <v>4598375.03</v>
      </c>
      <c r="XR28" s="20">
        <v>2564560.12</v>
      </c>
      <c r="XS28" s="20">
        <v>2407639.94</v>
      </c>
      <c r="XT28" s="20">
        <v>2668231.7699999996</v>
      </c>
      <c r="XU28" s="20">
        <v>1844287.2100000002</v>
      </c>
      <c r="XV28" s="20">
        <v>2272822.5099999998</v>
      </c>
      <c r="XW28" s="20">
        <v>1583939.2</v>
      </c>
      <c r="XX28" s="20">
        <v>2171450.34</v>
      </c>
      <c r="XY28" s="20">
        <v>2504534.12</v>
      </c>
      <c r="XZ28" s="20">
        <v>1996013.19</v>
      </c>
      <c r="YA28" s="20">
        <v>1652299.71</v>
      </c>
      <c r="YB28" s="20">
        <v>1522219.7799999998</v>
      </c>
      <c r="YC28" s="20">
        <v>1592756.72</v>
      </c>
      <c r="YD28" s="20">
        <v>51698986.480000004</v>
      </c>
      <c r="YE28" s="20">
        <v>3075649.4299999997</v>
      </c>
      <c r="YF28" s="20">
        <v>5881675.4000000004</v>
      </c>
      <c r="YG28" s="20">
        <v>2987961.96</v>
      </c>
      <c r="YH28" s="20">
        <v>11504454.520000001</v>
      </c>
      <c r="YI28" s="20">
        <v>2966313.39</v>
      </c>
      <c r="YJ28" s="20">
        <v>5791061.4099999992</v>
      </c>
      <c r="YK28" s="20">
        <v>2409120.7799999998</v>
      </c>
      <c r="YL28" s="20">
        <v>7981598.5199999996</v>
      </c>
      <c r="YM28" s="20">
        <v>9521909.2599999998</v>
      </c>
      <c r="YN28" s="20">
        <v>4280355.2</v>
      </c>
      <c r="YO28" s="20">
        <v>3147227.1799999997</v>
      </c>
      <c r="YP28" s="20">
        <v>2302374.5799999996</v>
      </c>
      <c r="YQ28" s="20">
        <v>2019570.5</v>
      </c>
      <c r="YR28" s="20">
        <v>1369834.8</v>
      </c>
      <c r="YS28" s="20">
        <v>2093680.54</v>
      </c>
      <c r="YT28" s="20">
        <v>1678052.02</v>
      </c>
      <c r="YU28" s="20">
        <v>21798979</v>
      </c>
      <c r="YV28" s="20">
        <v>1926555.56</v>
      </c>
      <c r="YW28" s="20">
        <v>1752638.11</v>
      </c>
      <c r="YX28" s="20">
        <v>1544777.45</v>
      </c>
      <c r="YY28" s="20">
        <v>2908172.9</v>
      </c>
      <c r="YZ28" s="20">
        <v>1236145.3699999999</v>
      </c>
      <c r="ZA28" s="20">
        <v>1699792.31</v>
      </c>
      <c r="ZB28" s="20">
        <v>23755783.120000001</v>
      </c>
      <c r="ZC28" s="20">
        <v>1549986.62</v>
      </c>
      <c r="ZD28" s="20">
        <v>3075054.0999999996</v>
      </c>
      <c r="ZE28" s="20">
        <v>2763973.93</v>
      </c>
      <c r="ZF28" s="20">
        <v>1520034.1199999999</v>
      </c>
      <c r="ZG28" s="20">
        <v>2190122.7799999998</v>
      </c>
      <c r="ZH28" s="20">
        <v>1343625.26</v>
      </c>
      <c r="ZI28" s="20">
        <v>1608341.15</v>
      </c>
      <c r="ZJ28" s="20">
        <v>6811232.9900000002</v>
      </c>
      <c r="ZK28" s="20">
        <v>42694063.240000002</v>
      </c>
      <c r="ZL28" s="20">
        <v>1739667.9999999998</v>
      </c>
      <c r="ZM28" s="20">
        <v>3645593.88</v>
      </c>
      <c r="ZN28" s="20">
        <v>11842163.119999997</v>
      </c>
      <c r="ZO28" s="20">
        <v>7841588.9900000002</v>
      </c>
      <c r="ZP28" s="20">
        <v>1643727.94</v>
      </c>
      <c r="ZQ28" s="20">
        <v>3988563.27</v>
      </c>
      <c r="ZR28" s="20">
        <v>5059413.2729999991</v>
      </c>
      <c r="ZS28" s="20">
        <v>4786860.6999999993</v>
      </c>
      <c r="ZT28" s="20">
        <v>7357571.9900000002</v>
      </c>
      <c r="ZU28" s="20">
        <v>1288912.22</v>
      </c>
      <c r="ZV28" s="20">
        <v>2305902.7100000004</v>
      </c>
      <c r="ZW28" s="20">
        <v>1860631.65</v>
      </c>
      <c r="ZX28" s="20">
        <v>3051262.1100000003</v>
      </c>
      <c r="ZY28" s="20">
        <v>2000184.1099999999</v>
      </c>
      <c r="ZZ28" s="20">
        <v>2149116.5699999998</v>
      </c>
      <c r="AAA28" s="20">
        <v>2165452.6300000004</v>
      </c>
      <c r="AAB28" s="20">
        <v>1378317.7</v>
      </c>
      <c r="AAC28" s="20">
        <v>2245123.9500000002</v>
      </c>
      <c r="AAD28" s="20">
        <v>1630035.34</v>
      </c>
      <c r="AAE28" s="20">
        <v>1316221.6499999999</v>
      </c>
      <c r="AAF28" s="20">
        <v>1082625.57</v>
      </c>
      <c r="AAG28" s="20">
        <v>20452375.25</v>
      </c>
      <c r="AAH28" s="20">
        <v>2253176.09</v>
      </c>
      <c r="AAI28" s="20">
        <v>2146565.83</v>
      </c>
      <c r="AAJ28" s="20">
        <v>1984106.4400000002</v>
      </c>
      <c r="AAK28" s="20">
        <v>1670435.39</v>
      </c>
      <c r="AAL28" s="20">
        <v>2467901.21</v>
      </c>
      <c r="AAM28" s="20">
        <v>1621883.0999999999</v>
      </c>
      <c r="AAN28" s="20">
        <v>77710289.659999996</v>
      </c>
      <c r="AAO28" s="20">
        <v>2285759.92</v>
      </c>
      <c r="AAP28" s="20">
        <v>2021006.58</v>
      </c>
      <c r="AAQ28" s="20">
        <v>4320003.2</v>
      </c>
      <c r="AAR28" s="20">
        <v>5414408.2000000002</v>
      </c>
      <c r="AAS28" s="20">
        <v>2574053.9899999998</v>
      </c>
      <c r="AAT28" s="20">
        <v>3907805.3999999994</v>
      </c>
      <c r="AAU28" s="20">
        <v>4769146.3100000005</v>
      </c>
      <c r="AAV28" s="20">
        <v>7947784.0300000003</v>
      </c>
      <c r="AAW28" s="20">
        <v>2639151.04</v>
      </c>
      <c r="AAX28" s="20">
        <v>2848460.4800000004</v>
      </c>
      <c r="AAY28" s="20">
        <v>14587745.91</v>
      </c>
      <c r="AAZ28" s="20">
        <v>7845479.5099999998</v>
      </c>
      <c r="ABA28" s="20">
        <v>1497489.85</v>
      </c>
      <c r="ABB28" s="20">
        <v>2275970</v>
      </c>
      <c r="ABC28" s="20">
        <v>1878424.9</v>
      </c>
      <c r="ABD28" s="20">
        <v>1645170.79</v>
      </c>
      <c r="ABE28" s="20">
        <v>2646252.7700000005</v>
      </c>
      <c r="ABF28" s="20">
        <v>1654112.8699999999</v>
      </c>
      <c r="ABG28" s="20">
        <v>22185719.390000001</v>
      </c>
      <c r="ABH28" s="20">
        <v>13032381.439999999</v>
      </c>
      <c r="ABI28" s="20">
        <v>1648954.3</v>
      </c>
      <c r="ABJ28" s="20">
        <v>1402418.6</v>
      </c>
      <c r="ABK28" s="20">
        <v>1233545.3700000001</v>
      </c>
      <c r="ABL28" s="20">
        <v>1106282.46</v>
      </c>
      <c r="ABM28" s="20">
        <v>1095808.46</v>
      </c>
      <c r="ABN28" s="20">
        <v>23223522.949999999</v>
      </c>
      <c r="ABO28" s="20">
        <v>3096065.5</v>
      </c>
      <c r="ABP28" s="20">
        <v>1542904.42</v>
      </c>
      <c r="ABQ28" s="20">
        <v>2808600.79</v>
      </c>
      <c r="ABR28" s="20">
        <v>3579384.96</v>
      </c>
      <c r="ABS28" s="20">
        <v>1960235.57</v>
      </c>
      <c r="ABT28" s="20">
        <v>1590886.75</v>
      </c>
      <c r="ABU28" s="20">
        <v>2747513</v>
      </c>
      <c r="ABV28" s="20">
        <v>812134.87999999989</v>
      </c>
      <c r="ABW28" s="20">
        <v>27756738.940000005</v>
      </c>
      <c r="ABX28" s="20">
        <v>1515526.33</v>
      </c>
      <c r="ABY28" s="20">
        <v>3849540.81</v>
      </c>
      <c r="ABZ28" s="20">
        <v>1657528.5099999998</v>
      </c>
      <c r="ACA28" s="20">
        <v>1612317.89</v>
      </c>
      <c r="ACB28" s="20">
        <v>7688884.0499999989</v>
      </c>
      <c r="ACC28" s="20">
        <v>1575855.78</v>
      </c>
      <c r="ACD28" s="20">
        <v>2056523.9600000002</v>
      </c>
      <c r="ACE28" s="20">
        <v>1921165.45</v>
      </c>
      <c r="ACF28" s="20">
        <v>4038665.41</v>
      </c>
      <c r="ACG28" s="20">
        <v>1582775.2000000002</v>
      </c>
      <c r="ACH28" s="20">
        <v>46520254.370000005</v>
      </c>
      <c r="ACI28" s="20">
        <v>1939625.7</v>
      </c>
      <c r="ACJ28" s="20">
        <v>2663502.2100000004</v>
      </c>
      <c r="ACK28" s="20">
        <v>4220583.18</v>
      </c>
      <c r="ACL28" s="20">
        <v>1661388.55</v>
      </c>
      <c r="ACM28" s="20">
        <v>2650037.12</v>
      </c>
      <c r="ACN28" s="20">
        <v>3907384.88</v>
      </c>
      <c r="ACO28" s="20">
        <v>11538563.470000001</v>
      </c>
      <c r="ACP28" s="20">
        <v>19005850.780000001</v>
      </c>
      <c r="ACQ28" s="20">
        <v>2133658.84</v>
      </c>
      <c r="ACR28" s="20">
        <v>3561450.99</v>
      </c>
      <c r="ACS28" s="20">
        <v>4969548.5200000005</v>
      </c>
      <c r="ACT28" s="20">
        <v>2472079.4699999997</v>
      </c>
      <c r="ACU28" s="20">
        <v>12609327.559999999</v>
      </c>
      <c r="ACV28" s="20">
        <v>2918383.16</v>
      </c>
      <c r="ACW28" s="20">
        <v>2406592.13</v>
      </c>
      <c r="ACX28" s="20">
        <v>1777489.64</v>
      </c>
      <c r="ACY28" s="20">
        <v>1393171.74</v>
      </c>
      <c r="ACZ28" s="20">
        <v>1776381.42</v>
      </c>
      <c r="ADA28" s="20">
        <v>1573723.9999999998</v>
      </c>
      <c r="ADB28" s="20">
        <v>1062653.3599999999</v>
      </c>
      <c r="ADC28" s="20">
        <v>894233.42</v>
      </c>
      <c r="ADD28" s="20">
        <v>947772.59</v>
      </c>
      <c r="ADE28" s="20">
        <v>12649824.950000001</v>
      </c>
      <c r="ADF28" s="20">
        <v>10134221.890000001</v>
      </c>
      <c r="ADG28" s="20">
        <v>1210560.6399999999</v>
      </c>
      <c r="ADH28" s="20">
        <v>650730.34</v>
      </c>
      <c r="ADI28" s="20">
        <v>2243512.9099999997</v>
      </c>
      <c r="ADJ28" s="20">
        <v>1195775.6999999997</v>
      </c>
      <c r="ADK28" s="20">
        <v>1710419.2</v>
      </c>
      <c r="ADL28" s="20">
        <v>1896893.25</v>
      </c>
      <c r="ADM28" s="20">
        <v>1306967.1800000002</v>
      </c>
      <c r="ADN28" s="20">
        <v>47673445.920000002</v>
      </c>
      <c r="ADO28" s="20">
        <v>9048043.8099999987</v>
      </c>
      <c r="ADP28" s="20">
        <v>5929975.9199999999</v>
      </c>
      <c r="ADQ28" s="20">
        <v>19580746.66</v>
      </c>
      <c r="ADR28" s="20">
        <v>1075271.95</v>
      </c>
      <c r="ADS28" s="20">
        <v>1577964.9500000002</v>
      </c>
      <c r="ADT28" s="20">
        <v>2801481.8899999997</v>
      </c>
      <c r="ADU28" s="20">
        <v>1403543.31</v>
      </c>
      <c r="ADV28" s="20">
        <v>46640379.600000001</v>
      </c>
      <c r="ADW28" s="20">
        <v>11887101.49</v>
      </c>
      <c r="ADX28" s="20">
        <v>8238266.6800000006</v>
      </c>
      <c r="ADY28" s="20">
        <v>2332534.12</v>
      </c>
      <c r="ADZ28" s="20">
        <v>2340046.23</v>
      </c>
      <c r="AEA28" s="20">
        <v>3689375.6700000004</v>
      </c>
      <c r="AEB28" s="20">
        <v>3107055.42</v>
      </c>
      <c r="AEC28" s="20">
        <v>2889959.91</v>
      </c>
      <c r="AED28" s="20">
        <v>2251469.67</v>
      </c>
      <c r="AEE28" s="20">
        <v>2141696.4899999998</v>
      </c>
      <c r="AEF28" s="20">
        <v>3130814.6599999997</v>
      </c>
      <c r="AEG28" s="20">
        <v>4569558.26</v>
      </c>
      <c r="AEH28" s="20">
        <v>1837083.29</v>
      </c>
      <c r="AEI28" s="20">
        <v>2853774.3</v>
      </c>
      <c r="AEJ28" s="20">
        <v>3361585.21</v>
      </c>
      <c r="AEK28" s="20">
        <v>3334962.7899999996</v>
      </c>
      <c r="AEL28" s="20">
        <v>2200788.9500000002</v>
      </c>
      <c r="AEM28" s="20">
        <v>5122203.040000001</v>
      </c>
      <c r="AEN28" s="20">
        <v>1645278.3800000001</v>
      </c>
      <c r="AEO28" s="20">
        <v>3524910.17</v>
      </c>
      <c r="AEP28" s="20">
        <v>27116498.489999998</v>
      </c>
      <c r="AEQ28" s="20">
        <v>3520020.9299999997</v>
      </c>
      <c r="AER28" s="20">
        <v>4045289.12</v>
      </c>
      <c r="AES28" s="20">
        <v>2102556</v>
      </c>
      <c r="AET28" s="20">
        <v>2201499.7400000002</v>
      </c>
      <c r="AEU28" s="20">
        <v>6511993.1599999992</v>
      </c>
      <c r="AEV28" s="20">
        <v>1359321.9700000002</v>
      </c>
      <c r="AEW28" s="20">
        <v>2814395.5</v>
      </c>
      <c r="AEX28" s="20">
        <v>1987828.93</v>
      </c>
      <c r="AEY28" s="20">
        <v>1260413.73</v>
      </c>
      <c r="AEZ28" s="20">
        <v>19371371.570000004</v>
      </c>
      <c r="AFA28" s="20">
        <v>16335993.200000001</v>
      </c>
      <c r="AFB28" s="20">
        <v>3013107.59</v>
      </c>
      <c r="AFC28" s="20">
        <v>2705412.14</v>
      </c>
      <c r="AFD28" s="20">
        <v>5140594.8099999996</v>
      </c>
      <c r="AFE28" s="20">
        <v>4346908.78</v>
      </c>
      <c r="AFF28" s="20">
        <v>2630077.7199999997</v>
      </c>
      <c r="AFG28" s="20">
        <v>2547194.61</v>
      </c>
      <c r="AFH28" s="20">
        <v>1866037.0799999998</v>
      </c>
      <c r="AFI28" s="20">
        <v>2394432.4000000004</v>
      </c>
      <c r="AFJ28" s="20">
        <v>2733728.67</v>
      </c>
      <c r="AFK28" s="20">
        <v>1983624.08</v>
      </c>
      <c r="AFL28" s="20">
        <v>2528126.46</v>
      </c>
      <c r="AFM28" s="20">
        <v>20075673.52</v>
      </c>
      <c r="AFN28" s="20">
        <v>4109604.1399999997</v>
      </c>
      <c r="AFO28" s="20">
        <v>2635557.69</v>
      </c>
      <c r="AFP28" s="20">
        <v>1777577.32</v>
      </c>
      <c r="AFQ28" s="20">
        <v>2825518.0999999996</v>
      </c>
      <c r="AFR28" s="20">
        <v>2064925.68</v>
      </c>
      <c r="AFS28" s="20">
        <v>1658684.68</v>
      </c>
      <c r="AFT28" s="20">
        <v>3344012.45</v>
      </c>
      <c r="AFU28" s="20">
        <v>3789040.18</v>
      </c>
      <c r="AFV28" s="20">
        <v>1665640.2500000002</v>
      </c>
      <c r="AFW28" s="20">
        <v>4055979.8899999997</v>
      </c>
      <c r="AFX28" s="20">
        <v>1875322.77</v>
      </c>
      <c r="AFY28" s="20">
        <v>37331535.940000005</v>
      </c>
      <c r="AFZ28" s="20">
        <v>1373212.98</v>
      </c>
      <c r="AGA28" s="20">
        <v>2249428.85</v>
      </c>
      <c r="AGB28" s="20">
        <v>1971330.5299999998</v>
      </c>
      <c r="AGC28" s="20">
        <v>4201969.49</v>
      </c>
      <c r="AGD28" s="20">
        <v>2398340.16</v>
      </c>
      <c r="AGE28" s="20">
        <v>1488286.7899999998</v>
      </c>
      <c r="AGF28" s="20">
        <v>1906102.82</v>
      </c>
      <c r="AGG28" s="20">
        <v>1664708.2999999998</v>
      </c>
      <c r="AGH28" s="20">
        <v>2324682.5100000007</v>
      </c>
      <c r="AGI28" s="20">
        <v>1753489.6800000002</v>
      </c>
      <c r="AGJ28" s="20">
        <v>24976599.82</v>
      </c>
      <c r="AGK28" s="20">
        <v>6104846.8799999999</v>
      </c>
      <c r="AGL28" s="20">
        <v>2705523.96</v>
      </c>
      <c r="AGM28" s="20">
        <v>1795192.1700000002</v>
      </c>
      <c r="AGN28" s="20">
        <v>4557878.04</v>
      </c>
      <c r="AGO28" s="20">
        <v>3845666.59</v>
      </c>
      <c r="AGP28" s="20">
        <v>1639931.64</v>
      </c>
      <c r="AGQ28" s="20">
        <v>1781833.8099999998</v>
      </c>
      <c r="AGR28" s="20">
        <v>49748063.68</v>
      </c>
      <c r="AGS28" s="20">
        <v>36682991.140000001</v>
      </c>
      <c r="AGT28" s="20">
        <v>1941256.4200000002</v>
      </c>
      <c r="AGU28" s="20">
        <v>2882167.3400000003</v>
      </c>
      <c r="AGV28" s="20">
        <v>7406109.8899999997</v>
      </c>
      <c r="AGW28" s="20">
        <v>3842668.73</v>
      </c>
      <c r="AGX28" s="20">
        <v>3912611.38</v>
      </c>
      <c r="AGY28" s="20">
        <v>3303279.0799999996</v>
      </c>
      <c r="AGZ28" s="20">
        <v>1392014.66</v>
      </c>
      <c r="AHA28" s="20">
        <v>3125286.6</v>
      </c>
      <c r="AHB28" s="20">
        <v>3441488.97</v>
      </c>
      <c r="AHC28" s="20">
        <v>1669133.33</v>
      </c>
      <c r="AHD28" s="20">
        <v>1856869.73</v>
      </c>
      <c r="AHE28" s="20">
        <v>2436950.4099999997</v>
      </c>
      <c r="AHF28" s="20">
        <v>1993828.6700000002</v>
      </c>
      <c r="AHG28" s="20">
        <v>2320742.14</v>
      </c>
      <c r="AHH28" s="20">
        <v>1807066.66</v>
      </c>
      <c r="AHI28" s="20">
        <v>16814807.669999998</v>
      </c>
      <c r="AHJ28" s="20">
        <v>1612670.6099999999</v>
      </c>
      <c r="AHK28" s="20">
        <v>2069990.75</v>
      </c>
      <c r="AHL28" s="20">
        <v>1855571.7999999998</v>
      </c>
      <c r="AHM28" s="20">
        <v>4740359.18</v>
      </c>
      <c r="AHN28" s="20">
        <v>1841596.3499999999</v>
      </c>
      <c r="AHO28" s="20">
        <v>1144914.3099999998</v>
      </c>
      <c r="AHP28" s="20">
        <v>5641684111.222702</v>
      </c>
      <c r="AHQ28" s="20"/>
      <c r="AHR28" s="14" t="b">
        <f t="shared" si="15"/>
        <v>1</v>
      </c>
      <c r="AHS28" s="29" t="s">
        <v>1011</v>
      </c>
      <c r="AHT28" t="s">
        <v>1012</v>
      </c>
    </row>
    <row r="29" spans="1:904" x14ac:dyDescent="0.4">
      <c r="A29" s="11">
        <v>24</v>
      </c>
      <c r="B29" s="11" t="s">
        <v>1013</v>
      </c>
      <c r="C29" s="6" t="s">
        <v>1014</v>
      </c>
      <c r="D29" s="20">
        <v>69721582.460000008</v>
      </c>
      <c r="E29" s="20">
        <v>5636808.9100000001</v>
      </c>
      <c r="F29" s="20">
        <v>10354461.51</v>
      </c>
      <c r="G29" s="20">
        <v>2772233.52</v>
      </c>
      <c r="H29" s="20">
        <v>15129596.549999999</v>
      </c>
      <c r="I29" s="20">
        <v>3779895.45</v>
      </c>
      <c r="J29" s="20">
        <v>9287658.4399999995</v>
      </c>
      <c r="K29" s="20">
        <v>6849894.0899999989</v>
      </c>
      <c r="L29" s="20">
        <v>7980692.5899999999</v>
      </c>
      <c r="M29" s="20">
        <v>4332704.13</v>
      </c>
      <c r="N29" s="20">
        <v>3343066.9000000004</v>
      </c>
      <c r="O29" s="20">
        <v>1892794.75</v>
      </c>
      <c r="P29" s="20">
        <v>4653225.2100000009</v>
      </c>
      <c r="Q29" s="20">
        <v>2635363.8199999998</v>
      </c>
      <c r="R29" s="20">
        <v>2274157.1</v>
      </c>
      <c r="S29" s="20">
        <v>6622414.0999999996</v>
      </c>
      <c r="T29" s="20">
        <v>9767911.3499999996</v>
      </c>
      <c r="U29" s="20">
        <v>1086321.76</v>
      </c>
      <c r="V29" s="20">
        <v>51364619.929999992</v>
      </c>
      <c r="W29" s="20">
        <v>12361268.100000001</v>
      </c>
      <c r="X29" s="20">
        <v>3656064.83</v>
      </c>
      <c r="Y29" s="20">
        <v>4754221.3</v>
      </c>
      <c r="Z29" s="20">
        <v>3632364.7099999995</v>
      </c>
      <c r="AA29" s="20">
        <v>2727343.88</v>
      </c>
      <c r="AB29" s="20">
        <v>1811845.77</v>
      </c>
      <c r="AC29" s="20">
        <v>11097524.710000001</v>
      </c>
      <c r="AD29" s="20">
        <v>7196443.7300000004</v>
      </c>
      <c r="AE29" s="20">
        <v>1659034.5899999999</v>
      </c>
      <c r="AF29" s="20">
        <v>9226824.879999999</v>
      </c>
      <c r="AG29" s="20">
        <v>1398693.47</v>
      </c>
      <c r="AH29" s="20">
        <v>11522592.120000001</v>
      </c>
      <c r="AI29" s="20">
        <v>3037117.17</v>
      </c>
      <c r="AJ29" s="20">
        <v>3315495.01</v>
      </c>
      <c r="AK29" s="20">
        <v>2029195.46</v>
      </c>
      <c r="AL29" s="20">
        <v>9137345.0099999998</v>
      </c>
      <c r="AM29" s="20">
        <v>2609137.0299999998</v>
      </c>
      <c r="AN29" s="20">
        <v>2952448.3599999994</v>
      </c>
      <c r="AO29" s="20">
        <v>2528148.58</v>
      </c>
      <c r="AP29" s="20">
        <v>2508356.88</v>
      </c>
      <c r="AQ29" s="20">
        <v>2303488.44</v>
      </c>
      <c r="AR29" s="20">
        <v>1126212.5099999998</v>
      </c>
      <c r="AS29" s="20">
        <v>1607987.47</v>
      </c>
      <c r="AT29" s="20">
        <v>38243991.269999996</v>
      </c>
      <c r="AU29" s="20">
        <v>1511767.19</v>
      </c>
      <c r="AV29" s="20">
        <v>1762931.79</v>
      </c>
      <c r="AW29" s="20">
        <v>2455738.48</v>
      </c>
      <c r="AX29" s="20">
        <v>4125587.84</v>
      </c>
      <c r="AY29" s="20">
        <v>4556389.03</v>
      </c>
      <c r="AZ29" s="20">
        <v>1969350.05</v>
      </c>
      <c r="BA29" s="20">
        <v>3054037.56</v>
      </c>
      <c r="BB29" s="20">
        <v>1311308.32</v>
      </c>
      <c r="BC29" s="20">
        <v>1776239.8599999999</v>
      </c>
      <c r="BD29" s="20">
        <v>1841383.6099999999</v>
      </c>
      <c r="BE29" s="20">
        <v>1592555.24</v>
      </c>
      <c r="BF29" s="20">
        <v>8133529.54</v>
      </c>
      <c r="BG29" s="20">
        <v>1614756.91</v>
      </c>
      <c r="BH29" s="20">
        <v>775060.45</v>
      </c>
      <c r="BI29" s="20">
        <v>13516536.490000002</v>
      </c>
      <c r="BJ29" s="20">
        <v>16527631.960000001</v>
      </c>
      <c r="BK29" s="20">
        <v>3546263.8299999996</v>
      </c>
      <c r="BL29" s="20">
        <v>1650787.35</v>
      </c>
      <c r="BM29" s="20">
        <v>3329568.38</v>
      </c>
      <c r="BN29" s="20">
        <v>4135234.1599999997</v>
      </c>
      <c r="BO29" s="20">
        <v>2183221.73</v>
      </c>
      <c r="BP29" s="20">
        <v>202191</v>
      </c>
      <c r="BQ29" s="20">
        <v>126935.08</v>
      </c>
      <c r="BR29" s="20">
        <v>32270405.320000004</v>
      </c>
      <c r="BS29" s="20">
        <v>4197474.09</v>
      </c>
      <c r="BT29" s="20">
        <v>3515949.59</v>
      </c>
      <c r="BU29" s="20">
        <v>1934978.02</v>
      </c>
      <c r="BV29" s="20">
        <v>3263085.2</v>
      </c>
      <c r="BW29" s="20">
        <v>2483625.12</v>
      </c>
      <c r="BX29" s="20">
        <v>2062988.16</v>
      </c>
      <c r="BY29" s="20">
        <v>2398648.1</v>
      </c>
      <c r="BZ29" s="20">
        <v>11505373.07</v>
      </c>
      <c r="CA29" s="20">
        <v>2474833.8000000003</v>
      </c>
      <c r="CB29" s="20">
        <v>5212382.33</v>
      </c>
      <c r="CC29" s="20">
        <v>9535954.7599999998</v>
      </c>
      <c r="CD29" s="20">
        <v>2126978.2700000005</v>
      </c>
      <c r="CE29" s="20">
        <v>2706766.68</v>
      </c>
      <c r="CF29" s="20">
        <v>2342417.37</v>
      </c>
      <c r="CG29" s="20">
        <v>61784071.140000008</v>
      </c>
      <c r="CH29" s="20">
        <v>3428450.3</v>
      </c>
      <c r="CI29" s="20">
        <v>8542009.6500000004</v>
      </c>
      <c r="CJ29" s="20">
        <v>3594805.3</v>
      </c>
      <c r="CK29" s="20">
        <v>4307442.05</v>
      </c>
      <c r="CL29" s="20">
        <v>2231441.59</v>
      </c>
      <c r="CM29" s="20">
        <v>3581194.42</v>
      </c>
      <c r="CN29" s="20">
        <v>4739539.01</v>
      </c>
      <c r="CO29" s="20">
        <v>1616524.6300000001</v>
      </c>
      <c r="CP29" s="20">
        <v>3097846.98</v>
      </c>
      <c r="CQ29" s="20">
        <v>2826297.02</v>
      </c>
      <c r="CR29" s="20">
        <v>2389224.8099999996</v>
      </c>
      <c r="CS29" s="20">
        <v>2404905.7199999997</v>
      </c>
      <c r="CT29" s="20">
        <v>37424154.829999998</v>
      </c>
      <c r="CU29" s="20">
        <v>1559676.13</v>
      </c>
      <c r="CV29" s="20">
        <v>1831383.35</v>
      </c>
      <c r="CW29" s="20">
        <v>4019430.69</v>
      </c>
      <c r="CX29" s="20">
        <v>1873556.4100000001</v>
      </c>
      <c r="CY29" s="20">
        <v>1958650.8799999999</v>
      </c>
      <c r="CZ29" s="20">
        <v>1876111.5</v>
      </c>
      <c r="DA29" s="20">
        <v>1070868.93</v>
      </c>
      <c r="DB29" s="20">
        <v>19858962.710000001</v>
      </c>
      <c r="DC29" s="20">
        <v>28746805.02</v>
      </c>
      <c r="DD29" s="20">
        <v>1906665.83</v>
      </c>
      <c r="DE29" s="20">
        <v>2675047.31</v>
      </c>
      <c r="DF29" s="20">
        <v>12442896.529999999</v>
      </c>
      <c r="DG29" s="20">
        <v>7464540.7400000002</v>
      </c>
      <c r="DH29" s="20">
        <v>5503557.6600000001</v>
      </c>
      <c r="DI29" s="20">
        <v>19979666.91</v>
      </c>
      <c r="DJ29" s="20">
        <v>2773915.98</v>
      </c>
      <c r="DK29" s="20">
        <v>71943697.769999996</v>
      </c>
      <c r="DL29" s="20">
        <v>6248392.3700000001</v>
      </c>
      <c r="DM29" s="20">
        <v>5060715.3800000008</v>
      </c>
      <c r="DN29" s="20">
        <v>3004458.9799999995</v>
      </c>
      <c r="DO29" s="20">
        <v>4118624.59</v>
      </c>
      <c r="DP29" s="20">
        <v>3876641.1599999997</v>
      </c>
      <c r="DQ29" s="20">
        <v>5185349.32</v>
      </c>
      <c r="DR29" s="20">
        <v>2916117.8499999996</v>
      </c>
      <c r="DS29" s="20">
        <v>9850017.8800000008</v>
      </c>
      <c r="DT29" s="20">
        <v>48260525.099999994</v>
      </c>
      <c r="DU29" s="20">
        <v>3614564.5100000002</v>
      </c>
      <c r="DV29" s="20">
        <v>12809073.869999999</v>
      </c>
      <c r="DW29" s="20">
        <v>15113152.66</v>
      </c>
      <c r="DX29" s="20">
        <v>4260328.8100000005</v>
      </c>
      <c r="DY29" s="20">
        <v>8443919.0899999999</v>
      </c>
      <c r="DZ29" s="20">
        <v>5167793.33</v>
      </c>
      <c r="EA29" s="20">
        <v>1776232.76</v>
      </c>
      <c r="EB29" s="20">
        <v>3245910.8699999996</v>
      </c>
      <c r="EC29" s="20">
        <v>2937221.07</v>
      </c>
      <c r="ED29" s="20">
        <v>6659502.96</v>
      </c>
      <c r="EE29" s="20">
        <v>15797285.140000001</v>
      </c>
      <c r="EF29" s="20">
        <v>14292187.18</v>
      </c>
      <c r="EG29" s="20">
        <v>2542914.33</v>
      </c>
      <c r="EH29" s="20">
        <v>2638401.39</v>
      </c>
      <c r="EI29" s="20">
        <v>2947074.09</v>
      </c>
      <c r="EJ29" s="20">
        <v>4989048.96</v>
      </c>
      <c r="EK29" s="20">
        <v>7460128.1100000003</v>
      </c>
      <c r="EL29" s="20">
        <v>1541426.28</v>
      </c>
      <c r="EM29" s="20">
        <v>2545455.2999999998</v>
      </c>
      <c r="EN29" s="20">
        <v>51045032.149999999</v>
      </c>
      <c r="EO29" s="20">
        <v>2289672.38</v>
      </c>
      <c r="EP29" s="20">
        <v>2954225.92</v>
      </c>
      <c r="EQ29" s="20">
        <v>3130699.79</v>
      </c>
      <c r="ER29" s="20">
        <v>2300769.4299999997</v>
      </c>
      <c r="ES29" s="20">
        <v>1606826.3800000001</v>
      </c>
      <c r="ET29" s="20">
        <v>4658058.38</v>
      </c>
      <c r="EU29" s="20">
        <v>2363134.77</v>
      </c>
      <c r="EV29" s="20">
        <v>1807706.74</v>
      </c>
      <c r="EW29" s="20">
        <v>27986253.77</v>
      </c>
      <c r="EX29" s="20">
        <v>1348294.78</v>
      </c>
      <c r="EY29" s="20">
        <v>3423938.88</v>
      </c>
      <c r="EZ29" s="20">
        <v>9359072.3200000003</v>
      </c>
      <c r="FA29" s="20">
        <v>9397161.4799999986</v>
      </c>
      <c r="FB29" s="20">
        <v>6209924.3600000003</v>
      </c>
      <c r="FC29" s="20">
        <v>4573020.8900000006</v>
      </c>
      <c r="FD29" s="20">
        <v>3921008.9299999997</v>
      </c>
      <c r="FE29" s="20">
        <v>3269281.42</v>
      </c>
      <c r="FF29" s="20">
        <v>3272983.2600000002</v>
      </c>
      <c r="FG29" s="20">
        <v>3313667.4</v>
      </c>
      <c r="FH29" s="20">
        <v>1831814.77</v>
      </c>
      <c r="FI29" s="20">
        <v>16679420.050000001</v>
      </c>
      <c r="FJ29" s="20">
        <v>2117524.2400000002</v>
      </c>
      <c r="FK29" s="20">
        <v>1411635.15</v>
      </c>
      <c r="FL29" s="20">
        <v>1670670.95</v>
      </c>
      <c r="FM29" s="20">
        <v>3134253.53</v>
      </c>
      <c r="FN29" s="20">
        <v>2640035.21</v>
      </c>
      <c r="FO29" s="20">
        <v>1017602.0999999999</v>
      </c>
      <c r="FP29" s="20">
        <v>616073.82000000007</v>
      </c>
      <c r="FQ29" s="20">
        <v>55981382.480000004</v>
      </c>
      <c r="FR29" s="20">
        <v>2098112.9300000002</v>
      </c>
      <c r="FS29" s="20">
        <v>4051583.3</v>
      </c>
      <c r="FT29" s="20">
        <v>3635503.5300000003</v>
      </c>
      <c r="FU29" s="20">
        <v>3372783.3200000003</v>
      </c>
      <c r="FV29" s="20">
        <v>2165927.59</v>
      </c>
      <c r="FW29" s="20">
        <v>11052336.75</v>
      </c>
      <c r="FX29" s="20">
        <v>4534904.74</v>
      </c>
      <c r="FY29" s="20">
        <v>3988715.69</v>
      </c>
      <c r="FZ29" s="20">
        <v>2723521.8200000003</v>
      </c>
      <c r="GA29" s="20">
        <v>7513830.25</v>
      </c>
      <c r="GB29" s="20">
        <v>3704152.2199999997</v>
      </c>
      <c r="GC29" s="20">
        <v>3130622.65</v>
      </c>
      <c r="GD29" s="20">
        <v>1503144.1099999999</v>
      </c>
      <c r="GE29" s="20">
        <v>23059407.719999999</v>
      </c>
      <c r="GF29" s="20">
        <v>1372361.41</v>
      </c>
      <c r="GG29" s="20">
        <v>1955011.02</v>
      </c>
      <c r="GH29" s="20">
        <v>4605949.76</v>
      </c>
      <c r="GI29" s="20">
        <v>2289913.6799999997</v>
      </c>
      <c r="GJ29" s="20">
        <v>2475082.79</v>
      </c>
      <c r="GK29" s="20">
        <v>1665522.18</v>
      </c>
      <c r="GL29" s="20">
        <v>7090452.3599999994</v>
      </c>
      <c r="GM29" s="20">
        <v>1446031</v>
      </c>
      <c r="GN29" s="20">
        <v>622285.80000000005</v>
      </c>
      <c r="GO29" s="20">
        <v>823581.1</v>
      </c>
      <c r="GP29" s="20">
        <v>854037.6100000001</v>
      </c>
      <c r="GQ29" s="20">
        <v>16199146.800000001</v>
      </c>
      <c r="GR29" s="20">
        <v>5722289.2700000005</v>
      </c>
      <c r="GS29" s="20">
        <v>2775314.23</v>
      </c>
      <c r="GT29" s="20">
        <v>10035992.560000001</v>
      </c>
      <c r="GU29" s="20">
        <v>604253.74</v>
      </c>
      <c r="GV29" s="20">
        <v>3321510.8899999997</v>
      </c>
      <c r="GW29" s="20">
        <v>4938285.54</v>
      </c>
      <c r="GX29" s="20">
        <v>2186645.7000000002</v>
      </c>
      <c r="GY29" s="20">
        <v>19682393.289999999</v>
      </c>
      <c r="GZ29" s="20">
        <v>1415921.1099999999</v>
      </c>
      <c r="HA29" s="20">
        <v>4456211.55</v>
      </c>
      <c r="HB29" s="20">
        <v>1930450.4499999997</v>
      </c>
      <c r="HC29" s="20">
        <v>57356885.199999996</v>
      </c>
      <c r="HD29" s="20">
        <v>2002478.89</v>
      </c>
      <c r="HE29" s="20">
        <v>5669763.830000001</v>
      </c>
      <c r="HF29" s="20">
        <v>3401699.87</v>
      </c>
      <c r="HG29" s="20">
        <v>2360431.2399999998</v>
      </c>
      <c r="HH29" s="20">
        <v>4306895.2</v>
      </c>
      <c r="HI29" s="20">
        <v>902898.55</v>
      </c>
      <c r="HJ29" s="20">
        <v>34016148.740000002</v>
      </c>
      <c r="HK29" s="20">
        <v>5493350.5499999998</v>
      </c>
      <c r="HL29" s="20">
        <v>6095472.669999999</v>
      </c>
      <c r="HM29" s="20">
        <v>3952651.94</v>
      </c>
      <c r="HN29" s="20">
        <v>2989565.5100000002</v>
      </c>
      <c r="HO29" s="20">
        <v>2530807.02</v>
      </c>
      <c r="HP29" s="20">
        <v>5388992.2700000005</v>
      </c>
      <c r="HQ29" s="20">
        <v>1864699.5499999998</v>
      </c>
      <c r="HR29" s="20">
        <v>41619101.170000002</v>
      </c>
      <c r="HS29" s="20">
        <v>10452341.039999999</v>
      </c>
      <c r="HT29" s="20">
        <v>2670579.04</v>
      </c>
      <c r="HU29" s="20">
        <v>1988443.37</v>
      </c>
      <c r="HV29" s="20">
        <v>2383583.71</v>
      </c>
      <c r="HW29" s="20">
        <v>1356733.56</v>
      </c>
      <c r="HX29" s="20">
        <v>5602983.0299999993</v>
      </c>
      <c r="HY29" s="20">
        <v>3099969.59</v>
      </c>
      <c r="HZ29" s="20">
        <v>2195998.3000000003</v>
      </c>
      <c r="IA29" s="20">
        <v>2560240.7000000002</v>
      </c>
      <c r="IB29" s="20">
        <v>3335089.47</v>
      </c>
      <c r="IC29" s="20">
        <v>4758028.3899999997</v>
      </c>
      <c r="ID29" s="20">
        <v>1138071.46</v>
      </c>
      <c r="IE29" s="20">
        <v>3431604.2500000005</v>
      </c>
      <c r="IF29" s="20">
        <v>2549360.04</v>
      </c>
      <c r="IG29" s="20">
        <v>1457777.08</v>
      </c>
      <c r="IH29" s="20">
        <v>37426804.32</v>
      </c>
      <c r="II29" s="20">
        <v>13303409.860000001</v>
      </c>
      <c r="IJ29" s="20">
        <v>3721533.9800000004</v>
      </c>
      <c r="IK29" s="20">
        <v>7520101.8600000003</v>
      </c>
      <c r="IL29" s="20">
        <v>8048618.4799999995</v>
      </c>
      <c r="IM29" s="20">
        <v>3055344.7</v>
      </c>
      <c r="IN29" s="20">
        <v>2911840.13</v>
      </c>
      <c r="IO29" s="20">
        <v>2140762.33</v>
      </c>
      <c r="IP29" s="20">
        <v>1789872.76</v>
      </c>
      <c r="IQ29" s="20">
        <v>2760488.09</v>
      </c>
      <c r="IR29" s="20">
        <v>2839369.03</v>
      </c>
      <c r="IS29" s="20">
        <v>39114476.969999999</v>
      </c>
      <c r="IT29" s="20">
        <v>22547005.240000002</v>
      </c>
      <c r="IU29" s="20">
        <v>6759325.4100000001</v>
      </c>
      <c r="IV29" s="20">
        <v>3663055.69</v>
      </c>
      <c r="IW29" s="20">
        <v>1509496.6</v>
      </c>
      <c r="IX29" s="20">
        <v>1891355.97</v>
      </c>
      <c r="IY29" s="20">
        <v>2519334.88</v>
      </c>
      <c r="IZ29" s="20">
        <v>1455990.7000000002</v>
      </c>
      <c r="JA29" s="20">
        <v>1356580.1800000002</v>
      </c>
      <c r="JB29" s="20">
        <v>4231343.8000000007</v>
      </c>
      <c r="JC29" s="20">
        <v>3075135.25</v>
      </c>
      <c r="JD29" s="20">
        <v>2298796.09</v>
      </c>
      <c r="JE29" s="20">
        <v>15864481.890000001</v>
      </c>
      <c r="JF29" s="20">
        <v>9762417.8599999994</v>
      </c>
      <c r="JG29" s="20">
        <v>861495.64</v>
      </c>
      <c r="JH29" s="20">
        <v>1337482.9899999998</v>
      </c>
      <c r="JI29" s="20">
        <v>1168950.0099999998</v>
      </c>
      <c r="JJ29" s="20">
        <v>1729020.51</v>
      </c>
      <c r="JK29" s="20">
        <v>17915911.420000002</v>
      </c>
      <c r="JL29" s="20">
        <v>1442472.21</v>
      </c>
      <c r="JM29" s="20">
        <v>2780235.6399999997</v>
      </c>
      <c r="JN29" s="20">
        <v>3810650.7</v>
      </c>
      <c r="JO29" s="20">
        <v>2578794.34</v>
      </c>
      <c r="JP29" s="20">
        <v>5819343.6299999999</v>
      </c>
      <c r="JQ29" s="20">
        <v>729689.8600000001</v>
      </c>
      <c r="JR29" s="20">
        <v>63198481.440000005</v>
      </c>
      <c r="JS29" s="20">
        <v>18235808.330000002</v>
      </c>
      <c r="JT29" s="20">
        <v>3830603.79</v>
      </c>
      <c r="JU29" s="20">
        <v>2526303.62</v>
      </c>
      <c r="JV29" s="20">
        <v>5856470.3799999999</v>
      </c>
      <c r="JW29" s="20">
        <v>1982435.6400000001</v>
      </c>
      <c r="JX29" s="20">
        <v>11957654.389999999</v>
      </c>
      <c r="JY29" s="20">
        <v>5301774.4799999995</v>
      </c>
      <c r="JZ29" s="20">
        <v>6042953.4600000009</v>
      </c>
      <c r="KA29" s="20">
        <v>5300534.3999999994</v>
      </c>
      <c r="KB29" s="20">
        <v>3772181.49</v>
      </c>
      <c r="KC29" s="20">
        <v>4404971.4399999995</v>
      </c>
      <c r="KD29" s="20">
        <v>4777214.3499999996</v>
      </c>
      <c r="KE29" s="20">
        <v>964666.54</v>
      </c>
      <c r="KF29" s="20">
        <v>3360238.2</v>
      </c>
      <c r="KG29" s="20">
        <v>60354477.659999996</v>
      </c>
      <c r="KH29" s="20">
        <v>8044127.9300000006</v>
      </c>
      <c r="KI29" s="20">
        <v>3839094.75</v>
      </c>
      <c r="KJ29" s="20">
        <v>4850235.8500000006</v>
      </c>
      <c r="KK29" s="20">
        <v>3557773.86</v>
      </c>
      <c r="KL29" s="20">
        <v>3466847.13</v>
      </c>
      <c r="KM29" s="20">
        <v>9229972.459999999</v>
      </c>
      <c r="KN29" s="20">
        <v>2513989.3200000003</v>
      </c>
      <c r="KO29" s="20">
        <v>2410189.58</v>
      </c>
      <c r="KP29" s="20">
        <v>17180853.289999999</v>
      </c>
      <c r="KQ29" s="20">
        <v>3392578.99</v>
      </c>
      <c r="KR29" s="20">
        <v>4896273.3900000006</v>
      </c>
      <c r="KS29" s="20">
        <v>21448245.98</v>
      </c>
      <c r="KT29" s="20">
        <v>4122358.2199999997</v>
      </c>
      <c r="KU29" s="20">
        <v>6423868.0999999996</v>
      </c>
      <c r="KV29" s="20">
        <v>39036777.350000001</v>
      </c>
      <c r="KW29" s="20">
        <v>6852785.1799999997</v>
      </c>
      <c r="KX29" s="20">
        <v>31892175.5</v>
      </c>
      <c r="KY29" s="20">
        <v>3518446.15</v>
      </c>
      <c r="KZ29" s="20">
        <v>2193572.04</v>
      </c>
      <c r="LA29" s="20">
        <v>7552754.96</v>
      </c>
      <c r="LB29" s="20">
        <v>5710639.1699999999</v>
      </c>
      <c r="LC29" s="20">
        <v>3543487.15</v>
      </c>
      <c r="LD29" s="20">
        <v>2380265.46</v>
      </c>
      <c r="LE29" s="20">
        <v>1996852.54</v>
      </c>
      <c r="LF29" s="20">
        <v>67435969.299999997</v>
      </c>
      <c r="LG29" s="20">
        <v>13905488.710000001</v>
      </c>
      <c r="LH29" s="20">
        <v>20992053.800000001</v>
      </c>
      <c r="LI29" s="20">
        <v>15785143.239999998</v>
      </c>
      <c r="LJ29" s="20">
        <v>6845581.0700000003</v>
      </c>
      <c r="LK29" s="20">
        <v>2904132.04</v>
      </c>
      <c r="LL29" s="20">
        <v>2015343.97</v>
      </c>
      <c r="LM29" s="20">
        <v>4038647.03</v>
      </c>
      <c r="LN29" s="20">
        <v>3022535.53</v>
      </c>
      <c r="LO29" s="20">
        <v>5427490.3100000005</v>
      </c>
      <c r="LP29" s="20">
        <v>1506799.82</v>
      </c>
      <c r="LQ29" s="20">
        <v>21849410.969999999</v>
      </c>
      <c r="LR29" s="20">
        <v>4034651.3099999996</v>
      </c>
      <c r="LS29" s="20">
        <v>2370579.4299999997</v>
      </c>
      <c r="LT29" s="20">
        <v>74295867.469999999</v>
      </c>
      <c r="LU29" s="20">
        <v>17814062.859999999</v>
      </c>
      <c r="LV29" s="20">
        <v>38607767.789999999</v>
      </c>
      <c r="LW29" s="20">
        <v>11210400.310000001</v>
      </c>
      <c r="LX29" s="20">
        <v>8936329.75</v>
      </c>
      <c r="LY29" s="20">
        <v>7342620.5199999996</v>
      </c>
      <c r="LZ29" s="20">
        <v>4448538.45</v>
      </c>
      <c r="MA29" s="20">
        <v>4065032.4699999997</v>
      </c>
      <c r="MB29" s="20">
        <v>4239851.3900000006</v>
      </c>
      <c r="MC29" s="20">
        <v>9720427.4900000002</v>
      </c>
      <c r="MD29" s="20">
        <v>11183812.060000001</v>
      </c>
      <c r="ME29" s="20">
        <v>4425437.76</v>
      </c>
      <c r="MF29" s="20">
        <v>58024643.219999999</v>
      </c>
      <c r="MG29" s="20">
        <v>3041410.7299999995</v>
      </c>
      <c r="MH29" s="20">
        <v>1443237.48</v>
      </c>
      <c r="MI29" s="20">
        <v>2101728.73</v>
      </c>
      <c r="MJ29" s="20">
        <v>1046032</v>
      </c>
      <c r="MK29" s="20">
        <v>5042549.8800000008</v>
      </c>
      <c r="ML29" s="20">
        <v>2840595.73</v>
      </c>
      <c r="MM29" s="20">
        <v>2640476.6800000002</v>
      </c>
      <c r="MN29" s="20">
        <v>5941485.2999999998</v>
      </c>
      <c r="MO29" s="20">
        <v>3068152.17</v>
      </c>
      <c r="MP29" s="20">
        <v>2553649.2200000002</v>
      </c>
      <c r="MQ29" s="20">
        <v>2181289.46</v>
      </c>
      <c r="MR29" s="20">
        <v>51116422.030000001</v>
      </c>
      <c r="MS29" s="20">
        <v>3168475.17</v>
      </c>
      <c r="MT29" s="20">
        <v>3398933.8200000003</v>
      </c>
      <c r="MU29" s="20">
        <v>5394093.8700000001</v>
      </c>
      <c r="MV29" s="20">
        <v>6219827.3899999997</v>
      </c>
      <c r="MW29" s="20">
        <v>2918950.7</v>
      </c>
      <c r="MX29" s="20">
        <v>11073459.759200001</v>
      </c>
      <c r="MY29" s="20">
        <v>8147880.75</v>
      </c>
      <c r="MZ29" s="20">
        <v>4693555.72</v>
      </c>
      <c r="NA29" s="20">
        <v>1410574.8199999998</v>
      </c>
      <c r="NB29" s="20">
        <v>1135483.3199999998</v>
      </c>
      <c r="NC29" s="20">
        <v>99453915.049999997</v>
      </c>
      <c r="ND29" s="20">
        <v>10051225.680000002</v>
      </c>
      <c r="NE29" s="20">
        <v>2942905.23</v>
      </c>
      <c r="NF29" s="20">
        <v>24295635.199999999</v>
      </c>
      <c r="NG29" s="20">
        <v>3284642.8100000005</v>
      </c>
      <c r="NH29" s="20">
        <v>7009621.7399999993</v>
      </c>
      <c r="NI29" s="20">
        <v>15179135.190000001</v>
      </c>
      <c r="NJ29" s="20">
        <v>10013592</v>
      </c>
      <c r="NK29" s="20">
        <v>837502.2300000001</v>
      </c>
      <c r="NL29" s="20">
        <v>3391952.5900000003</v>
      </c>
      <c r="NM29" s="20">
        <v>4504687.1999999993</v>
      </c>
      <c r="NN29" s="20">
        <v>2714751.6700000004</v>
      </c>
      <c r="NO29" s="20">
        <v>18925627.539999999</v>
      </c>
      <c r="NP29" s="20">
        <v>3366306.42</v>
      </c>
      <c r="NQ29" s="20">
        <v>3348120.1300000004</v>
      </c>
      <c r="NR29" s="20">
        <v>2885217.1</v>
      </c>
      <c r="NS29" s="20">
        <v>2296887.84</v>
      </c>
      <c r="NT29" s="20">
        <v>706824.35</v>
      </c>
      <c r="NU29" s="20">
        <v>1447163.65</v>
      </c>
      <c r="NV29" s="20">
        <v>40763994.520000003</v>
      </c>
      <c r="NW29" s="20">
        <v>19834939.949999999</v>
      </c>
      <c r="NX29" s="20">
        <v>3541839.7199999997</v>
      </c>
      <c r="NY29" s="20">
        <v>1481385.41</v>
      </c>
      <c r="NZ29" s="20">
        <v>2475909.83</v>
      </c>
      <c r="OA29" s="20">
        <v>5425172.8900000006</v>
      </c>
      <c r="OB29" s="20">
        <v>1882039.33</v>
      </c>
      <c r="OC29" s="20">
        <v>40403792.469999999</v>
      </c>
      <c r="OD29" s="20">
        <v>15020438.380000001</v>
      </c>
      <c r="OE29" s="20">
        <v>6148561.1499999994</v>
      </c>
      <c r="OF29" s="20">
        <v>14787990.439999999</v>
      </c>
      <c r="OG29" s="20">
        <v>2977276.67</v>
      </c>
      <c r="OH29" s="20">
        <v>4328465.0999999996</v>
      </c>
      <c r="OI29" s="20">
        <v>3262631.8600000003</v>
      </c>
      <c r="OJ29" s="20">
        <v>1308790.83</v>
      </c>
      <c r="OK29" s="20">
        <v>2745152.79</v>
      </c>
      <c r="OL29" s="20">
        <v>54967717.189999998</v>
      </c>
      <c r="OM29" s="20">
        <v>10173044.619999999</v>
      </c>
      <c r="ON29" s="20">
        <v>13513620.079999998</v>
      </c>
      <c r="OO29" s="20">
        <v>5548899.0499999998</v>
      </c>
      <c r="OP29" s="20">
        <v>5010657.68</v>
      </c>
      <c r="OQ29" s="20">
        <v>1775232.1400000001</v>
      </c>
      <c r="OR29" s="20">
        <v>22610081.879999999</v>
      </c>
      <c r="OS29" s="20">
        <v>2355359.62</v>
      </c>
      <c r="OT29" s="20">
        <v>2843142.29</v>
      </c>
      <c r="OU29" s="20">
        <v>3199571.7</v>
      </c>
      <c r="OV29" s="20">
        <v>3475278.3200000003</v>
      </c>
      <c r="OW29" s="20">
        <v>11713222.34</v>
      </c>
      <c r="OX29" s="20">
        <v>1955201.1500000001</v>
      </c>
      <c r="OY29" s="20">
        <v>1910230.06</v>
      </c>
      <c r="OZ29" s="20">
        <v>2202033.4699999997</v>
      </c>
      <c r="PA29" s="20">
        <v>30485552.729999997</v>
      </c>
      <c r="PB29" s="20">
        <v>1922722.42</v>
      </c>
      <c r="PC29" s="20">
        <v>5586109.0199999996</v>
      </c>
      <c r="PD29" s="20">
        <v>1098304.45</v>
      </c>
      <c r="PE29" s="20">
        <v>4838072.3</v>
      </c>
      <c r="PF29" s="20">
        <v>8219660.3899999997</v>
      </c>
      <c r="PG29" s="20">
        <v>2808162.66</v>
      </c>
      <c r="PH29" s="20">
        <v>2441293.42</v>
      </c>
      <c r="PI29" s="20">
        <v>4139991.7</v>
      </c>
      <c r="PJ29" s="20">
        <v>3289166.62</v>
      </c>
      <c r="PK29" s="20">
        <v>4409808.37</v>
      </c>
      <c r="PL29" s="20">
        <v>7880668.2999999998</v>
      </c>
      <c r="PM29" s="20">
        <v>2255729.5</v>
      </c>
      <c r="PN29" s="20">
        <v>8899857.6099999994</v>
      </c>
      <c r="PO29" s="20">
        <v>1634448.01</v>
      </c>
      <c r="PP29" s="20">
        <v>1149746.3500000001</v>
      </c>
      <c r="PQ29" s="20">
        <v>736991.1</v>
      </c>
      <c r="PR29" s="20">
        <v>2458275.67</v>
      </c>
      <c r="PS29" s="20">
        <v>93895736.339999989</v>
      </c>
      <c r="PT29" s="20">
        <v>2911949.18</v>
      </c>
      <c r="PU29" s="20">
        <v>2244678.0300000003</v>
      </c>
      <c r="PV29" s="20">
        <v>9193065.0700000003</v>
      </c>
      <c r="PW29" s="20">
        <v>14513885.689999999</v>
      </c>
      <c r="PX29" s="20">
        <v>5035797.9600000009</v>
      </c>
      <c r="PY29" s="20">
        <v>16168700.960000001</v>
      </c>
      <c r="PZ29" s="20">
        <v>4470336.1400000006</v>
      </c>
      <c r="QA29" s="20">
        <v>7999350.0899999999</v>
      </c>
      <c r="QB29" s="20">
        <v>2250785.21</v>
      </c>
      <c r="QC29" s="20">
        <v>6692685.4600000009</v>
      </c>
      <c r="QD29" s="20">
        <v>2925439.65</v>
      </c>
      <c r="QE29" s="20">
        <v>4799754.84</v>
      </c>
      <c r="QF29" s="20">
        <v>5992654.1100000003</v>
      </c>
      <c r="QG29" s="20">
        <v>6287158.5099999998</v>
      </c>
      <c r="QH29" s="20">
        <v>4623846.46</v>
      </c>
      <c r="QI29" s="20">
        <v>3133823.66</v>
      </c>
      <c r="QJ29" s="20">
        <v>2177106.0300000003</v>
      </c>
      <c r="QK29" s="20">
        <v>2230042</v>
      </c>
      <c r="QL29" s="20">
        <v>8480184.6699999999</v>
      </c>
      <c r="QM29" s="20">
        <v>8727829.9400000013</v>
      </c>
      <c r="QN29" s="20">
        <v>2668301.96</v>
      </c>
      <c r="QO29" s="20">
        <v>1597458.81</v>
      </c>
      <c r="QP29" s="20">
        <v>1129466.8900000001</v>
      </c>
      <c r="QQ29" s="20">
        <v>1532312.67</v>
      </c>
      <c r="QR29" s="20">
        <v>1554059.72</v>
      </c>
      <c r="QS29" s="20">
        <v>42861315.439999998</v>
      </c>
      <c r="QT29" s="20">
        <v>2576096.9</v>
      </c>
      <c r="QU29" s="20">
        <v>6458737.5800000001</v>
      </c>
      <c r="QV29" s="20">
        <v>3026591.89</v>
      </c>
      <c r="QW29" s="20">
        <v>6383239.4499999993</v>
      </c>
      <c r="QX29" s="20">
        <v>9362023.75</v>
      </c>
      <c r="QY29" s="20">
        <v>2810171.19</v>
      </c>
      <c r="QZ29" s="20">
        <v>7068366.9299999997</v>
      </c>
      <c r="RA29" s="20">
        <v>5450208.9400000004</v>
      </c>
      <c r="RB29" s="20">
        <v>2339199.89</v>
      </c>
      <c r="RC29" s="20">
        <v>3886099.8000000003</v>
      </c>
      <c r="RD29" s="20">
        <v>1157552.95</v>
      </c>
      <c r="RE29" s="20">
        <v>1460741</v>
      </c>
      <c r="RF29" s="20">
        <v>46976913.209999993</v>
      </c>
      <c r="RG29" s="20">
        <v>12396137.98</v>
      </c>
      <c r="RH29" s="20">
        <v>4107046.87</v>
      </c>
      <c r="RI29" s="20">
        <v>5428180.1200000001</v>
      </c>
      <c r="RJ29" s="20">
        <v>2811289.88</v>
      </c>
      <c r="RK29" s="20">
        <v>3329370.01</v>
      </c>
      <c r="RL29" s="20">
        <v>10816836.709999999</v>
      </c>
      <c r="RM29" s="20">
        <v>3253474.15</v>
      </c>
      <c r="RN29" s="20">
        <v>3680475.55</v>
      </c>
      <c r="RO29" s="20">
        <v>7388800.5</v>
      </c>
      <c r="RP29" s="20">
        <v>9432775.0500000007</v>
      </c>
      <c r="RQ29" s="20">
        <v>1470464.21</v>
      </c>
      <c r="RR29" s="20">
        <v>1903133.47</v>
      </c>
      <c r="RS29" s="20">
        <v>2699023.63</v>
      </c>
      <c r="RT29" s="20">
        <v>2394476.5499999998</v>
      </c>
      <c r="RU29" s="20">
        <v>2562758.13</v>
      </c>
      <c r="RV29" s="20">
        <v>2961833.2</v>
      </c>
      <c r="RW29" s="20">
        <v>1211100.6599999999</v>
      </c>
      <c r="RX29" s="20">
        <v>1467192.1199999999</v>
      </c>
      <c r="RY29" s="20">
        <v>1300019.75</v>
      </c>
      <c r="RZ29" s="20">
        <v>33710586.509999998</v>
      </c>
      <c r="SA29" s="20">
        <v>4217622.09</v>
      </c>
      <c r="SB29" s="20">
        <v>3135458.07</v>
      </c>
      <c r="SC29" s="20">
        <v>3016413.9699999997</v>
      </c>
      <c r="SD29" s="20">
        <v>2511388.4299999997</v>
      </c>
      <c r="SE29" s="20">
        <v>2390447.88</v>
      </c>
      <c r="SF29" s="20">
        <v>2505817.6800000002</v>
      </c>
      <c r="SG29" s="20">
        <v>4754312.1399999997</v>
      </c>
      <c r="SH29" s="20">
        <v>3144555.23</v>
      </c>
      <c r="SI29" s="20">
        <v>3125032.54</v>
      </c>
      <c r="SJ29" s="20">
        <v>7633193.54</v>
      </c>
      <c r="SK29" s="20">
        <v>1369446.07</v>
      </c>
      <c r="SL29" s="20">
        <v>17610056.18</v>
      </c>
      <c r="SM29" s="20">
        <v>3802737.31</v>
      </c>
      <c r="SN29" s="20">
        <v>5697217.3899999997</v>
      </c>
      <c r="SO29" s="20">
        <v>8388780.75</v>
      </c>
      <c r="SP29" s="20">
        <v>4266427.2799999993</v>
      </c>
      <c r="SQ29" s="20">
        <v>5474745.5</v>
      </c>
      <c r="SR29" s="20">
        <v>2974497.59</v>
      </c>
      <c r="SS29" s="20">
        <v>2030495.29</v>
      </c>
      <c r="ST29" s="20">
        <v>47685136.880000003</v>
      </c>
      <c r="SU29" s="20">
        <v>2473394.9900000002</v>
      </c>
      <c r="SV29" s="20">
        <v>7588972.2300000004</v>
      </c>
      <c r="SW29" s="20">
        <v>5842773.5999999996</v>
      </c>
      <c r="SX29" s="20">
        <v>2195567.44</v>
      </c>
      <c r="SY29" s="20">
        <v>2595766</v>
      </c>
      <c r="SZ29" s="20">
        <v>4774443.13</v>
      </c>
      <c r="TA29" s="20">
        <v>17142762.240000002</v>
      </c>
      <c r="TB29" s="20">
        <v>4860501</v>
      </c>
      <c r="TC29" s="20">
        <v>4078287.29</v>
      </c>
      <c r="TD29" s="20">
        <v>5295292.47</v>
      </c>
      <c r="TE29" s="20">
        <v>5485135.29</v>
      </c>
      <c r="TF29" s="20">
        <v>4880907.58</v>
      </c>
      <c r="TG29" s="20">
        <v>2566996.9899999998</v>
      </c>
      <c r="TH29" s="20">
        <v>62004491.800000004</v>
      </c>
      <c r="TI29" s="20">
        <v>5299864.72</v>
      </c>
      <c r="TJ29" s="20">
        <v>4348855.33</v>
      </c>
      <c r="TK29" s="20">
        <v>8105082.129999999</v>
      </c>
      <c r="TL29" s="20">
        <v>7941635.9900000002</v>
      </c>
      <c r="TM29" s="20">
        <v>4049725.71</v>
      </c>
      <c r="TN29" s="20">
        <v>1223392.0899999999</v>
      </c>
      <c r="TO29" s="20">
        <v>19788503.809999999</v>
      </c>
      <c r="TP29" s="20">
        <v>5361707.4600000009</v>
      </c>
      <c r="TQ29" s="20">
        <v>11874088.73</v>
      </c>
      <c r="TR29" s="20">
        <v>7861294.3300000001</v>
      </c>
      <c r="TS29" s="20">
        <v>4523471</v>
      </c>
      <c r="TT29" s="20">
        <v>3071950.8</v>
      </c>
      <c r="TU29" s="20">
        <v>2593226.4900000002</v>
      </c>
      <c r="TV29" s="20">
        <v>3815917.55</v>
      </c>
      <c r="TW29" s="20">
        <v>3733583.01</v>
      </c>
      <c r="TX29" s="20">
        <v>15131659.210000001</v>
      </c>
      <c r="TY29" s="20">
        <v>3107825.26</v>
      </c>
      <c r="TZ29" s="20">
        <v>17293406.57</v>
      </c>
      <c r="UA29" s="20">
        <v>3860609.1200000006</v>
      </c>
      <c r="UB29" s="20">
        <v>1686123.4000000001</v>
      </c>
      <c r="UC29" s="20">
        <v>2760531.24</v>
      </c>
      <c r="UD29" s="20">
        <v>24993272.729999997</v>
      </c>
      <c r="UE29" s="20">
        <v>1516865.46</v>
      </c>
      <c r="UF29" s="20">
        <v>1146099.95</v>
      </c>
      <c r="UG29" s="20">
        <v>3486265.16</v>
      </c>
      <c r="UH29" s="20">
        <v>2899054.9899999998</v>
      </c>
      <c r="UI29" s="20">
        <v>26553609.59</v>
      </c>
      <c r="UJ29" s="20">
        <v>5569843.3300000001</v>
      </c>
      <c r="UK29" s="20">
        <v>4111197.2600000007</v>
      </c>
      <c r="UL29" s="20">
        <v>5559837.2999999998</v>
      </c>
      <c r="UM29" s="20">
        <v>5481185.96</v>
      </c>
      <c r="UN29" s="20">
        <v>5169984.5599999996</v>
      </c>
      <c r="UO29" s="20">
        <v>85780133.660000011</v>
      </c>
      <c r="UP29" s="20">
        <v>4026587.01</v>
      </c>
      <c r="UQ29" s="20">
        <v>5806849.4900000002</v>
      </c>
      <c r="UR29" s="20">
        <v>17541116.350000001</v>
      </c>
      <c r="US29" s="20">
        <v>1019072.71</v>
      </c>
      <c r="UT29" s="20">
        <v>2888927.38</v>
      </c>
      <c r="UU29" s="20">
        <v>8267486.9999999991</v>
      </c>
      <c r="UV29" s="20">
        <v>3695309.14</v>
      </c>
      <c r="UW29" s="20">
        <v>2868170.52</v>
      </c>
      <c r="UX29" s="20">
        <v>2673004.66</v>
      </c>
      <c r="UY29" s="20">
        <v>11469140.15</v>
      </c>
      <c r="UZ29" s="20">
        <v>10156870.369999999</v>
      </c>
      <c r="VA29" s="20">
        <v>8460999.6799999997</v>
      </c>
      <c r="VB29" s="20">
        <v>6392696.8300000001</v>
      </c>
      <c r="VC29" s="20">
        <v>2501388.9299999997</v>
      </c>
      <c r="VD29" s="20">
        <v>2445878.14</v>
      </c>
      <c r="VE29" s="20">
        <v>3677458.88</v>
      </c>
      <c r="VF29" s="20">
        <v>3132729.3</v>
      </c>
      <c r="VG29" s="20">
        <v>11082186.060000001</v>
      </c>
      <c r="VH29" s="20">
        <v>1245595</v>
      </c>
      <c r="VI29" s="20">
        <v>1837382.31</v>
      </c>
      <c r="VJ29" s="20">
        <v>1185988.3999999999</v>
      </c>
      <c r="VK29" s="20">
        <v>38067151.850000009</v>
      </c>
      <c r="VL29" s="20">
        <v>3275965</v>
      </c>
      <c r="VM29" s="20">
        <v>4286282.8600000003</v>
      </c>
      <c r="VN29" s="20">
        <v>5000978.5200000005</v>
      </c>
      <c r="VO29" s="20">
        <v>9191460.1400000006</v>
      </c>
      <c r="VP29" s="20">
        <v>5508593.209999999</v>
      </c>
      <c r="VQ29" s="20">
        <v>4109676.7199999997</v>
      </c>
      <c r="VR29" s="20">
        <v>4460946.7700000005</v>
      </c>
      <c r="VS29" s="20">
        <v>4299875.5200000005</v>
      </c>
      <c r="VT29" s="20">
        <v>13417330.18</v>
      </c>
      <c r="VU29" s="20">
        <v>3414510.19</v>
      </c>
      <c r="VV29" s="20">
        <v>9333971.9699999988</v>
      </c>
      <c r="VW29" s="20">
        <v>4520772.4800000004</v>
      </c>
      <c r="VX29" s="20">
        <v>3084848.28</v>
      </c>
      <c r="VY29" s="20">
        <v>1546047.79</v>
      </c>
      <c r="VZ29" s="20">
        <v>118298027.55</v>
      </c>
      <c r="WA29" s="20">
        <v>7572528.5300000003</v>
      </c>
      <c r="WB29" s="20">
        <v>6949955.3000000007</v>
      </c>
      <c r="WC29" s="20">
        <v>2887726.99</v>
      </c>
      <c r="WD29" s="20">
        <v>4131946.94</v>
      </c>
      <c r="WE29" s="20">
        <v>5598226.9199999999</v>
      </c>
      <c r="WF29" s="20">
        <v>7128121.5300000003</v>
      </c>
      <c r="WG29" s="20">
        <v>8601170.879999999</v>
      </c>
      <c r="WH29" s="20">
        <v>4033369.4</v>
      </c>
      <c r="WI29" s="20">
        <v>5997297.3100000005</v>
      </c>
      <c r="WJ29" s="20">
        <v>4472975.2799999993</v>
      </c>
      <c r="WK29" s="20">
        <v>12429350.07</v>
      </c>
      <c r="WL29" s="20">
        <v>6039457.6799999997</v>
      </c>
      <c r="WM29" s="20">
        <v>6561031.5699999994</v>
      </c>
      <c r="WN29" s="20">
        <v>8114984</v>
      </c>
      <c r="WO29" s="20">
        <v>8392279.6900000013</v>
      </c>
      <c r="WP29" s="20">
        <v>6122386.79</v>
      </c>
      <c r="WQ29" s="20">
        <v>7762894.2699999996</v>
      </c>
      <c r="WR29" s="20">
        <v>2834605.1999999997</v>
      </c>
      <c r="WS29" s="20">
        <v>11758557.01</v>
      </c>
      <c r="WT29" s="20">
        <v>31055927.919999998</v>
      </c>
      <c r="WU29" s="20">
        <v>4974683.6400000006</v>
      </c>
      <c r="WV29" s="20">
        <v>3192910</v>
      </c>
      <c r="WW29" s="20">
        <v>2560934.65</v>
      </c>
      <c r="WX29" s="20">
        <v>4336416.1899999995</v>
      </c>
      <c r="WY29" s="20">
        <v>4559191.82</v>
      </c>
      <c r="WZ29" s="20">
        <v>2981789.56</v>
      </c>
      <c r="XA29" s="20">
        <v>3573574.8400000003</v>
      </c>
      <c r="XB29" s="20">
        <v>10857607.450000001</v>
      </c>
      <c r="XC29" s="20">
        <v>2526107.87</v>
      </c>
      <c r="XD29" s="20">
        <v>2115186.92</v>
      </c>
      <c r="XE29" s="20">
        <v>2242102.23</v>
      </c>
      <c r="XF29" s="20">
        <v>1632896</v>
      </c>
      <c r="XG29" s="20">
        <v>69401645.639999986</v>
      </c>
      <c r="XH29" s="20">
        <v>5658747.3900000006</v>
      </c>
      <c r="XI29" s="20">
        <v>6163269.25</v>
      </c>
      <c r="XJ29" s="20">
        <v>25603409.919999998</v>
      </c>
      <c r="XK29" s="20">
        <v>4280040.21</v>
      </c>
      <c r="XL29" s="20">
        <v>7073586.5199999996</v>
      </c>
      <c r="XM29" s="20">
        <v>8611019.6600000001</v>
      </c>
      <c r="XN29" s="20">
        <v>5867952.1800000006</v>
      </c>
      <c r="XO29" s="20">
        <v>4826694.45</v>
      </c>
      <c r="XP29" s="20">
        <v>12132234.220000001</v>
      </c>
      <c r="XQ29" s="20">
        <v>8267978.7800000003</v>
      </c>
      <c r="XR29" s="20">
        <v>2786588.9699999997</v>
      </c>
      <c r="XS29" s="20">
        <v>3036699.29</v>
      </c>
      <c r="XT29" s="20">
        <v>3749610.13</v>
      </c>
      <c r="XU29" s="20">
        <v>2943684.99</v>
      </c>
      <c r="XV29" s="20">
        <v>2321174.9799999995</v>
      </c>
      <c r="XW29" s="20">
        <v>2189244</v>
      </c>
      <c r="XX29" s="20">
        <v>2976012.64</v>
      </c>
      <c r="XY29" s="20">
        <v>2215361.17</v>
      </c>
      <c r="XZ29" s="20">
        <v>3154995.9299999997</v>
      </c>
      <c r="YA29" s="20">
        <v>2563335.17</v>
      </c>
      <c r="YB29" s="20">
        <v>1833419.3900000001</v>
      </c>
      <c r="YC29" s="20">
        <v>3410113.21</v>
      </c>
      <c r="YD29" s="20">
        <v>68580166.430000007</v>
      </c>
      <c r="YE29" s="20">
        <v>3901424.51</v>
      </c>
      <c r="YF29" s="20">
        <v>7955751</v>
      </c>
      <c r="YG29" s="20">
        <v>3048261.09</v>
      </c>
      <c r="YH29" s="20">
        <v>13666489.82</v>
      </c>
      <c r="YI29" s="20">
        <v>5179108.4899999993</v>
      </c>
      <c r="YJ29" s="20">
        <v>7490724.1300000008</v>
      </c>
      <c r="YK29" s="20">
        <v>2351959.92</v>
      </c>
      <c r="YL29" s="20">
        <v>17958382.5</v>
      </c>
      <c r="YM29" s="20">
        <v>9109162.8599999994</v>
      </c>
      <c r="YN29" s="20">
        <v>11100515.560000001</v>
      </c>
      <c r="YO29" s="20">
        <v>4323585.7</v>
      </c>
      <c r="YP29" s="20">
        <v>4150516.55</v>
      </c>
      <c r="YQ29" s="20">
        <v>3810306.1100000003</v>
      </c>
      <c r="YR29" s="20">
        <v>2323914.7800000003</v>
      </c>
      <c r="YS29" s="20">
        <v>5584772.1399999997</v>
      </c>
      <c r="YT29" s="20">
        <v>2531823.5</v>
      </c>
      <c r="YU29" s="20">
        <v>21380510.339999996</v>
      </c>
      <c r="YV29" s="20">
        <v>4488228.5</v>
      </c>
      <c r="YW29" s="20">
        <v>2595354.08</v>
      </c>
      <c r="YX29" s="20">
        <v>2407314.5499999998</v>
      </c>
      <c r="YY29" s="20">
        <v>2101273.9500000002</v>
      </c>
      <c r="YZ29" s="20">
        <v>2037402.25</v>
      </c>
      <c r="ZA29" s="20">
        <v>1759430.76</v>
      </c>
      <c r="ZB29" s="20">
        <v>28521073.449999999</v>
      </c>
      <c r="ZC29" s="20">
        <v>1834645.5</v>
      </c>
      <c r="ZD29" s="20">
        <v>8423529.3300000001</v>
      </c>
      <c r="ZE29" s="20">
        <v>3907304.6</v>
      </c>
      <c r="ZF29" s="20">
        <v>2361444.4</v>
      </c>
      <c r="ZG29" s="20">
        <v>3831305.67</v>
      </c>
      <c r="ZH29" s="20">
        <v>2965322.74</v>
      </c>
      <c r="ZI29" s="20">
        <v>1842290.5</v>
      </c>
      <c r="ZJ29" s="20">
        <v>9970860.7399999984</v>
      </c>
      <c r="ZK29" s="20">
        <v>77101309.010000005</v>
      </c>
      <c r="ZL29" s="20">
        <v>2246980.3099999996</v>
      </c>
      <c r="ZM29" s="20">
        <v>5259956.04</v>
      </c>
      <c r="ZN29" s="20">
        <v>14329171.949999999</v>
      </c>
      <c r="ZO29" s="20">
        <v>13062094.940000001</v>
      </c>
      <c r="ZP29" s="20">
        <v>3428553.5500000003</v>
      </c>
      <c r="ZQ29" s="20">
        <v>5442346.8399999999</v>
      </c>
      <c r="ZR29" s="20">
        <v>6925128.0200000005</v>
      </c>
      <c r="ZS29" s="20">
        <v>6563661.2700000005</v>
      </c>
      <c r="ZT29" s="20">
        <v>9684495.8900000006</v>
      </c>
      <c r="ZU29" s="20">
        <v>1584508.8900000001</v>
      </c>
      <c r="ZV29" s="20">
        <v>3604905.48</v>
      </c>
      <c r="ZW29" s="20">
        <v>4011626.92</v>
      </c>
      <c r="ZX29" s="20">
        <v>4584783.68</v>
      </c>
      <c r="ZY29" s="20">
        <v>3377676.81</v>
      </c>
      <c r="ZZ29" s="20">
        <v>3928906.8900000006</v>
      </c>
      <c r="AAA29" s="20">
        <v>5789558.8899999997</v>
      </c>
      <c r="AAB29" s="20">
        <v>2764041.54</v>
      </c>
      <c r="AAC29" s="20">
        <v>4477238.32</v>
      </c>
      <c r="AAD29" s="20">
        <v>2157289.5</v>
      </c>
      <c r="AAE29" s="20">
        <v>2405144.23</v>
      </c>
      <c r="AAF29" s="20">
        <v>1590663.1199999999</v>
      </c>
      <c r="AAG29" s="20">
        <v>20146742.670000002</v>
      </c>
      <c r="AAH29" s="20">
        <v>3525482.26</v>
      </c>
      <c r="AAI29" s="20">
        <v>2803197.42</v>
      </c>
      <c r="AAJ29" s="20">
        <v>2761093.9</v>
      </c>
      <c r="AAK29" s="20">
        <v>2100090.1100000003</v>
      </c>
      <c r="AAL29" s="20">
        <v>6581698.8200000003</v>
      </c>
      <c r="AAM29" s="20">
        <v>1968213.6800000002</v>
      </c>
      <c r="AAN29" s="20">
        <v>106121520.71000001</v>
      </c>
      <c r="AAO29" s="20">
        <v>5372869.4299999997</v>
      </c>
      <c r="AAP29" s="20">
        <v>3130777.79</v>
      </c>
      <c r="AAQ29" s="20">
        <v>8184197.3700000001</v>
      </c>
      <c r="AAR29" s="20">
        <v>5521458.6600000001</v>
      </c>
      <c r="AAS29" s="20">
        <v>3723192.54</v>
      </c>
      <c r="AAT29" s="20">
        <v>5840330.5600000005</v>
      </c>
      <c r="AAU29" s="20">
        <v>6218459.4199999999</v>
      </c>
      <c r="AAV29" s="20">
        <v>10052277.59</v>
      </c>
      <c r="AAW29" s="20">
        <v>2861164.89</v>
      </c>
      <c r="AAX29" s="20">
        <v>5685938.5800000001</v>
      </c>
      <c r="AAY29" s="20">
        <v>17509401.300000001</v>
      </c>
      <c r="AAZ29" s="20">
        <v>9246233.2799999993</v>
      </c>
      <c r="ABA29" s="20">
        <v>1912647.96</v>
      </c>
      <c r="ABB29" s="20">
        <v>4847295.4700000007</v>
      </c>
      <c r="ABC29" s="20">
        <v>2216948.6799999997</v>
      </c>
      <c r="ABD29" s="20">
        <v>2389162.27</v>
      </c>
      <c r="ABE29" s="20">
        <v>5443254.4499999993</v>
      </c>
      <c r="ABF29" s="20">
        <v>2232806.2800000003</v>
      </c>
      <c r="ABG29" s="20">
        <v>36071619.870000005</v>
      </c>
      <c r="ABH29" s="20">
        <v>17388807.990000002</v>
      </c>
      <c r="ABI29" s="20">
        <v>2436787.5700000003</v>
      </c>
      <c r="ABJ29" s="20">
        <v>3337734.92</v>
      </c>
      <c r="ABK29" s="20">
        <v>1912571.51</v>
      </c>
      <c r="ABL29" s="20">
        <v>2950083.14</v>
      </c>
      <c r="ABM29" s="20">
        <v>1752840.4100000001</v>
      </c>
      <c r="ABN29" s="20">
        <v>33302184.699999999</v>
      </c>
      <c r="ABO29" s="20">
        <v>2577100.61</v>
      </c>
      <c r="ABP29" s="20">
        <v>2097352.1</v>
      </c>
      <c r="ABQ29" s="20">
        <v>3013597.17</v>
      </c>
      <c r="ABR29" s="20">
        <v>4555116.92</v>
      </c>
      <c r="ABS29" s="20">
        <v>2586060.42</v>
      </c>
      <c r="ABT29" s="20">
        <v>976268</v>
      </c>
      <c r="ABU29" s="20">
        <v>1673536.55</v>
      </c>
      <c r="ABV29" s="20">
        <v>806428.06</v>
      </c>
      <c r="ABW29" s="20">
        <v>40478293.079999998</v>
      </c>
      <c r="ABX29" s="20">
        <v>1582903.25</v>
      </c>
      <c r="ABY29" s="20">
        <v>6897103.0899999999</v>
      </c>
      <c r="ABZ29" s="20">
        <v>1473949.9</v>
      </c>
      <c r="ACA29" s="20">
        <v>2026992.4100000001</v>
      </c>
      <c r="ACB29" s="20">
        <v>8589986.0499999989</v>
      </c>
      <c r="ACC29" s="20">
        <v>1005251.1599999999</v>
      </c>
      <c r="ACD29" s="20">
        <v>1993055.9600000002</v>
      </c>
      <c r="ACE29" s="20">
        <v>1797049.3800000001</v>
      </c>
      <c r="ACF29" s="20">
        <v>3248871.6399999997</v>
      </c>
      <c r="ACG29" s="20">
        <v>1639000.7799999998</v>
      </c>
      <c r="ACH29" s="20">
        <v>81654059.780000001</v>
      </c>
      <c r="ACI29" s="20">
        <v>1899451.07</v>
      </c>
      <c r="ACJ29" s="20">
        <v>2263664.7999999998</v>
      </c>
      <c r="ACK29" s="20">
        <v>4994649.9399999995</v>
      </c>
      <c r="ACL29" s="20">
        <v>1514229.2899999998</v>
      </c>
      <c r="ACM29" s="20">
        <v>4325376.0199999996</v>
      </c>
      <c r="ACN29" s="20">
        <v>5731589.3900000006</v>
      </c>
      <c r="ACO29" s="20">
        <v>14148266.4</v>
      </c>
      <c r="ACP29" s="20">
        <v>7720822.620000001</v>
      </c>
      <c r="ACQ29" s="20">
        <v>2891044.5</v>
      </c>
      <c r="ACR29" s="20">
        <v>3041807.92</v>
      </c>
      <c r="ACS29" s="20">
        <v>2758626.7099999995</v>
      </c>
      <c r="ACT29" s="20">
        <v>5278060.6000000006</v>
      </c>
      <c r="ACU29" s="20">
        <v>13045353.77</v>
      </c>
      <c r="ACV29" s="20">
        <v>4223696.4700000007</v>
      </c>
      <c r="ACW29" s="20">
        <v>4059683.5100000002</v>
      </c>
      <c r="ACX29" s="20">
        <v>2606266.54</v>
      </c>
      <c r="ACY29" s="20">
        <v>2458889.17</v>
      </c>
      <c r="ACZ29" s="20">
        <v>1763597.04</v>
      </c>
      <c r="ADA29" s="20">
        <v>1658165.49</v>
      </c>
      <c r="ADB29" s="20">
        <v>1099937.8199999998</v>
      </c>
      <c r="ADC29" s="20">
        <v>1184165.8500000001</v>
      </c>
      <c r="ADD29" s="20">
        <v>968889.39999999991</v>
      </c>
      <c r="ADE29" s="20">
        <v>13267262.540000001</v>
      </c>
      <c r="ADF29" s="20">
        <v>11681674.84</v>
      </c>
      <c r="ADG29" s="20">
        <v>1292203.25</v>
      </c>
      <c r="ADH29" s="20">
        <v>532402.52</v>
      </c>
      <c r="ADI29" s="20">
        <v>2509233.29</v>
      </c>
      <c r="ADJ29" s="20">
        <v>658398.49</v>
      </c>
      <c r="ADK29" s="20">
        <v>2178950.1</v>
      </c>
      <c r="ADL29" s="20">
        <v>1310262.04</v>
      </c>
      <c r="ADM29" s="20">
        <v>1412416.22</v>
      </c>
      <c r="ADN29" s="20">
        <v>73381282.049999982</v>
      </c>
      <c r="ADO29" s="20">
        <v>5579608.6900000004</v>
      </c>
      <c r="ADP29" s="20">
        <v>4397946.41</v>
      </c>
      <c r="ADQ29" s="20">
        <v>23883404.09</v>
      </c>
      <c r="ADR29" s="20">
        <v>834822.89</v>
      </c>
      <c r="ADS29" s="20">
        <v>1560745.01</v>
      </c>
      <c r="ADT29" s="20">
        <v>2631159.89</v>
      </c>
      <c r="ADU29" s="20">
        <v>1961438.91</v>
      </c>
      <c r="ADV29" s="20">
        <v>61064775.349999994</v>
      </c>
      <c r="ADW29" s="20">
        <v>17360725.200000003</v>
      </c>
      <c r="ADX29" s="20">
        <v>6277402.5899999999</v>
      </c>
      <c r="ADY29" s="20">
        <v>2693938.9899999998</v>
      </c>
      <c r="ADZ29" s="20">
        <v>3219822.55</v>
      </c>
      <c r="AEA29" s="20">
        <v>4317957.51</v>
      </c>
      <c r="AEB29" s="20">
        <v>2875981.49</v>
      </c>
      <c r="AEC29" s="20">
        <v>3977300.3</v>
      </c>
      <c r="AED29" s="20">
        <v>2638646.7800000003</v>
      </c>
      <c r="AEE29" s="20">
        <v>1944488.4100000001</v>
      </c>
      <c r="AEF29" s="20">
        <v>2659360.0199999996</v>
      </c>
      <c r="AEG29" s="20">
        <v>3359092.02</v>
      </c>
      <c r="AEH29" s="20">
        <v>1131579.72</v>
      </c>
      <c r="AEI29" s="20">
        <v>3513611.07</v>
      </c>
      <c r="AEJ29" s="20">
        <v>5597253.0700000003</v>
      </c>
      <c r="AEK29" s="20">
        <v>3172505.2600000002</v>
      </c>
      <c r="AEL29" s="20">
        <v>1808061.17</v>
      </c>
      <c r="AEM29" s="20">
        <v>6345287.5300000003</v>
      </c>
      <c r="AEN29" s="20">
        <v>2199650.9800000004</v>
      </c>
      <c r="AEO29" s="20">
        <v>3088507.9299999997</v>
      </c>
      <c r="AEP29" s="20">
        <v>71513980.209999993</v>
      </c>
      <c r="AEQ29" s="20">
        <v>3125936.16</v>
      </c>
      <c r="AER29" s="20">
        <v>4379882.9000000004</v>
      </c>
      <c r="AES29" s="20">
        <v>4432802.4000000004</v>
      </c>
      <c r="AET29" s="20">
        <v>4112521.4100000006</v>
      </c>
      <c r="AEU29" s="20">
        <v>10421843.26</v>
      </c>
      <c r="AEV29" s="20">
        <v>4039812.5599999996</v>
      </c>
      <c r="AEW29" s="20">
        <v>4604167.18</v>
      </c>
      <c r="AEX29" s="20">
        <v>2506654.34</v>
      </c>
      <c r="AEY29" s="20">
        <v>2335696.2300000004</v>
      </c>
      <c r="AEZ29" s="20">
        <v>28944084.339999996</v>
      </c>
      <c r="AFA29" s="20">
        <v>15370703.879999999</v>
      </c>
      <c r="AFB29" s="20">
        <v>11249765.35</v>
      </c>
      <c r="AFC29" s="20">
        <v>4143868.7100000004</v>
      </c>
      <c r="AFD29" s="20">
        <v>8855339.6699999999</v>
      </c>
      <c r="AFE29" s="20">
        <v>7686960.25</v>
      </c>
      <c r="AFF29" s="20">
        <v>4728969.7200000007</v>
      </c>
      <c r="AFG29" s="20">
        <v>5114189.3</v>
      </c>
      <c r="AFH29" s="20">
        <v>3112770.14</v>
      </c>
      <c r="AFI29" s="20">
        <v>4062491.5300000007</v>
      </c>
      <c r="AFJ29" s="20">
        <v>5412165.4000000004</v>
      </c>
      <c r="AFK29" s="20">
        <v>4996347.9800000004</v>
      </c>
      <c r="AFL29" s="20">
        <v>2670658.7800000003</v>
      </c>
      <c r="AFM29" s="20">
        <v>30914907.689999998</v>
      </c>
      <c r="AFN29" s="20">
        <v>6582374.9700000007</v>
      </c>
      <c r="AFO29" s="20">
        <v>6192667.0300000003</v>
      </c>
      <c r="AFP29" s="20">
        <v>2201309.7799999998</v>
      </c>
      <c r="AFQ29" s="20">
        <v>5501004.3099999996</v>
      </c>
      <c r="AFR29" s="20">
        <v>3341512.9</v>
      </c>
      <c r="AFS29" s="20">
        <v>2568708.52</v>
      </c>
      <c r="AFT29" s="20">
        <v>8571997.9000000022</v>
      </c>
      <c r="AFU29" s="20">
        <v>8030793.1900000004</v>
      </c>
      <c r="AFV29" s="20">
        <v>2094821.6</v>
      </c>
      <c r="AFW29" s="20">
        <v>6442491.5399999991</v>
      </c>
      <c r="AFX29" s="20">
        <v>2270284.0300000003</v>
      </c>
      <c r="AFY29" s="20">
        <v>39701042.190000005</v>
      </c>
      <c r="AFZ29" s="20">
        <v>1264912.3900000001</v>
      </c>
      <c r="AGA29" s="20">
        <v>2174205.1800000002</v>
      </c>
      <c r="AGB29" s="20">
        <v>1597341.05</v>
      </c>
      <c r="AGC29" s="20">
        <v>5476677.7699999996</v>
      </c>
      <c r="AGD29" s="20">
        <v>2186730.02</v>
      </c>
      <c r="AGE29" s="20">
        <v>1012290.34</v>
      </c>
      <c r="AGF29" s="20">
        <v>1899307</v>
      </c>
      <c r="AGG29" s="20">
        <v>1472414.2900000003</v>
      </c>
      <c r="AGH29" s="20">
        <v>3491727.46</v>
      </c>
      <c r="AGI29" s="20">
        <v>953295.74</v>
      </c>
      <c r="AGJ29" s="20">
        <v>34955818.450000003</v>
      </c>
      <c r="AGK29" s="20">
        <v>6732911.0299999993</v>
      </c>
      <c r="AGL29" s="20">
        <v>4023895.1799999997</v>
      </c>
      <c r="AGM29" s="20">
        <v>2511347.23</v>
      </c>
      <c r="AGN29" s="20">
        <v>8754859.2400000002</v>
      </c>
      <c r="AGO29" s="20">
        <v>6138012.5499999998</v>
      </c>
      <c r="AGP29" s="20">
        <v>3385358.05</v>
      </c>
      <c r="AGQ29" s="20">
        <v>3714926.2199999997</v>
      </c>
      <c r="AGR29" s="20">
        <v>77093115.390000015</v>
      </c>
      <c r="AGS29" s="20">
        <v>39851561.160000004</v>
      </c>
      <c r="AGT29" s="20">
        <v>3367279.1699999995</v>
      </c>
      <c r="AGU29" s="20">
        <v>5981977.71</v>
      </c>
      <c r="AGV29" s="20">
        <v>11550141.32</v>
      </c>
      <c r="AGW29" s="20">
        <v>5052632.41</v>
      </c>
      <c r="AGX29" s="20">
        <v>5493115.9199999999</v>
      </c>
      <c r="AGY29" s="20">
        <v>3539479.17</v>
      </c>
      <c r="AGZ29" s="20">
        <v>1553335.88</v>
      </c>
      <c r="AHA29" s="20">
        <v>5423693.3200000003</v>
      </c>
      <c r="AHB29" s="20">
        <v>5045561.1500000004</v>
      </c>
      <c r="AHC29" s="20">
        <v>2605691.6399999997</v>
      </c>
      <c r="AHD29" s="20">
        <v>2035097.97</v>
      </c>
      <c r="AHE29" s="20">
        <v>3001318.32</v>
      </c>
      <c r="AHF29" s="20">
        <v>2127154.61</v>
      </c>
      <c r="AHG29" s="20">
        <v>2448458.7800000003</v>
      </c>
      <c r="AHH29" s="20">
        <v>2127262.3199999998</v>
      </c>
      <c r="AHI29" s="20">
        <v>18754863.640000001</v>
      </c>
      <c r="AHJ29" s="20">
        <v>1795835.69</v>
      </c>
      <c r="AHK29" s="20">
        <v>2886689.95</v>
      </c>
      <c r="AHL29" s="20">
        <v>2091189.0499999998</v>
      </c>
      <c r="AHM29" s="20">
        <v>4905581.91</v>
      </c>
      <c r="AHN29" s="20">
        <v>1690306.7</v>
      </c>
      <c r="AHO29" s="20">
        <v>1284075.08</v>
      </c>
      <c r="AHP29" s="20">
        <v>7324454394.0892057</v>
      </c>
      <c r="AHQ29" s="20"/>
      <c r="AHR29" s="14" t="b">
        <f t="shared" si="15"/>
        <v>1</v>
      </c>
      <c r="AHS29" s="29" t="s">
        <v>1013</v>
      </c>
      <c r="AHT29" t="s">
        <v>1014</v>
      </c>
    </row>
    <row r="30" spans="1:904" x14ac:dyDescent="0.4">
      <c r="A30" s="11">
        <v>25</v>
      </c>
      <c r="B30" s="11" t="s">
        <v>1015</v>
      </c>
      <c r="C30" s="6" t="s">
        <v>1016</v>
      </c>
      <c r="D30" s="20">
        <v>235740188.72000006</v>
      </c>
      <c r="E30" s="20">
        <v>12102257.66</v>
      </c>
      <c r="F30" s="20">
        <v>11708514.149999999</v>
      </c>
      <c r="G30" s="20">
        <v>6389398.0800000001</v>
      </c>
      <c r="H30" s="20">
        <v>44127808.470000006</v>
      </c>
      <c r="I30" s="20">
        <v>10709870.91</v>
      </c>
      <c r="J30" s="20">
        <v>29106006.840000004</v>
      </c>
      <c r="K30" s="20">
        <v>15821958.709999999</v>
      </c>
      <c r="L30" s="20">
        <v>12055064.739999998</v>
      </c>
      <c r="M30" s="20">
        <v>10724545.180000002</v>
      </c>
      <c r="N30" s="20">
        <v>1730335.39</v>
      </c>
      <c r="O30" s="20">
        <v>6308364.6899999995</v>
      </c>
      <c r="P30" s="20">
        <v>6949933.25</v>
      </c>
      <c r="Q30" s="20">
        <v>7617304.8099999996</v>
      </c>
      <c r="R30" s="20">
        <v>5677404.3599999994</v>
      </c>
      <c r="S30" s="20">
        <v>8787915.2699999996</v>
      </c>
      <c r="T30" s="20">
        <v>9203102.4099999983</v>
      </c>
      <c r="U30" s="20">
        <v>5426691.4600000009</v>
      </c>
      <c r="V30" s="20">
        <v>169179614.28</v>
      </c>
      <c r="W30" s="20">
        <v>47837132.910000004</v>
      </c>
      <c r="X30" s="20">
        <v>15156067</v>
      </c>
      <c r="Y30" s="20">
        <v>14680829.909999998</v>
      </c>
      <c r="Z30" s="20">
        <v>5991352.2799999984</v>
      </c>
      <c r="AA30" s="20">
        <v>8033301.040000001</v>
      </c>
      <c r="AB30" s="20">
        <v>3381385.96</v>
      </c>
      <c r="AC30" s="20">
        <v>35394455.849999987</v>
      </c>
      <c r="AD30" s="20">
        <v>15868989.520000001</v>
      </c>
      <c r="AE30" s="20">
        <v>4146696.9000000004</v>
      </c>
      <c r="AF30" s="20">
        <v>23304501.259999998</v>
      </c>
      <c r="AG30" s="20">
        <v>8924903.2699999977</v>
      </c>
      <c r="AH30" s="20">
        <v>43445150.579999998</v>
      </c>
      <c r="AI30" s="20">
        <v>12522379.549999999</v>
      </c>
      <c r="AJ30" s="20">
        <v>8693053.9800000004</v>
      </c>
      <c r="AK30" s="20">
        <v>5096634.7700000005</v>
      </c>
      <c r="AL30" s="20">
        <v>11130324.900000002</v>
      </c>
      <c r="AM30" s="20">
        <v>5099027.53</v>
      </c>
      <c r="AN30" s="20">
        <v>8593710.3599999994</v>
      </c>
      <c r="AO30" s="20">
        <v>6716710.0199999996</v>
      </c>
      <c r="AP30" s="20">
        <v>4811452.3899999997</v>
      </c>
      <c r="AQ30" s="20">
        <v>2844319.5100000002</v>
      </c>
      <c r="AR30" s="20">
        <v>6498133.0099999998</v>
      </c>
      <c r="AS30" s="20">
        <v>6354682.9399999985</v>
      </c>
      <c r="AT30" s="20">
        <v>111615174.33</v>
      </c>
      <c r="AU30" s="20">
        <v>1888370.5800000003</v>
      </c>
      <c r="AV30" s="20">
        <v>3032897.18</v>
      </c>
      <c r="AW30" s="20">
        <v>484423.32000000007</v>
      </c>
      <c r="AX30" s="20">
        <v>6643473.2399999993</v>
      </c>
      <c r="AY30" s="20">
        <v>7392052.4400000004</v>
      </c>
      <c r="AZ30" s="20">
        <v>1965540.5500000003</v>
      </c>
      <c r="BA30" s="20">
        <v>3886210.0400000005</v>
      </c>
      <c r="BB30" s="20">
        <v>3031542.5</v>
      </c>
      <c r="BC30" s="20">
        <v>1907897.8299999998</v>
      </c>
      <c r="BD30" s="20">
        <v>3542104.7500000005</v>
      </c>
      <c r="BE30" s="20">
        <v>2380496.9500000002</v>
      </c>
      <c r="BF30" s="20">
        <v>20172513.380000006</v>
      </c>
      <c r="BG30" s="20">
        <v>4371205.5900000008</v>
      </c>
      <c r="BH30" s="20">
        <v>872714.57</v>
      </c>
      <c r="BI30" s="20">
        <v>46030705.350000001</v>
      </c>
      <c r="BJ30" s="20">
        <v>38697531.920000009</v>
      </c>
      <c r="BK30" s="20">
        <v>5722428.5199999996</v>
      </c>
      <c r="BL30" s="20">
        <v>4818892.6500000004</v>
      </c>
      <c r="BM30" s="20">
        <v>9141716.540000001</v>
      </c>
      <c r="BN30" s="20">
        <v>7372031.7299999995</v>
      </c>
      <c r="BO30" s="20">
        <v>5399623.25</v>
      </c>
      <c r="BP30" s="20">
        <v>2634316.2999999998</v>
      </c>
      <c r="BQ30" s="20">
        <v>2017753.91</v>
      </c>
      <c r="BR30" s="20">
        <v>90133869.040000007</v>
      </c>
      <c r="BS30" s="20">
        <v>9370532.4400000013</v>
      </c>
      <c r="BT30" s="20">
        <v>7003765.2499999991</v>
      </c>
      <c r="BU30" s="20">
        <v>7013432.2100000009</v>
      </c>
      <c r="BV30" s="20">
        <v>6523109.2700000014</v>
      </c>
      <c r="BW30" s="20">
        <v>5079383.2200000007</v>
      </c>
      <c r="BX30" s="20">
        <v>4157029.6299999994</v>
      </c>
      <c r="BY30" s="20">
        <v>9243106.0099999998</v>
      </c>
      <c r="BZ30" s="20">
        <v>45905926.880000003</v>
      </c>
      <c r="CA30" s="20">
        <v>6498365.5100000007</v>
      </c>
      <c r="CB30" s="20">
        <v>7944501.1200000001</v>
      </c>
      <c r="CC30" s="20">
        <v>21220717.09</v>
      </c>
      <c r="CD30" s="20">
        <v>6542103.3700000001</v>
      </c>
      <c r="CE30" s="20">
        <v>5555269.5699999994</v>
      </c>
      <c r="CF30" s="20">
        <v>5444050.6700000009</v>
      </c>
      <c r="CG30" s="20">
        <v>194880658.41000006</v>
      </c>
      <c r="CH30" s="20">
        <v>8422011.0600000024</v>
      </c>
      <c r="CI30" s="20">
        <v>26223853.490000006</v>
      </c>
      <c r="CJ30" s="20">
        <v>3825536.3700000006</v>
      </c>
      <c r="CK30" s="20">
        <v>6443463.4100000001</v>
      </c>
      <c r="CL30" s="20">
        <v>4225619.33</v>
      </c>
      <c r="CM30" s="20">
        <v>5247017.1099999994</v>
      </c>
      <c r="CN30" s="20">
        <v>21163433.729999997</v>
      </c>
      <c r="CO30" s="20">
        <v>2989146.91</v>
      </c>
      <c r="CP30" s="20">
        <v>5722679.2699999996</v>
      </c>
      <c r="CQ30" s="20">
        <v>3232578.2500000005</v>
      </c>
      <c r="CR30" s="20">
        <v>4063459.580000001</v>
      </c>
      <c r="CS30" s="20">
        <v>3995543.88</v>
      </c>
      <c r="CT30" s="20">
        <v>65696530.00999999</v>
      </c>
      <c r="CU30" s="20">
        <v>4895648.42</v>
      </c>
      <c r="CV30" s="20">
        <v>6290614.3099999996</v>
      </c>
      <c r="CW30" s="20">
        <v>12836317.560000001</v>
      </c>
      <c r="CX30" s="20">
        <v>4781287.22</v>
      </c>
      <c r="CY30" s="20">
        <v>9459356.1100000013</v>
      </c>
      <c r="CZ30" s="20">
        <v>3561286.2199999997</v>
      </c>
      <c r="DA30" s="20">
        <v>4987140.0799999991</v>
      </c>
      <c r="DB30" s="20">
        <v>59666946.88000001</v>
      </c>
      <c r="DC30" s="20">
        <v>107160301.89999999</v>
      </c>
      <c r="DD30" s="20">
        <v>5434944.080000001</v>
      </c>
      <c r="DE30" s="20">
        <v>5634737.540000001</v>
      </c>
      <c r="DF30" s="20">
        <v>22537654.41</v>
      </c>
      <c r="DG30" s="20">
        <v>17045374.02</v>
      </c>
      <c r="DH30" s="20">
        <v>16840777.339999996</v>
      </c>
      <c r="DI30" s="20">
        <v>12591235.030000001</v>
      </c>
      <c r="DJ30" s="20">
        <v>9456343.5500000007</v>
      </c>
      <c r="DK30" s="20">
        <v>221203750.79000002</v>
      </c>
      <c r="DL30" s="20">
        <v>7517462.79</v>
      </c>
      <c r="DM30" s="20">
        <v>13949318.950000001</v>
      </c>
      <c r="DN30" s="20">
        <v>11452358.450000001</v>
      </c>
      <c r="DO30" s="20">
        <v>12148507.640000001</v>
      </c>
      <c r="DP30" s="20">
        <v>7109350.3400000008</v>
      </c>
      <c r="DQ30" s="20">
        <v>15554429.710000001</v>
      </c>
      <c r="DR30" s="20">
        <v>7561857.3800000018</v>
      </c>
      <c r="DS30" s="20">
        <v>28470850.710000001</v>
      </c>
      <c r="DT30" s="20">
        <v>86341698.180000007</v>
      </c>
      <c r="DU30" s="20">
        <v>11659436.93</v>
      </c>
      <c r="DV30" s="20">
        <v>19556872.659999996</v>
      </c>
      <c r="DW30" s="20">
        <v>36239739.840000011</v>
      </c>
      <c r="DX30" s="20">
        <v>5045120.9399999995</v>
      </c>
      <c r="DY30" s="20">
        <v>6913645.1599999992</v>
      </c>
      <c r="DZ30" s="20">
        <v>7545524.8600000003</v>
      </c>
      <c r="EA30" s="20">
        <v>4471226.6499999994</v>
      </c>
      <c r="EB30" s="20">
        <v>5165476.669999999</v>
      </c>
      <c r="EC30" s="20">
        <v>5162172.41</v>
      </c>
      <c r="ED30" s="20">
        <v>22375740.130000006</v>
      </c>
      <c r="EE30" s="20">
        <v>71424065.350000009</v>
      </c>
      <c r="EF30" s="20">
        <v>45499384.609999992</v>
      </c>
      <c r="EG30" s="20">
        <v>6748896.6900000004</v>
      </c>
      <c r="EH30" s="20">
        <v>5517120.0700000012</v>
      </c>
      <c r="EI30" s="20">
        <v>4533749.9899999993</v>
      </c>
      <c r="EJ30" s="20">
        <v>7332476.6900000004</v>
      </c>
      <c r="EK30" s="20">
        <v>16599988.360000001</v>
      </c>
      <c r="EL30" s="20">
        <v>4469246.95</v>
      </c>
      <c r="EM30" s="20">
        <v>6276897.8900000006</v>
      </c>
      <c r="EN30" s="20">
        <v>109749590.14999998</v>
      </c>
      <c r="EO30" s="20">
        <v>7670834.2899999991</v>
      </c>
      <c r="EP30" s="20">
        <v>4792332.47</v>
      </c>
      <c r="EQ30" s="20">
        <v>6474050.29</v>
      </c>
      <c r="ER30" s="20">
        <v>4254688.6300000008</v>
      </c>
      <c r="ES30" s="20">
        <v>4324903.7600000007</v>
      </c>
      <c r="ET30" s="20">
        <v>7986086.21</v>
      </c>
      <c r="EU30" s="20">
        <v>12329849.430000002</v>
      </c>
      <c r="EV30" s="20">
        <v>3949064.11</v>
      </c>
      <c r="EW30" s="20">
        <v>90173540.320000008</v>
      </c>
      <c r="EX30" s="20">
        <v>2710870.33</v>
      </c>
      <c r="EY30" s="20">
        <v>5966127.5199999996</v>
      </c>
      <c r="EZ30" s="20">
        <v>10146987.699999999</v>
      </c>
      <c r="FA30" s="20">
        <v>16702514.439999999</v>
      </c>
      <c r="FB30" s="20">
        <v>17338350.380000003</v>
      </c>
      <c r="FC30" s="20">
        <v>11109844.160000004</v>
      </c>
      <c r="FD30" s="20">
        <v>5519092.0799999991</v>
      </c>
      <c r="FE30" s="20">
        <v>7761573.7300000004</v>
      </c>
      <c r="FF30" s="20">
        <v>5136470.459999999</v>
      </c>
      <c r="FG30" s="20">
        <v>5613193.1599999992</v>
      </c>
      <c r="FH30" s="20">
        <v>6663587.4500000002</v>
      </c>
      <c r="FI30" s="20">
        <v>72668475.799999997</v>
      </c>
      <c r="FJ30" s="20">
        <v>5348303.4800000004</v>
      </c>
      <c r="FK30" s="20">
        <v>7278709.3400000008</v>
      </c>
      <c r="FL30" s="20">
        <v>3989492.7600000002</v>
      </c>
      <c r="FM30" s="20">
        <v>10976031.210000001</v>
      </c>
      <c r="FN30" s="20">
        <v>5078591.5100000007</v>
      </c>
      <c r="FO30" s="20">
        <v>5281198.53</v>
      </c>
      <c r="FP30" s="20">
        <v>3825738</v>
      </c>
      <c r="FQ30" s="20">
        <v>158659136.44999999</v>
      </c>
      <c r="FR30" s="20">
        <v>3671196.71</v>
      </c>
      <c r="FS30" s="20">
        <v>10714890.399999999</v>
      </c>
      <c r="FT30" s="20">
        <v>4921183.0200000005</v>
      </c>
      <c r="FU30" s="20">
        <v>11219748.84</v>
      </c>
      <c r="FV30" s="20">
        <v>5220134.75</v>
      </c>
      <c r="FW30" s="20">
        <v>18212231.929999996</v>
      </c>
      <c r="FX30" s="20">
        <v>10002648.18</v>
      </c>
      <c r="FY30" s="20">
        <v>8355762.3000000007</v>
      </c>
      <c r="FZ30" s="20">
        <v>6987272.3700000001</v>
      </c>
      <c r="GA30" s="20">
        <v>16911140.600000001</v>
      </c>
      <c r="GB30" s="20">
        <v>5790434.1099999994</v>
      </c>
      <c r="GC30" s="20">
        <v>7458304.1100000003</v>
      </c>
      <c r="GD30" s="20">
        <v>4782059.5200000005</v>
      </c>
      <c r="GE30" s="20">
        <v>91710389.930000007</v>
      </c>
      <c r="GF30" s="20">
        <v>5269270.6999999983</v>
      </c>
      <c r="GG30" s="20">
        <v>3691620.1799999997</v>
      </c>
      <c r="GH30" s="20">
        <v>14256924.840000002</v>
      </c>
      <c r="GI30" s="20">
        <v>5983814.4400000004</v>
      </c>
      <c r="GJ30" s="20">
        <v>9711913.4400000013</v>
      </c>
      <c r="GK30" s="20">
        <v>3847044.3</v>
      </c>
      <c r="GL30" s="20">
        <v>15099963.68</v>
      </c>
      <c r="GM30" s="20">
        <v>4395989.32</v>
      </c>
      <c r="GN30" s="20">
        <v>3548232.6500000004</v>
      </c>
      <c r="GO30" s="20">
        <v>4097657.5499999993</v>
      </c>
      <c r="GP30" s="20">
        <v>4345609.6900000013</v>
      </c>
      <c r="GQ30" s="20">
        <v>44051300.109999999</v>
      </c>
      <c r="GR30" s="20">
        <v>8464176.2299999986</v>
      </c>
      <c r="GS30" s="20">
        <v>7548209.9900000002</v>
      </c>
      <c r="GT30" s="20">
        <v>12295819.639999999</v>
      </c>
      <c r="GU30" s="20">
        <v>2371784.6800000002</v>
      </c>
      <c r="GV30" s="20">
        <v>7875009.6099999994</v>
      </c>
      <c r="GW30" s="20">
        <v>8929422.1500000004</v>
      </c>
      <c r="GX30" s="20">
        <v>5732162.6000000006</v>
      </c>
      <c r="GY30" s="20">
        <v>36670326.589999996</v>
      </c>
      <c r="GZ30" s="20">
        <v>6256989.1100000013</v>
      </c>
      <c r="HA30" s="20">
        <v>10173405.100000001</v>
      </c>
      <c r="HB30" s="20">
        <v>10797526.279999999</v>
      </c>
      <c r="HC30" s="20">
        <v>146222348.57999998</v>
      </c>
      <c r="HD30" s="20">
        <v>32961020.609999999</v>
      </c>
      <c r="HE30" s="20">
        <v>31090046.459999997</v>
      </c>
      <c r="HF30" s="20">
        <v>31230704.469999999</v>
      </c>
      <c r="HG30" s="20">
        <v>14039230.66</v>
      </c>
      <c r="HH30" s="20">
        <v>23849703.920000002</v>
      </c>
      <c r="HI30" s="20">
        <v>11682752.880000003</v>
      </c>
      <c r="HJ30" s="20">
        <v>80667528.529999986</v>
      </c>
      <c r="HK30" s="20">
        <v>11060537.070000002</v>
      </c>
      <c r="HL30" s="20">
        <v>17051809.030000001</v>
      </c>
      <c r="HM30" s="20">
        <v>6487932.1399999997</v>
      </c>
      <c r="HN30" s="20">
        <v>5265508.4799999995</v>
      </c>
      <c r="HO30" s="20">
        <v>4913374.3800000008</v>
      </c>
      <c r="HP30" s="20">
        <v>8930270.9700000007</v>
      </c>
      <c r="HQ30" s="20">
        <v>5344016.9100000011</v>
      </c>
      <c r="HR30" s="20">
        <v>104287740.03999998</v>
      </c>
      <c r="HS30" s="20">
        <v>43804361.190000005</v>
      </c>
      <c r="HT30" s="20">
        <v>3639091.9200000004</v>
      </c>
      <c r="HU30" s="20">
        <v>6759517.75</v>
      </c>
      <c r="HV30" s="20">
        <v>5964566.9699999988</v>
      </c>
      <c r="HW30" s="20">
        <v>2888034.9599999995</v>
      </c>
      <c r="HX30" s="20">
        <v>18566942.68</v>
      </c>
      <c r="HY30" s="20">
        <v>2204611.25</v>
      </c>
      <c r="HZ30" s="20">
        <v>5957366.5299999993</v>
      </c>
      <c r="IA30" s="20">
        <v>2671675.41</v>
      </c>
      <c r="IB30" s="20">
        <v>5729300.8600000003</v>
      </c>
      <c r="IC30" s="20">
        <v>17254383.459999997</v>
      </c>
      <c r="ID30" s="20">
        <v>3693417.6399999992</v>
      </c>
      <c r="IE30" s="20">
        <v>4019670.1199999996</v>
      </c>
      <c r="IF30" s="20">
        <v>4235371.7699999996</v>
      </c>
      <c r="IG30" s="20">
        <v>4002783.17</v>
      </c>
      <c r="IH30" s="20">
        <v>82514387.800000012</v>
      </c>
      <c r="II30" s="20">
        <v>38510494.350000009</v>
      </c>
      <c r="IJ30" s="20">
        <v>7105864.540000001</v>
      </c>
      <c r="IK30" s="20">
        <v>16442388.41</v>
      </c>
      <c r="IL30" s="20">
        <v>18188765.779999997</v>
      </c>
      <c r="IM30" s="20">
        <v>4477266.3099999996</v>
      </c>
      <c r="IN30" s="20">
        <v>5895909.5599999987</v>
      </c>
      <c r="IO30" s="20">
        <v>2204728.02</v>
      </c>
      <c r="IP30" s="20">
        <v>4430095.1900000004</v>
      </c>
      <c r="IQ30" s="20">
        <v>5102246.8099999996</v>
      </c>
      <c r="IR30" s="20">
        <v>1845876.0299999998</v>
      </c>
      <c r="IS30" s="20">
        <v>144874639.06000003</v>
      </c>
      <c r="IT30" s="20">
        <v>40896637.389999993</v>
      </c>
      <c r="IU30" s="20">
        <v>6016563.2000000002</v>
      </c>
      <c r="IV30" s="20">
        <v>4901935.1899999995</v>
      </c>
      <c r="IW30" s="20">
        <v>5866664.8799999999</v>
      </c>
      <c r="IX30" s="20">
        <v>3494837.7199999997</v>
      </c>
      <c r="IY30" s="20">
        <v>2832596.17</v>
      </c>
      <c r="IZ30" s="20">
        <v>2687234.6999999997</v>
      </c>
      <c r="JA30" s="20">
        <v>3201735.3000000007</v>
      </c>
      <c r="JB30" s="20">
        <v>10549824.25</v>
      </c>
      <c r="JC30" s="20">
        <v>4932330.12</v>
      </c>
      <c r="JD30" s="20">
        <v>3564188.4299999997</v>
      </c>
      <c r="JE30" s="20">
        <v>38351193.140000008</v>
      </c>
      <c r="JF30" s="20">
        <v>27951791.349999998</v>
      </c>
      <c r="JG30" s="20">
        <v>3318432.0500000003</v>
      </c>
      <c r="JH30" s="20">
        <v>1141943.23</v>
      </c>
      <c r="JI30" s="20">
        <v>1806081.2000000002</v>
      </c>
      <c r="JJ30" s="20">
        <v>2607442.11</v>
      </c>
      <c r="JK30" s="20">
        <v>49839968.480000012</v>
      </c>
      <c r="JL30" s="20">
        <v>4347168.45</v>
      </c>
      <c r="JM30" s="20">
        <v>7173146.79</v>
      </c>
      <c r="JN30" s="20">
        <v>9790024.959999999</v>
      </c>
      <c r="JO30" s="20">
        <v>4722951.8699999992</v>
      </c>
      <c r="JP30" s="20">
        <v>14377048.389999997</v>
      </c>
      <c r="JQ30" s="20">
        <v>4621095.709999999</v>
      </c>
      <c r="JR30" s="20">
        <v>97292595.609999999</v>
      </c>
      <c r="JS30" s="20">
        <v>44788129.310000002</v>
      </c>
      <c r="JT30" s="20">
        <v>6038570.9900000012</v>
      </c>
      <c r="JU30" s="20">
        <v>7108642.6100000003</v>
      </c>
      <c r="JV30" s="20">
        <v>11683699.979999999</v>
      </c>
      <c r="JW30" s="20">
        <v>3808327.32</v>
      </c>
      <c r="JX30" s="20">
        <v>27203233.870000005</v>
      </c>
      <c r="JY30" s="20">
        <v>16462209.200000003</v>
      </c>
      <c r="JZ30" s="20">
        <v>7349521.2700000005</v>
      </c>
      <c r="KA30" s="20">
        <v>6971666.9200000009</v>
      </c>
      <c r="KB30" s="20">
        <v>6221958.4799999995</v>
      </c>
      <c r="KC30" s="20">
        <v>9767577.8000000026</v>
      </c>
      <c r="KD30" s="20">
        <v>10690431.790000001</v>
      </c>
      <c r="KE30" s="20">
        <v>3226394.5500000003</v>
      </c>
      <c r="KF30" s="20">
        <v>9611377.540000001</v>
      </c>
      <c r="KG30" s="20">
        <v>166065263.79000002</v>
      </c>
      <c r="KH30" s="20">
        <v>14797419.73</v>
      </c>
      <c r="KI30" s="20">
        <v>7222474.3300000001</v>
      </c>
      <c r="KJ30" s="20">
        <v>6891702.6100000013</v>
      </c>
      <c r="KK30" s="20">
        <v>10203470.77</v>
      </c>
      <c r="KL30" s="20">
        <v>8524796.3200000003</v>
      </c>
      <c r="KM30" s="20">
        <v>33145048</v>
      </c>
      <c r="KN30" s="20">
        <v>4709894.51</v>
      </c>
      <c r="KO30" s="20">
        <v>4452489.8100000005</v>
      </c>
      <c r="KP30" s="20">
        <v>34511032.18999999</v>
      </c>
      <c r="KQ30" s="20">
        <v>5825613.2199999997</v>
      </c>
      <c r="KR30" s="20">
        <v>8062508.1299999999</v>
      </c>
      <c r="KS30" s="20">
        <v>33734213.719999999</v>
      </c>
      <c r="KT30" s="20">
        <v>6842513.2300000004</v>
      </c>
      <c r="KU30" s="20">
        <v>11842844.660000002</v>
      </c>
      <c r="KV30" s="20">
        <v>112107937.78</v>
      </c>
      <c r="KW30" s="20">
        <v>8004961.8999999994</v>
      </c>
      <c r="KX30" s="20">
        <v>77167218.700000003</v>
      </c>
      <c r="KY30" s="20">
        <v>5565647.8700000001</v>
      </c>
      <c r="KZ30" s="20">
        <v>2702072.97</v>
      </c>
      <c r="LA30" s="20">
        <v>15528091.969999999</v>
      </c>
      <c r="LB30" s="20">
        <v>17527649.919999998</v>
      </c>
      <c r="LC30" s="20">
        <v>5145886.5</v>
      </c>
      <c r="LD30" s="20">
        <v>6729282.6000000015</v>
      </c>
      <c r="LE30" s="20">
        <v>4216796.45</v>
      </c>
      <c r="LF30" s="20">
        <v>111448330.51000001</v>
      </c>
      <c r="LG30" s="20">
        <v>36485183.890000001</v>
      </c>
      <c r="LH30" s="20">
        <v>33407401.299999997</v>
      </c>
      <c r="LI30" s="20">
        <v>37298639.219999999</v>
      </c>
      <c r="LJ30" s="20">
        <v>10435392.050000003</v>
      </c>
      <c r="LK30" s="20">
        <v>3951561.5300000003</v>
      </c>
      <c r="LL30" s="20">
        <v>3613461.6299999994</v>
      </c>
      <c r="LM30" s="20">
        <v>7465988.3899999997</v>
      </c>
      <c r="LN30" s="20">
        <v>4243449.9900000012</v>
      </c>
      <c r="LO30" s="20">
        <v>8254086.8499999996</v>
      </c>
      <c r="LP30" s="20">
        <v>7766570.1099999994</v>
      </c>
      <c r="LQ30" s="20">
        <v>71781761.920000002</v>
      </c>
      <c r="LR30" s="20">
        <v>15134601.789999999</v>
      </c>
      <c r="LS30" s="20">
        <v>7051382.8700000001</v>
      </c>
      <c r="LT30" s="20">
        <v>45801878.75</v>
      </c>
      <c r="LU30" s="20">
        <v>37150130.770000003</v>
      </c>
      <c r="LV30" s="20">
        <v>131863787.52</v>
      </c>
      <c r="LW30" s="20">
        <v>37924517.510000005</v>
      </c>
      <c r="LX30" s="20">
        <v>23187159.600000001</v>
      </c>
      <c r="LY30" s="20">
        <v>12965199.290000001</v>
      </c>
      <c r="LZ30" s="20">
        <v>6786960.6099999994</v>
      </c>
      <c r="MA30" s="20">
        <v>7281780.6049999995</v>
      </c>
      <c r="MB30" s="20">
        <v>8791835.1199999992</v>
      </c>
      <c r="MC30" s="20">
        <v>16868461.899999999</v>
      </c>
      <c r="MD30" s="20">
        <v>21521705.680000003</v>
      </c>
      <c r="ME30" s="20">
        <v>6844891.9000000004</v>
      </c>
      <c r="MF30" s="20">
        <v>165300089.71000001</v>
      </c>
      <c r="MG30" s="20">
        <v>7481269.8599999994</v>
      </c>
      <c r="MH30" s="20">
        <v>4163667.4500000007</v>
      </c>
      <c r="MI30" s="20">
        <v>4015259.74</v>
      </c>
      <c r="MJ30" s="20">
        <v>4301079.99</v>
      </c>
      <c r="MK30" s="20">
        <v>6674470.1100000003</v>
      </c>
      <c r="ML30" s="20">
        <v>4235206.9300000006</v>
      </c>
      <c r="MM30" s="20">
        <v>5802440.3999999994</v>
      </c>
      <c r="MN30" s="20">
        <v>10434692.23</v>
      </c>
      <c r="MO30" s="20">
        <v>6025630.8300000001</v>
      </c>
      <c r="MP30" s="20">
        <v>4455231.8599999994</v>
      </c>
      <c r="MQ30" s="20">
        <v>4958500.18</v>
      </c>
      <c r="MR30" s="20">
        <v>110276078.89999999</v>
      </c>
      <c r="MS30" s="20">
        <v>8639490.1199999992</v>
      </c>
      <c r="MT30" s="20">
        <v>8546894.4299999997</v>
      </c>
      <c r="MU30" s="20">
        <v>11755554.659999998</v>
      </c>
      <c r="MV30" s="20">
        <v>6490946.6000000006</v>
      </c>
      <c r="MW30" s="20">
        <v>2503065.7800000003</v>
      </c>
      <c r="MX30" s="20">
        <v>30176270.162099998</v>
      </c>
      <c r="MY30" s="20">
        <v>13564433.919999998</v>
      </c>
      <c r="MZ30" s="20">
        <v>7026548.6900000004</v>
      </c>
      <c r="NA30" s="20">
        <v>1833926.4799999997</v>
      </c>
      <c r="NB30" s="20">
        <v>3017024.9500000007</v>
      </c>
      <c r="NC30" s="20">
        <v>202848854.53</v>
      </c>
      <c r="ND30" s="20">
        <v>39000542.480000004</v>
      </c>
      <c r="NE30" s="20">
        <v>6566327.96</v>
      </c>
      <c r="NF30" s="20">
        <v>77981803.930000022</v>
      </c>
      <c r="NG30" s="20">
        <v>2438815.4300000006</v>
      </c>
      <c r="NH30" s="20">
        <v>15084433.550000001</v>
      </c>
      <c r="NI30" s="20">
        <v>46221976.310000002</v>
      </c>
      <c r="NJ30" s="20">
        <v>32694273.759999998</v>
      </c>
      <c r="NK30" s="20">
        <v>2747360.7800000003</v>
      </c>
      <c r="NL30" s="20">
        <v>9846763.3182000015</v>
      </c>
      <c r="NM30" s="20">
        <v>8704197.8499999978</v>
      </c>
      <c r="NN30" s="20">
        <v>15571997.459999999</v>
      </c>
      <c r="NO30" s="20">
        <v>59627116.00999999</v>
      </c>
      <c r="NP30" s="20">
        <v>4020957.9700000007</v>
      </c>
      <c r="NQ30" s="20">
        <v>5207386.07</v>
      </c>
      <c r="NR30" s="20">
        <v>4586665.8599999994</v>
      </c>
      <c r="NS30" s="20">
        <v>3080100.9600000004</v>
      </c>
      <c r="NT30" s="20">
        <v>1049907.97</v>
      </c>
      <c r="NU30" s="20">
        <v>3513212.65</v>
      </c>
      <c r="NV30" s="20">
        <v>116105976.94000003</v>
      </c>
      <c r="NW30" s="20">
        <v>33754245.189999998</v>
      </c>
      <c r="NX30" s="20">
        <v>6051410.4899999993</v>
      </c>
      <c r="NY30" s="20">
        <v>3220829.94</v>
      </c>
      <c r="NZ30" s="20">
        <v>8573342.9199999999</v>
      </c>
      <c r="OA30" s="20">
        <v>9786868.1399999987</v>
      </c>
      <c r="OB30" s="20">
        <v>4208390.6100000003</v>
      </c>
      <c r="OC30" s="20">
        <v>133282406.19</v>
      </c>
      <c r="OD30" s="20">
        <v>17185840.319999997</v>
      </c>
      <c r="OE30" s="20">
        <v>18337033.899999999</v>
      </c>
      <c r="OF30" s="20">
        <v>39231528.240000002</v>
      </c>
      <c r="OG30" s="20">
        <v>4940087.9799999995</v>
      </c>
      <c r="OH30" s="20">
        <v>5163032.2299999995</v>
      </c>
      <c r="OI30" s="20">
        <v>4156583.55</v>
      </c>
      <c r="OJ30" s="20">
        <v>3520873.8</v>
      </c>
      <c r="OK30" s="20">
        <v>4271184.68</v>
      </c>
      <c r="OL30" s="20">
        <v>110274487.98</v>
      </c>
      <c r="OM30" s="20">
        <v>26949722.27</v>
      </c>
      <c r="ON30" s="20">
        <v>30756054.559999999</v>
      </c>
      <c r="OO30" s="20">
        <v>12343196</v>
      </c>
      <c r="OP30" s="20">
        <v>9543466.9299999978</v>
      </c>
      <c r="OQ30" s="20">
        <v>8680850.6099999994</v>
      </c>
      <c r="OR30" s="20">
        <v>77242480.460000008</v>
      </c>
      <c r="OS30" s="20">
        <v>4970127.3100000005</v>
      </c>
      <c r="OT30" s="20">
        <v>8209188.3299999991</v>
      </c>
      <c r="OU30" s="20">
        <v>12492018.440000001</v>
      </c>
      <c r="OV30" s="20">
        <v>7755587.9399999995</v>
      </c>
      <c r="OW30" s="20">
        <v>14939797.24</v>
      </c>
      <c r="OX30" s="20">
        <v>6496922.4900000002</v>
      </c>
      <c r="OY30" s="20">
        <v>4936110.9299999988</v>
      </c>
      <c r="OZ30" s="20">
        <v>8251968.6499999994</v>
      </c>
      <c r="PA30" s="20">
        <v>68890350.520000011</v>
      </c>
      <c r="PB30" s="20">
        <v>3697523.07</v>
      </c>
      <c r="PC30" s="20">
        <v>10097451.33</v>
      </c>
      <c r="PD30" s="20">
        <v>2379764.69</v>
      </c>
      <c r="PE30" s="20">
        <v>7285142.2300000004</v>
      </c>
      <c r="PF30" s="20">
        <v>20521375.740000002</v>
      </c>
      <c r="PG30" s="20">
        <v>1502092.0800000003</v>
      </c>
      <c r="PH30" s="20">
        <v>3427780.0099999988</v>
      </c>
      <c r="PI30" s="20">
        <v>8432797.3300000001</v>
      </c>
      <c r="PJ30" s="20">
        <v>8449161.9700000025</v>
      </c>
      <c r="PK30" s="20">
        <v>6456284.8699999992</v>
      </c>
      <c r="PL30" s="20">
        <v>12338173.41</v>
      </c>
      <c r="PM30" s="20">
        <v>3521655.1</v>
      </c>
      <c r="PN30" s="20">
        <v>24850769.530000001</v>
      </c>
      <c r="PO30" s="20">
        <v>3593796.2100000004</v>
      </c>
      <c r="PP30" s="20">
        <v>3750399.0699999994</v>
      </c>
      <c r="PQ30" s="20">
        <v>3327470.2399999998</v>
      </c>
      <c r="PR30" s="20">
        <v>3340919.3699999992</v>
      </c>
      <c r="PS30" s="20">
        <v>292114054.84000009</v>
      </c>
      <c r="PT30" s="20">
        <v>15400069.249999998</v>
      </c>
      <c r="PU30" s="20">
        <v>5457593.8599999994</v>
      </c>
      <c r="PV30" s="20">
        <v>11244617.789999999</v>
      </c>
      <c r="PW30" s="20">
        <v>76165726.789999992</v>
      </c>
      <c r="PX30" s="20">
        <v>7119041.4399999995</v>
      </c>
      <c r="PY30" s="20">
        <v>15691719</v>
      </c>
      <c r="PZ30" s="20">
        <v>4592057.3399999989</v>
      </c>
      <c r="QA30" s="20">
        <v>10013692.059999999</v>
      </c>
      <c r="QB30" s="20">
        <v>4258141.9000000004</v>
      </c>
      <c r="QC30" s="20">
        <v>11464918.080000002</v>
      </c>
      <c r="QD30" s="20">
        <v>4743120.8899999997</v>
      </c>
      <c r="QE30" s="20">
        <v>5654858.7999999998</v>
      </c>
      <c r="QF30" s="20">
        <v>13228866.469999999</v>
      </c>
      <c r="QG30" s="20">
        <v>7225597.9100000001</v>
      </c>
      <c r="QH30" s="20">
        <v>12110095.560000001</v>
      </c>
      <c r="QI30" s="20">
        <v>5142489.7599999979</v>
      </c>
      <c r="QJ30" s="20">
        <v>4624295.67</v>
      </c>
      <c r="QK30" s="20">
        <v>3399432.0400000005</v>
      </c>
      <c r="QL30" s="20">
        <v>14666854.5</v>
      </c>
      <c r="QM30" s="20">
        <v>25798614.169999998</v>
      </c>
      <c r="QN30" s="20">
        <v>3545708.6</v>
      </c>
      <c r="QO30" s="20">
        <v>3657456.1399999997</v>
      </c>
      <c r="QP30" s="20">
        <v>2153155.85</v>
      </c>
      <c r="QQ30" s="20">
        <v>3817881.3099999996</v>
      </c>
      <c r="QR30" s="20">
        <v>1961768.1300000006</v>
      </c>
      <c r="QS30" s="20">
        <v>88265336.819999978</v>
      </c>
      <c r="QT30" s="20">
        <v>3576582.0300000003</v>
      </c>
      <c r="QU30" s="20">
        <v>13954930.929999998</v>
      </c>
      <c r="QV30" s="20">
        <v>5528203.1299999999</v>
      </c>
      <c r="QW30" s="20">
        <v>9084559.0899999999</v>
      </c>
      <c r="QX30" s="20">
        <v>22564428.619999997</v>
      </c>
      <c r="QY30" s="20">
        <v>6314134.5900000008</v>
      </c>
      <c r="QZ30" s="20">
        <v>10272350.840000002</v>
      </c>
      <c r="RA30" s="20">
        <v>12356286.090000002</v>
      </c>
      <c r="RB30" s="20">
        <v>5113089.8100000005</v>
      </c>
      <c r="RC30" s="20">
        <v>7359239.6100000003</v>
      </c>
      <c r="RD30" s="20">
        <v>4116142.3699999996</v>
      </c>
      <c r="RE30" s="20">
        <v>4479146.1499999994</v>
      </c>
      <c r="RF30" s="20">
        <v>208570686.69999999</v>
      </c>
      <c r="RG30" s="20">
        <v>16158540.030000001</v>
      </c>
      <c r="RH30" s="20">
        <v>5164909.2700000005</v>
      </c>
      <c r="RI30" s="20">
        <v>13702157.1</v>
      </c>
      <c r="RJ30" s="20">
        <v>8381760.9400000023</v>
      </c>
      <c r="RK30" s="20">
        <v>12208553.589999998</v>
      </c>
      <c r="RL30" s="20">
        <v>23884155.75</v>
      </c>
      <c r="RM30" s="20">
        <v>5507938.2600000007</v>
      </c>
      <c r="RN30" s="20">
        <v>7754294.3200000003</v>
      </c>
      <c r="RO30" s="20">
        <v>16569267.5</v>
      </c>
      <c r="RP30" s="20">
        <v>19840865.919999994</v>
      </c>
      <c r="RQ30" s="20">
        <v>4716050.88</v>
      </c>
      <c r="RR30" s="20">
        <v>3608505.0600000005</v>
      </c>
      <c r="RS30" s="20">
        <v>6953188.8999999994</v>
      </c>
      <c r="RT30" s="20">
        <v>4636301.0200000005</v>
      </c>
      <c r="RU30" s="20">
        <v>4751996.5599999996</v>
      </c>
      <c r="RV30" s="20">
        <v>5455647.7000000002</v>
      </c>
      <c r="RW30" s="20">
        <v>4856024.83</v>
      </c>
      <c r="RX30" s="20">
        <v>5805091.0100000007</v>
      </c>
      <c r="RY30" s="20">
        <v>4238824.6099999994</v>
      </c>
      <c r="RZ30" s="20">
        <v>75598588.370000005</v>
      </c>
      <c r="SA30" s="20">
        <v>4571559.76</v>
      </c>
      <c r="SB30" s="20">
        <v>3659634.08</v>
      </c>
      <c r="SC30" s="20">
        <v>5410657.0000000009</v>
      </c>
      <c r="SD30" s="20">
        <v>2803660.48</v>
      </c>
      <c r="SE30" s="20">
        <v>5340668.5099999988</v>
      </c>
      <c r="SF30" s="20">
        <v>6507914.3899999997</v>
      </c>
      <c r="SG30" s="20">
        <v>11762650.84</v>
      </c>
      <c r="SH30" s="20">
        <v>3915377.3099999991</v>
      </c>
      <c r="SI30" s="20">
        <v>3601226.3599999994</v>
      </c>
      <c r="SJ30" s="20">
        <v>16938715.240000002</v>
      </c>
      <c r="SK30" s="20">
        <v>5076204.7700000005</v>
      </c>
      <c r="SL30" s="20">
        <v>62209618.559999995</v>
      </c>
      <c r="SM30" s="20">
        <v>5689245.5100000007</v>
      </c>
      <c r="SN30" s="20">
        <v>6778604.9299999997</v>
      </c>
      <c r="SO30" s="20">
        <v>16591502.91</v>
      </c>
      <c r="SP30" s="20">
        <v>5986290.3899999997</v>
      </c>
      <c r="SQ30" s="20">
        <v>5888955.25</v>
      </c>
      <c r="SR30" s="20">
        <v>3759943.33</v>
      </c>
      <c r="SS30" s="20">
        <v>2760815.0000000005</v>
      </c>
      <c r="ST30" s="20">
        <v>60794822.339999996</v>
      </c>
      <c r="SU30" s="20">
        <v>5277341.6799999988</v>
      </c>
      <c r="SV30" s="20">
        <v>9119580.0099999998</v>
      </c>
      <c r="SW30" s="20">
        <v>7122823.8900000006</v>
      </c>
      <c r="SX30" s="20">
        <v>2905362.48</v>
      </c>
      <c r="SY30" s="20">
        <v>4300778.6300000008</v>
      </c>
      <c r="SZ30" s="20">
        <v>7059993.0899999999</v>
      </c>
      <c r="TA30" s="20">
        <v>19956101.029999997</v>
      </c>
      <c r="TB30" s="20">
        <v>5343198.1400000006</v>
      </c>
      <c r="TC30" s="20">
        <v>4995123.45</v>
      </c>
      <c r="TD30" s="20">
        <v>5141205.1900000004</v>
      </c>
      <c r="TE30" s="20">
        <v>12636126.389999999</v>
      </c>
      <c r="TF30" s="20">
        <v>6375705.4699999997</v>
      </c>
      <c r="TG30" s="20">
        <v>7220328.2300000004</v>
      </c>
      <c r="TH30" s="20">
        <v>148520441.02999997</v>
      </c>
      <c r="TI30" s="20">
        <v>7802479.9700000007</v>
      </c>
      <c r="TJ30" s="20">
        <v>4274066.0599999996</v>
      </c>
      <c r="TK30" s="20">
        <v>9921112.8899999987</v>
      </c>
      <c r="TL30" s="20">
        <v>10218546.360000001</v>
      </c>
      <c r="TM30" s="20">
        <v>7176705.1700000009</v>
      </c>
      <c r="TN30" s="20">
        <v>3989291.5500000003</v>
      </c>
      <c r="TO30" s="20">
        <v>36974732.059999995</v>
      </c>
      <c r="TP30" s="20">
        <v>5893994.4799999995</v>
      </c>
      <c r="TQ30" s="20">
        <v>13599168.74</v>
      </c>
      <c r="TR30" s="20">
        <v>12307881.500000002</v>
      </c>
      <c r="TS30" s="20">
        <v>4388372.2799999993</v>
      </c>
      <c r="TT30" s="20">
        <v>4780273.5299999993</v>
      </c>
      <c r="TU30" s="20">
        <v>7372904.0800000001</v>
      </c>
      <c r="TV30" s="20">
        <v>7019308.0700000003</v>
      </c>
      <c r="TW30" s="20">
        <v>5559181.21</v>
      </c>
      <c r="TX30" s="20">
        <v>62076525.739999995</v>
      </c>
      <c r="TY30" s="20">
        <v>11521025.119999999</v>
      </c>
      <c r="TZ30" s="20">
        <v>54616014.840000011</v>
      </c>
      <c r="UA30" s="20">
        <v>13968957.24</v>
      </c>
      <c r="UB30" s="20">
        <v>3588571.5000000009</v>
      </c>
      <c r="UC30" s="20">
        <v>7477365.7499999991</v>
      </c>
      <c r="UD30" s="20">
        <v>59122679</v>
      </c>
      <c r="UE30" s="20">
        <v>3862908.7500000005</v>
      </c>
      <c r="UF30" s="20">
        <v>4814478.54</v>
      </c>
      <c r="UG30" s="20">
        <v>6662172.96</v>
      </c>
      <c r="UH30" s="20">
        <v>5328202.2700000005</v>
      </c>
      <c r="UI30" s="20">
        <v>61423126.600000001</v>
      </c>
      <c r="UJ30" s="20">
        <v>11241799.859999999</v>
      </c>
      <c r="UK30" s="20">
        <v>8516692.0100000016</v>
      </c>
      <c r="UL30" s="20">
        <v>14237479.719999999</v>
      </c>
      <c r="UM30" s="20">
        <v>7760096.4900000002</v>
      </c>
      <c r="UN30" s="20">
        <v>10178016.989999996</v>
      </c>
      <c r="UO30" s="20">
        <v>206022288.9900001</v>
      </c>
      <c r="UP30" s="20">
        <v>6680862.7800000003</v>
      </c>
      <c r="UQ30" s="20">
        <v>4747066.6399999987</v>
      </c>
      <c r="UR30" s="20">
        <v>37815606.010000005</v>
      </c>
      <c r="US30" s="20">
        <v>4541109.1099999994</v>
      </c>
      <c r="UT30" s="20">
        <v>6190747.4000000004</v>
      </c>
      <c r="UU30" s="20">
        <v>17903362.790000003</v>
      </c>
      <c r="UV30" s="20">
        <v>4865493.1399999997</v>
      </c>
      <c r="UW30" s="20">
        <v>5874553.3100000005</v>
      </c>
      <c r="UX30" s="20">
        <v>4642119.5099999988</v>
      </c>
      <c r="UY30" s="20">
        <v>8238537.419999999</v>
      </c>
      <c r="UZ30" s="20">
        <v>20055454.879999999</v>
      </c>
      <c r="VA30" s="20">
        <v>10097415.400000002</v>
      </c>
      <c r="VB30" s="20">
        <v>12816306.450000001</v>
      </c>
      <c r="VC30" s="20">
        <v>4492845.5500000007</v>
      </c>
      <c r="VD30" s="20">
        <v>3163872.83</v>
      </c>
      <c r="VE30" s="20">
        <v>5594779.5800000001</v>
      </c>
      <c r="VF30" s="20">
        <v>3440759.61</v>
      </c>
      <c r="VG30" s="20">
        <v>28979307.07</v>
      </c>
      <c r="VH30" s="20">
        <v>5743407.8799999999</v>
      </c>
      <c r="VI30" s="20">
        <v>5981074.4199999981</v>
      </c>
      <c r="VJ30" s="20">
        <v>2624475.2899999996</v>
      </c>
      <c r="VK30" s="20">
        <v>91372666.680000007</v>
      </c>
      <c r="VL30" s="20">
        <v>6060646.5699999994</v>
      </c>
      <c r="VM30" s="20">
        <v>5705610.0899999999</v>
      </c>
      <c r="VN30" s="20">
        <v>13165683.65</v>
      </c>
      <c r="VO30" s="20">
        <v>6761526.5999999996</v>
      </c>
      <c r="VP30" s="20">
        <v>10064438.300000001</v>
      </c>
      <c r="VQ30" s="20">
        <v>10580746.050000001</v>
      </c>
      <c r="VR30" s="20">
        <v>5124070.4000000004</v>
      </c>
      <c r="VS30" s="20">
        <v>12137961.510000002</v>
      </c>
      <c r="VT30" s="20">
        <v>31180441.16</v>
      </c>
      <c r="VU30" s="20">
        <v>6436698.6900000004</v>
      </c>
      <c r="VV30" s="20">
        <v>15449144.629999999</v>
      </c>
      <c r="VW30" s="20">
        <v>8586688.0499999989</v>
      </c>
      <c r="VX30" s="20">
        <v>4575826.9499999993</v>
      </c>
      <c r="VY30" s="20">
        <v>3038339.8699999996</v>
      </c>
      <c r="VZ30" s="20">
        <v>289631568.5</v>
      </c>
      <c r="WA30" s="20">
        <v>16727584.829999998</v>
      </c>
      <c r="WB30" s="20">
        <v>6040920.9500000011</v>
      </c>
      <c r="WC30" s="20">
        <v>8068818.5300000003</v>
      </c>
      <c r="WD30" s="20">
        <v>6828260.1899999995</v>
      </c>
      <c r="WE30" s="20">
        <v>12169342.189999999</v>
      </c>
      <c r="WF30" s="20">
        <v>15539016.300000001</v>
      </c>
      <c r="WG30" s="20">
        <v>41124928.430000007</v>
      </c>
      <c r="WH30" s="20">
        <v>14270800.529999997</v>
      </c>
      <c r="WI30" s="20">
        <v>11161147.310000001</v>
      </c>
      <c r="WJ30" s="20">
        <v>5739415.8299999991</v>
      </c>
      <c r="WK30" s="20">
        <v>41809532.959999993</v>
      </c>
      <c r="WL30" s="20">
        <v>11351615.279999999</v>
      </c>
      <c r="WM30" s="20">
        <v>21151276.739999998</v>
      </c>
      <c r="WN30" s="20">
        <v>21134135.169999998</v>
      </c>
      <c r="WO30" s="20">
        <v>10349003.4</v>
      </c>
      <c r="WP30" s="20">
        <v>9536198.0399999991</v>
      </c>
      <c r="WQ30" s="20">
        <v>11409233.359999999</v>
      </c>
      <c r="WR30" s="20">
        <v>6585437.6900000004</v>
      </c>
      <c r="WS30" s="20">
        <v>18747703.530000001</v>
      </c>
      <c r="WT30" s="20">
        <v>39516477.309999995</v>
      </c>
      <c r="WU30" s="20">
        <v>6137666.669999999</v>
      </c>
      <c r="WV30" s="20">
        <v>5570029.5599999996</v>
      </c>
      <c r="WW30" s="20">
        <v>5778710.1200000001</v>
      </c>
      <c r="WX30" s="20">
        <v>9964488.3599999994</v>
      </c>
      <c r="WY30" s="20">
        <v>3501281.9100000011</v>
      </c>
      <c r="WZ30" s="20">
        <v>6219446.9299999988</v>
      </c>
      <c r="XA30" s="20">
        <v>9668743.6799999997</v>
      </c>
      <c r="XB30" s="20">
        <v>40385513.460000001</v>
      </c>
      <c r="XC30" s="20">
        <v>6431898.2399999993</v>
      </c>
      <c r="XD30" s="20">
        <v>4214734.21</v>
      </c>
      <c r="XE30" s="20">
        <v>5507190.7699999996</v>
      </c>
      <c r="XF30" s="20">
        <v>4408324.8999999994</v>
      </c>
      <c r="XG30" s="20">
        <v>185788502.02000001</v>
      </c>
      <c r="XH30" s="20">
        <v>10804473.450000001</v>
      </c>
      <c r="XI30" s="20">
        <v>9398043.9099999983</v>
      </c>
      <c r="XJ30" s="20">
        <v>47428601.56000001</v>
      </c>
      <c r="XK30" s="20">
        <v>9154667.9499999993</v>
      </c>
      <c r="XL30" s="20">
        <v>15155448.76</v>
      </c>
      <c r="XM30" s="20">
        <v>19774435.270000003</v>
      </c>
      <c r="XN30" s="20">
        <v>9987538.8599999994</v>
      </c>
      <c r="XO30" s="20">
        <v>5686441.7699999996</v>
      </c>
      <c r="XP30" s="20">
        <v>26501738.049999997</v>
      </c>
      <c r="XQ30" s="20">
        <v>16376410.359999999</v>
      </c>
      <c r="XR30" s="20">
        <v>6140699.4999999991</v>
      </c>
      <c r="XS30" s="20">
        <v>7058690.4999999991</v>
      </c>
      <c r="XT30" s="20">
        <v>5848084.5600000015</v>
      </c>
      <c r="XU30" s="20">
        <v>6759600.0799999991</v>
      </c>
      <c r="XV30" s="20">
        <v>4582709.2800000012</v>
      </c>
      <c r="XW30" s="20">
        <v>5123151.34</v>
      </c>
      <c r="XX30" s="20">
        <v>5982975.04</v>
      </c>
      <c r="XY30" s="20">
        <v>5483658.6999999993</v>
      </c>
      <c r="XZ30" s="20">
        <v>5857818.7599999998</v>
      </c>
      <c r="YA30" s="20">
        <v>5738582.5499999998</v>
      </c>
      <c r="YB30" s="20">
        <v>6132519.0899999999</v>
      </c>
      <c r="YC30" s="20">
        <v>5921795.2100000009</v>
      </c>
      <c r="YD30" s="20">
        <v>77625948.13000001</v>
      </c>
      <c r="YE30" s="20">
        <v>8112141.21</v>
      </c>
      <c r="YF30" s="20">
        <v>19967856.989999998</v>
      </c>
      <c r="YG30" s="20">
        <v>7929269.8799999999</v>
      </c>
      <c r="YH30" s="20">
        <v>62145551.870000005</v>
      </c>
      <c r="YI30" s="20">
        <v>11775875.280000001</v>
      </c>
      <c r="YJ30" s="20">
        <v>20395694.119999997</v>
      </c>
      <c r="YK30" s="20">
        <v>6350366.6600000011</v>
      </c>
      <c r="YL30" s="20">
        <v>19741954.220000003</v>
      </c>
      <c r="YM30" s="20">
        <v>37825157.409999996</v>
      </c>
      <c r="YN30" s="20">
        <v>14433621.109999999</v>
      </c>
      <c r="YO30" s="20">
        <v>7899856.4000000004</v>
      </c>
      <c r="YP30" s="20">
        <v>6104726.9900000002</v>
      </c>
      <c r="YQ30" s="20">
        <v>10393486.140000001</v>
      </c>
      <c r="YR30" s="20">
        <v>6397876.8300000001</v>
      </c>
      <c r="YS30" s="20">
        <v>9117080.4600000009</v>
      </c>
      <c r="YT30" s="20">
        <v>10190392.32</v>
      </c>
      <c r="YU30" s="20">
        <v>53290639.93</v>
      </c>
      <c r="YV30" s="20">
        <v>6310082.5300000003</v>
      </c>
      <c r="YW30" s="20">
        <v>6771978.2700000005</v>
      </c>
      <c r="YX30" s="20">
        <v>6054281.46</v>
      </c>
      <c r="YY30" s="20">
        <v>6843660.2400000012</v>
      </c>
      <c r="YZ30" s="20">
        <v>4374232.1900000004</v>
      </c>
      <c r="ZA30" s="20">
        <v>3786429.37</v>
      </c>
      <c r="ZB30" s="20">
        <v>66710783.670000002</v>
      </c>
      <c r="ZC30" s="20">
        <v>4711682.6000000006</v>
      </c>
      <c r="ZD30" s="20">
        <v>7078429.5099999998</v>
      </c>
      <c r="ZE30" s="20">
        <v>6822481.6600000001</v>
      </c>
      <c r="ZF30" s="20">
        <v>3552282.0300000007</v>
      </c>
      <c r="ZG30" s="20">
        <v>4862400.9000000004</v>
      </c>
      <c r="ZH30" s="20">
        <v>5177188.4800000004</v>
      </c>
      <c r="ZI30" s="20">
        <v>5830064.4800000004</v>
      </c>
      <c r="ZJ30" s="20">
        <v>15688992.67</v>
      </c>
      <c r="ZK30" s="20">
        <v>101882922.29000001</v>
      </c>
      <c r="ZL30" s="20">
        <v>5447360.7000000002</v>
      </c>
      <c r="ZM30" s="20">
        <v>10465651.65</v>
      </c>
      <c r="ZN30" s="20">
        <v>43149839.120000005</v>
      </c>
      <c r="ZO30" s="20">
        <v>16801309.329999998</v>
      </c>
      <c r="ZP30" s="20">
        <v>4659455.75</v>
      </c>
      <c r="ZQ30" s="20">
        <v>6168836.4000000004</v>
      </c>
      <c r="ZR30" s="20">
        <v>15771160.43</v>
      </c>
      <c r="ZS30" s="20">
        <v>10667627.110000001</v>
      </c>
      <c r="ZT30" s="20">
        <v>22333007.559999999</v>
      </c>
      <c r="ZU30" s="20">
        <v>4872844.5700000012</v>
      </c>
      <c r="ZV30" s="20">
        <v>5956499.8399999999</v>
      </c>
      <c r="ZW30" s="20">
        <v>3296383.45</v>
      </c>
      <c r="ZX30" s="20">
        <v>6558372.8500000006</v>
      </c>
      <c r="ZY30" s="20">
        <v>5889553.9799999995</v>
      </c>
      <c r="ZZ30" s="20">
        <v>5687746.5199999996</v>
      </c>
      <c r="AAA30" s="20">
        <v>5844262.6499999985</v>
      </c>
      <c r="AAB30" s="20">
        <v>9261668.5499999989</v>
      </c>
      <c r="AAC30" s="20">
        <v>7869873.6999999993</v>
      </c>
      <c r="AAD30" s="20">
        <v>8598518.6300000008</v>
      </c>
      <c r="AAE30" s="20">
        <v>5050984.4500000011</v>
      </c>
      <c r="AAF30" s="20">
        <v>7459592.2999999998</v>
      </c>
      <c r="AAG30" s="20">
        <v>75158835.49000001</v>
      </c>
      <c r="AAH30" s="20">
        <v>5529241.9000000004</v>
      </c>
      <c r="AAI30" s="20">
        <v>5894123.3399999999</v>
      </c>
      <c r="AAJ30" s="20">
        <v>6592821.4399999995</v>
      </c>
      <c r="AAK30" s="20">
        <v>3900651.6499999994</v>
      </c>
      <c r="AAL30" s="20">
        <v>6305651.9399999995</v>
      </c>
      <c r="AAM30" s="20">
        <v>5291149.55</v>
      </c>
      <c r="AAN30" s="20">
        <v>292307838.34000003</v>
      </c>
      <c r="AAO30" s="20">
        <v>5349268.2299999995</v>
      </c>
      <c r="AAP30" s="20">
        <v>5537479.9400000004</v>
      </c>
      <c r="AAQ30" s="20">
        <v>12628747.66</v>
      </c>
      <c r="AAR30" s="20">
        <v>9620188.2699999996</v>
      </c>
      <c r="AAS30" s="20">
        <v>3387758.8299999996</v>
      </c>
      <c r="AAT30" s="20">
        <v>5747327.2200000007</v>
      </c>
      <c r="AAU30" s="20">
        <v>11870419.1</v>
      </c>
      <c r="AAV30" s="20">
        <v>26034372.18</v>
      </c>
      <c r="AAW30" s="20">
        <v>6906399.9500000002</v>
      </c>
      <c r="AAX30" s="20">
        <v>8219752.4100000001</v>
      </c>
      <c r="AAY30" s="20">
        <v>41366572.419999994</v>
      </c>
      <c r="AAZ30" s="20">
        <v>18546025.360000003</v>
      </c>
      <c r="ABA30" s="20">
        <v>5289379.67</v>
      </c>
      <c r="ABB30" s="20">
        <v>8218920.0500000007</v>
      </c>
      <c r="ABC30" s="20">
        <v>5219848.540000001</v>
      </c>
      <c r="ABD30" s="20">
        <v>3014891.78</v>
      </c>
      <c r="ABE30" s="20">
        <v>4657914.169999999</v>
      </c>
      <c r="ABF30" s="20">
        <v>6071749.25</v>
      </c>
      <c r="ABG30" s="20">
        <v>50663412.329999998</v>
      </c>
      <c r="ABH30" s="20">
        <v>45483828.630000003</v>
      </c>
      <c r="ABI30" s="20">
        <v>4783427.51</v>
      </c>
      <c r="ABJ30" s="20">
        <v>5673805.9900000002</v>
      </c>
      <c r="ABK30" s="20">
        <v>7264945.4300000006</v>
      </c>
      <c r="ABL30" s="20">
        <v>5705969.9299999997</v>
      </c>
      <c r="ABM30" s="20">
        <v>5498795.3899999997</v>
      </c>
      <c r="ABN30" s="20">
        <v>73216509.159999996</v>
      </c>
      <c r="ABO30" s="20">
        <v>7918454.4900000002</v>
      </c>
      <c r="ABP30" s="20">
        <v>6596656.709999999</v>
      </c>
      <c r="ABQ30" s="20">
        <v>11189686.440000001</v>
      </c>
      <c r="ABR30" s="20">
        <v>9324212.7000000011</v>
      </c>
      <c r="ABS30" s="20">
        <v>6694167.8099999996</v>
      </c>
      <c r="ABT30" s="20">
        <v>5253696.0500000007</v>
      </c>
      <c r="ABU30" s="20">
        <v>8307799.2400000002</v>
      </c>
      <c r="ABV30" s="20">
        <v>5563506.8999999994</v>
      </c>
      <c r="ABW30" s="20">
        <v>43236532.779999994</v>
      </c>
      <c r="ABX30" s="20">
        <v>3320285.48</v>
      </c>
      <c r="ABY30" s="20">
        <v>10949217.23</v>
      </c>
      <c r="ABZ30" s="20">
        <v>3498536.8000000003</v>
      </c>
      <c r="ACA30" s="20">
        <v>4102162.5900000003</v>
      </c>
      <c r="ACB30" s="20">
        <v>20294734.949999999</v>
      </c>
      <c r="ACC30" s="20">
        <v>629882.35999999987</v>
      </c>
      <c r="ACD30" s="20">
        <v>6753706.7400000012</v>
      </c>
      <c r="ACE30" s="20">
        <v>4137558.0599999996</v>
      </c>
      <c r="ACF30" s="20">
        <v>3738623.9400000004</v>
      </c>
      <c r="ACG30" s="20">
        <v>2821734.4499999997</v>
      </c>
      <c r="ACH30" s="20">
        <v>113128353.17</v>
      </c>
      <c r="ACI30" s="20">
        <v>4997644.37</v>
      </c>
      <c r="ACJ30" s="20">
        <v>7814066.9999999991</v>
      </c>
      <c r="ACK30" s="20">
        <v>12897794.539999999</v>
      </c>
      <c r="ACL30" s="20">
        <v>6780164.2400000002</v>
      </c>
      <c r="ACM30" s="20">
        <v>8426378.2700000014</v>
      </c>
      <c r="ACN30" s="20">
        <v>7432780.3900000006</v>
      </c>
      <c r="ACO30" s="20">
        <v>42270475.049999997</v>
      </c>
      <c r="ACP30" s="20">
        <v>54565738.5</v>
      </c>
      <c r="ACQ30" s="20">
        <v>6521392.0499999998</v>
      </c>
      <c r="ACR30" s="20">
        <v>2889315.5700000003</v>
      </c>
      <c r="ACS30" s="20">
        <v>10438660.370000001</v>
      </c>
      <c r="ACT30" s="20">
        <v>8994033.7199999988</v>
      </c>
      <c r="ACU30" s="20">
        <v>68244360.269999996</v>
      </c>
      <c r="ACV30" s="20">
        <v>9243088.3200000022</v>
      </c>
      <c r="ACW30" s="20">
        <v>12629254.140000001</v>
      </c>
      <c r="ACX30" s="20">
        <v>4355926.8900000006</v>
      </c>
      <c r="ACY30" s="20">
        <v>6327258.6500000013</v>
      </c>
      <c r="ACZ30" s="20">
        <v>6925269.3300000001</v>
      </c>
      <c r="ADA30" s="20">
        <v>3770914.29</v>
      </c>
      <c r="ADB30" s="20">
        <v>5531551.8699999992</v>
      </c>
      <c r="ADC30" s="20">
        <v>3982856.1499999994</v>
      </c>
      <c r="ADD30" s="20">
        <v>4584618.5500000007</v>
      </c>
      <c r="ADE30" s="20">
        <v>41560125.780000001</v>
      </c>
      <c r="ADF30" s="20">
        <v>65123733.910000004</v>
      </c>
      <c r="ADG30" s="20">
        <v>6740375.4100000001</v>
      </c>
      <c r="ADH30" s="20">
        <v>3179848.6799999997</v>
      </c>
      <c r="ADI30" s="20">
        <v>4282836.54</v>
      </c>
      <c r="ADJ30" s="20">
        <v>2633637.9999999995</v>
      </c>
      <c r="ADK30" s="20">
        <v>6661545.8199999994</v>
      </c>
      <c r="ADL30" s="20">
        <v>2510886.5499999998</v>
      </c>
      <c r="ADM30" s="20">
        <v>6445195.25</v>
      </c>
      <c r="ADN30" s="20">
        <v>170287345.95000002</v>
      </c>
      <c r="ADO30" s="20">
        <v>31309667.439999994</v>
      </c>
      <c r="ADP30" s="20">
        <v>17203514.089999992</v>
      </c>
      <c r="ADQ30" s="20">
        <v>65085992.719999999</v>
      </c>
      <c r="ADR30" s="20">
        <v>2297044.6999999997</v>
      </c>
      <c r="ADS30" s="20">
        <v>3425736.5100000002</v>
      </c>
      <c r="ADT30" s="20">
        <v>6623408.1400000006</v>
      </c>
      <c r="ADU30" s="20">
        <v>3584586.3</v>
      </c>
      <c r="ADV30" s="20">
        <v>172644357.38999999</v>
      </c>
      <c r="ADW30" s="20">
        <v>28613819.589999996</v>
      </c>
      <c r="ADX30" s="20">
        <v>26147228.789999999</v>
      </c>
      <c r="ADY30" s="20">
        <v>5994577.5200000005</v>
      </c>
      <c r="ADZ30" s="20">
        <v>2366319.7799999993</v>
      </c>
      <c r="AEA30" s="20">
        <v>7923462.1600000011</v>
      </c>
      <c r="AEB30" s="20">
        <v>7007643.4200000009</v>
      </c>
      <c r="AEC30" s="20">
        <v>6668589.0299999993</v>
      </c>
      <c r="AED30" s="20">
        <v>7978706.5699999994</v>
      </c>
      <c r="AEE30" s="20">
        <v>5111881.1800000006</v>
      </c>
      <c r="AEF30" s="20">
        <v>3461149.1299999994</v>
      </c>
      <c r="AEG30" s="20">
        <v>11359042.439999999</v>
      </c>
      <c r="AEH30" s="20">
        <v>4176043.0400000005</v>
      </c>
      <c r="AEI30" s="20">
        <v>4752377.4200000009</v>
      </c>
      <c r="AEJ30" s="20">
        <v>7179660.3299999991</v>
      </c>
      <c r="AEK30" s="20">
        <v>6309128.3899999997</v>
      </c>
      <c r="AEL30" s="20">
        <v>4857481.8</v>
      </c>
      <c r="AEM30" s="20">
        <v>16867724.979999997</v>
      </c>
      <c r="AEN30" s="20">
        <v>7407743.5</v>
      </c>
      <c r="AEO30" s="20">
        <v>9530253.2499999963</v>
      </c>
      <c r="AEP30" s="20">
        <v>104444094.47</v>
      </c>
      <c r="AEQ30" s="20">
        <v>10612433.200000001</v>
      </c>
      <c r="AER30" s="20">
        <v>9762234.1400000006</v>
      </c>
      <c r="AES30" s="20">
        <v>6239643.2000000002</v>
      </c>
      <c r="AET30" s="20">
        <v>5806374.1300000008</v>
      </c>
      <c r="AEU30" s="20">
        <v>16096605.129999999</v>
      </c>
      <c r="AEV30" s="20">
        <v>4498974.75</v>
      </c>
      <c r="AEW30" s="20">
        <v>8095964.96</v>
      </c>
      <c r="AEX30" s="20">
        <v>5851393.7700000005</v>
      </c>
      <c r="AEY30" s="20">
        <v>7398109.5900000008</v>
      </c>
      <c r="AEZ30" s="20">
        <v>97475202.25</v>
      </c>
      <c r="AFA30" s="20">
        <v>60889638.789999999</v>
      </c>
      <c r="AFB30" s="20">
        <v>13526237.240000004</v>
      </c>
      <c r="AFC30" s="20">
        <v>10975719.979999999</v>
      </c>
      <c r="AFD30" s="20">
        <v>12708985.410000002</v>
      </c>
      <c r="AFE30" s="20">
        <v>9960595.2199999969</v>
      </c>
      <c r="AFF30" s="20">
        <v>6198260.8900000006</v>
      </c>
      <c r="AFG30" s="20">
        <v>7639291.5200000005</v>
      </c>
      <c r="AFH30" s="20">
        <v>5286315.07</v>
      </c>
      <c r="AFI30" s="20">
        <v>6347525.3900000006</v>
      </c>
      <c r="AFJ30" s="20">
        <v>4605232.1399999997</v>
      </c>
      <c r="AFK30" s="20">
        <v>9841050.2599999979</v>
      </c>
      <c r="AFL30" s="20">
        <v>11426992.039999999</v>
      </c>
      <c r="AFM30" s="20">
        <v>57076674.68999999</v>
      </c>
      <c r="AFN30" s="20">
        <v>8405959.5600000005</v>
      </c>
      <c r="AFO30" s="20">
        <v>3553685.6400000006</v>
      </c>
      <c r="AFP30" s="20">
        <v>6029494.120000001</v>
      </c>
      <c r="AFQ30" s="20">
        <v>6195797.6499999994</v>
      </c>
      <c r="AFR30" s="20">
        <v>6130740.7499999991</v>
      </c>
      <c r="AFS30" s="20">
        <v>4418603.5900000008</v>
      </c>
      <c r="AFT30" s="20">
        <v>10078921.619999999</v>
      </c>
      <c r="AFU30" s="20">
        <v>14935107</v>
      </c>
      <c r="AFV30" s="20">
        <v>4960528.709999999</v>
      </c>
      <c r="AFW30" s="20">
        <v>18335842.210000001</v>
      </c>
      <c r="AFX30" s="20">
        <v>6032665.3000000026</v>
      </c>
      <c r="AFY30" s="20">
        <v>64148213.32</v>
      </c>
      <c r="AFZ30" s="20">
        <v>4579614.0199999996</v>
      </c>
      <c r="AGA30" s="20">
        <v>3704771.9299999997</v>
      </c>
      <c r="AGB30" s="20">
        <v>4247490.29</v>
      </c>
      <c r="AGC30" s="20">
        <v>13260795.860000001</v>
      </c>
      <c r="AGD30" s="20">
        <v>5456510.2799999993</v>
      </c>
      <c r="AGE30" s="20">
        <v>2289766.38</v>
      </c>
      <c r="AGF30" s="20">
        <v>3448038.11</v>
      </c>
      <c r="AGG30" s="20">
        <v>3399194.4500000007</v>
      </c>
      <c r="AGH30" s="20">
        <v>4700654.0883999998</v>
      </c>
      <c r="AGI30" s="20">
        <v>7842689.3899999987</v>
      </c>
      <c r="AGJ30" s="20">
        <v>126163460.92999999</v>
      </c>
      <c r="AGK30" s="20">
        <v>29735073.630000006</v>
      </c>
      <c r="AGL30" s="20">
        <v>8991234.5899999999</v>
      </c>
      <c r="AGM30" s="20">
        <v>6648999.1899999995</v>
      </c>
      <c r="AGN30" s="20">
        <v>13821372.970000001</v>
      </c>
      <c r="AGO30" s="20">
        <v>22834122.239999998</v>
      </c>
      <c r="AGP30" s="20">
        <v>6085615.2199999997</v>
      </c>
      <c r="AGQ30" s="20">
        <v>5774923.7300000004</v>
      </c>
      <c r="AGR30" s="20">
        <v>206879674.54999998</v>
      </c>
      <c r="AGS30" s="20">
        <v>99512592.899999976</v>
      </c>
      <c r="AGT30" s="20">
        <v>10360292.030000001</v>
      </c>
      <c r="AGU30" s="20">
        <v>9978893.5399999991</v>
      </c>
      <c r="AGV30" s="20">
        <v>31494903.369999997</v>
      </c>
      <c r="AGW30" s="20">
        <v>12994708.370000001</v>
      </c>
      <c r="AGX30" s="20">
        <v>9471296.9900000002</v>
      </c>
      <c r="AGY30" s="20">
        <v>9146531.0800000001</v>
      </c>
      <c r="AGZ30" s="20">
        <v>3457631.4099999997</v>
      </c>
      <c r="AHA30" s="20">
        <v>9904861.0399999991</v>
      </c>
      <c r="AHB30" s="20">
        <v>16762500.219999997</v>
      </c>
      <c r="AHC30" s="20">
        <v>5288090.4000000004</v>
      </c>
      <c r="AHD30" s="20">
        <v>5479378.8200000003</v>
      </c>
      <c r="AHE30" s="20">
        <v>5476854.0200000005</v>
      </c>
      <c r="AHF30" s="20">
        <v>4005345.89</v>
      </c>
      <c r="AHG30" s="20">
        <v>4250419.41</v>
      </c>
      <c r="AHH30" s="20">
        <v>4679999.0199999996</v>
      </c>
      <c r="AHI30" s="20">
        <v>43986732.830000006</v>
      </c>
      <c r="AHJ30" s="20">
        <v>4238857.2</v>
      </c>
      <c r="AHK30" s="20">
        <v>3636933.6799999997</v>
      </c>
      <c r="AHL30" s="20">
        <v>5543601.6900000004</v>
      </c>
      <c r="AHM30" s="20">
        <v>12185533.630000001</v>
      </c>
      <c r="AHN30" s="20">
        <v>4461214.29</v>
      </c>
      <c r="AHO30" s="20">
        <v>5287422.9200000009</v>
      </c>
      <c r="AHP30" s="20">
        <v>17085852582.793703</v>
      </c>
      <c r="AHQ30" s="20"/>
      <c r="AHR30" s="14" t="b">
        <f t="shared" si="15"/>
        <v>1</v>
      </c>
      <c r="AHS30" s="29" t="s">
        <v>1015</v>
      </c>
      <c r="AHT30" t="s">
        <v>1016</v>
      </c>
    </row>
    <row r="31" spans="1:904" x14ac:dyDescent="0.4">
      <c r="A31" s="11">
        <v>26</v>
      </c>
      <c r="B31" s="11" t="s">
        <v>1017</v>
      </c>
      <c r="C31" s="6" t="s">
        <v>1018</v>
      </c>
      <c r="D31" s="20">
        <v>50116714.700000003</v>
      </c>
      <c r="E31" s="20">
        <v>535795.25</v>
      </c>
      <c r="F31" s="20">
        <v>186771.15</v>
      </c>
      <c r="G31" s="20">
        <v>96991.69</v>
      </c>
      <c r="H31" s="20">
        <v>2309137.23</v>
      </c>
      <c r="I31" s="20">
        <v>1888392.9</v>
      </c>
      <c r="J31" s="20">
        <v>2025936.04</v>
      </c>
      <c r="K31" s="20">
        <v>820377.96</v>
      </c>
      <c r="L31" s="20">
        <v>243415.18</v>
      </c>
      <c r="M31" s="20">
        <v>343205.2</v>
      </c>
      <c r="N31" s="20">
        <v>452540.15</v>
      </c>
      <c r="O31" s="20">
        <v>116183.09999999999</v>
      </c>
      <c r="P31" s="20">
        <v>7315021.7999999998</v>
      </c>
      <c r="Q31" s="20">
        <v>62547.05</v>
      </c>
      <c r="R31" s="20">
        <v>126437.1</v>
      </c>
      <c r="S31" s="20">
        <v>373892.45</v>
      </c>
      <c r="T31" s="20">
        <v>10241</v>
      </c>
      <c r="U31" s="20">
        <v>133434.54999999999</v>
      </c>
      <c r="V31" s="20">
        <v>26260320.27</v>
      </c>
      <c r="W31" s="20">
        <v>1517619.4</v>
      </c>
      <c r="X31" s="20">
        <v>1001735.74</v>
      </c>
      <c r="Y31" s="20">
        <v>1666584.29</v>
      </c>
      <c r="Z31" s="20">
        <v>239460.33000000002</v>
      </c>
      <c r="AA31" s="20">
        <v>705611.8</v>
      </c>
      <c r="AB31" s="20">
        <v>350273.45</v>
      </c>
      <c r="AC31" s="20">
        <v>5836328.7999999998</v>
      </c>
      <c r="AD31" s="20">
        <v>3876655.5</v>
      </c>
      <c r="AE31" s="20">
        <v>696535.44</v>
      </c>
      <c r="AF31" s="20">
        <v>1014357.1000000001</v>
      </c>
      <c r="AG31" s="20">
        <v>305359.2</v>
      </c>
      <c r="AH31" s="20">
        <v>2668031.9899999998</v>
      </c>
      <c r="AI31" s="20">
        <v>2022097.03</v>
      </c>
      <c r="AJ31" s="20">
        <v>233202.26</v>
      </c>
      <c r="AK31" s="20">
        <v>1286031.7</v>
      </c>
      <c r="AL31" s="20">
        <v>599128.27</v>
      </c>
      <c r="AM31" s="20">
        <v>0</v>
      </c>
      <c r="AN31" s="20">
        <v>1602827.3499999999</v>
      </c>
      <c r="AO31" s="20">
        <v>1250317.5</v>
      </c>
      <c r="AP31" s="20">
        <v>301669.38</v>
      </c>
      <c r="AQ31" s="20">
        <v>258783.8</v>
      </c>
      <c r="AR31" s="20">
        <v>70283.850000000006</v>
      </c>
      <c r="AS31" s="20">
        <v>218856.16</v>
      </c>
      <c r="AT31" s="20">
        <v>12695433.880000001</v>
      </c>
      <c r="AU31" s="20">
        <v>166156</v>
      </c>
      <c r="AV31" s="20">
        <v>196964.55</v>
      </c>
      <c r="AW31" s="20">
        <v>159750.38</v>
      </c>
      <c r="AX31" s="20">
        <v>583891.64999999991</v>
      </c>
      <c r="AY31" s="20">
        <v>397833.8</v>
      </c>
      <c r="AZ31" s="20">
        <v>760230.55999999994</v>
      </c>
      <c r="BA31" s="20">
        <v>197173.55000000002</v>
      </c>
      <c r="BB31" s="20">
        <v>308368.55</v>
      </c>
      <c r="BC31" s="20">
        <v>396176.94999999995</v>
      </c>
      <c r="BD31" s="20">
        <v>455256.25</v>
      </c>
      <c r="BE31" s="20">
        <v>57946.590000000004</v>
      </c>
      <c r="BF31" s="20">
        <v>1162354</v>
      </c>
      <c r="BG31" s="20">
        <v>470946.35</v>
      </c>
      <c r="BH31" s="20">
        <v>541683.45000000007</v>
      </c>
      <c r="BI31" s="20">
        <v>470944.75</v>
      </c>
      <c r="BJ31" s="20">
        <v>57558.85</v>
      </c>
      <c r="BK31" s="20">
        <v>42446.95</v>
      </c>
      <c r="BL31" s="20">
        <v>148076.29999999999</v>
      </c>
      <c r="BM31" s="20">
        <v>23264.07</v>
      </c>
      <c r="BN31" s="20">
        <v>7363.45</v>
      </c>
      <c r="BO31" s="20">
        <v>148604.88999999998</v>
      </c>
      <c r="BP31" s="20">
        <v>0</v>
      </c>
      <c r="BQ31" s="20">
        <v>0</v>
      </c>
      <c r="BR31" s="20">
        <v>182691.04</v>
      </c>
      <c r="BS31" s="20">
        <v>116464.90000000001</v>
      </c>
      <c r="BT31" s="20">
        <v>860</v>
      </c>
      <c r="BU31" s="20">
        <v>29202.15</v>
      </c>
      <c r="BV31" s="20">
        <v>0</v>
      </c>
      <c r="BW31" s="20">
        <v>141849.22</v>
      </c>
      <c r="BX31" s="20">
        <v>284000</v>
      </c>
      <c r="BY31" s="20">
        <v>3130</v>
      </c>
      <c r="BZ31" s="20">
        <v>4322708.4300000006</v>
      </c>
      <c r="CA31" s="20">
        <v>1348788.25</v>
      </c>
      <c r="CB31" s="20">
        <v>2395616.5</v>
      </c>
      <c r="CC31" s="20">
        <v>2316221.9999999995</v>
      </c>
      <c r="CD31" s="20">
        <v>77488.95</v>
      </c>
      <c r="CE31" s="20">
        <v>1035751.35</v>
      </c>
      <c r="CF31" s="20">
        <v>3236048.5500000007</v>
      </c>
      <c r="CG31" s="20">
        <v>5325425.3499999996</v>
      </c>
      <c r="CH31" s="20">
        <v>16860.099999999999</v>
      </c>
      <c r="CI31" s="20">
        <v>346107.49</v>
      </c>
      <c r="CJ31" s="20">
        <v>139954.54999999999</v>
      </c>
      <c r="CK31" s="20">
        <v>162623.9</v>
      </c>
      <c r="CL31" s="20">
        <v>0</v>
      </c>
      <c r="CM31" s="20">
        <v>42257.9</v>
      </c>
      <c r="CN31" s="20">
        <v>896922.46</v>
      </c>
      <c r="CO31" s="20">
        <v>21233</v>
      </c>
      <c r="CP31" s="20">
        <v>0</v>
      </c>
      <c r="CQ31" s="20">
        <v>18867.48</v>
      </c>
      <c r="CR31" s="20">
        <v>181490</v>
      </c>
      <c r="CS31" s="20">
        <v>8734.5</v>
      </c>
      <c r="CT31" s="20">
        <v>4283645.83</v>
      </c>
      <c r="CU31" s="20">
        <v>114789.45000000001</v>
      </c>
      <c r="CV31" s="20">
        <v>132526.79999999999</v>
      </c>
      <c r="CW31" s="20">
        <v>364938.97</v>
      </c>
      <c r="CX31" s="20">
        <v>15669.96</v>
      </c>
      <c r="CY31" s="20">
        <v>274794.10000000003</v>
      </c>
      <c r="CZ31" s="20">
        <v>1061733.45</v>
      </c>
      <c r="DA31" s="20">
        <v>298726</v>
      </c>
      <c r="DB31" s="20">
        <v>7103712.6199999992</v>
      </c>
      <c r="DC31" s="20">
        <v>15078110.569999998</v>
      </c>
      <c r="DD31" s="20">
        <v>910369.41</v>
      </c>
      <c r="DE31" s="20">
        <v>157727.74</v>
      </c>
      <c r="DF31" s="20">
        <v>965780.85</v>
      </c>
      <c r="DG31" s="20">
        <v>93329</v>
      </c>
      <c r="DH31" s="20">
        <v>2452244.87</v>
      </c>
      <c r="DI31" s="20">
        <v>0</v>
      </c>
      <c r="DJ31" s="20">
        <v>566994.4</v>
      </c>
      <c r="DK31" s="20">
        <v>43222451.620000005</v>
      </c>
      <c r="DL31" s="20">
        <v>238220.27</v>
      </c>
      <c r="DM31" s="20">
        <v>211406.63999999998</v>
      </c>
      <c r="DN31" s="20">
        <v>170667.97</v>
      </c>
      <c r="DO31" s="20">
        <v>351665.75</v>
      </c>
      <c r="DP31" s="20">
        <v>2222015.4900000002</v>
      </c>
      <c r="DQ31" s="20">
        <v>2154012.1</v>
      </c>
      <c r="DR31" s="20">
        <v>3239488.95</v>
      </c>
      <c r="DS31" s="20">
        <v>1350734.49</v>
      </c>
      <c r="DT31" s="20">
        <v>0</v>
      </c>
      <c r="DU31" s="20">
        <v>382803.93</v>
      </c>
      <c r="DV31" s="20">
        <v>6160</v>
      </c>
      <c r="DW31" s="20">
        <v>3675355.96</v>
      </c>
      <c r="DX31" s="20">
        <v>0</v>
      </c>
      <c r="DY31" s="20">
        <v>0</v>
      </c>
      <c r="DZ31" s="20">
        <v>10535.55</v>
      </c>
      <c r="EA31" s="20">
        <v>129106.43</v>
      </c>
      <c r="EB31" s="20">
        <v>432249.60000000003</v>
      </c>
      <c r="EC31" s="20">
        <v>190260.06</v>
      </c>
      <c r="ED31" s="20">
        <v>1584611.99</v>
      </c>
      <c r="EE31" s="20">
        <v>97539.1</v>
      </c>
      <c r="EF31" s="20">
        <v>185325.54</v>
      </c>
      <c r="EG31" s="20">
        <v>1959.85</v>
      </c>
      <c r="EH31" s="20">
        <v>58523.67</v>
      </c>
      <c r="EI31" s="20">
        <v>2098.5500000000002</v>
      </c>
      <c r="EJ31" s="20">
        <v>18047.25</v>
      </c>
      <c r="EK31" s="20">
        <v>0</v>
      </c>
      <c r="EL31" s="20">
        <v>186382.48</v>
      </c>
      <c r="EM31" s="20">
        <v>0</v>
      </c>
      <c r="EN31" s="20">
        <v>33015413.760000002</v>
      </c>
      <c r="EO31" s="20">
        <v>1490745</v>
      </c>
      <c r="EP31" s="20">
        <v>266586.15000000002</v>
      </c>
      <c r="EQ31" s="20">
        <v>303470.40000000002</v>
      </c>
      <c r="ER31" s="20">
        <v>70180.11</v>
      </c>
      <c r="ES31" s="20">
        <v>1114484.55</v>
      </c>
      <c r="ET31" s="20">
        <v>1819464.95</v>
      </c>
      <c r="EU31" s="20">
        <v>1918351.1600000001</v>
      </c>
      <c r="EV31" s="20">
        <v>1170596.6700000002</v>
      </c>
      <c r="EW31" s="20">
        <v>16838431.25</v>
      </c>
      <c r="EX31" s="20">
        <v>259958.1</v>
      </c>
      <c r="EY31" s="20">
        <v>280491.05</v>
      </c>
      <c r="EZ31" s="20">
        <v>749329.25</v>
      </c>
      <c r="FA31" s="20">
        <v>367898.9</v>
      </c>
      <c r="FB31" s="20">
        <v>441409</v>
      </c>
      <c r="FC31" s="20">
        <v>283215.74</v>
      </c>
      <c r="FD31" s="20">
        <v>112157</v>
      </c>
      <c r="FE31" s="20">
        <v>322904.10000000003</v>
      </c>
      <c r="FF31" s="20">
        <v>201603.15</v>
      </c>
      <c r="FG31" s="20">
        <v>265664</v>
      </c>
      <c r="FH31" s="20">
        <v>170081.44999999998</v>
      </c>
      <c r="FI31" s="20">
        <v>23725253.640000004</v>
      </c>
      <c r="FJ31" s="20">
        <v>33050</v>
      </c>
      <c r="FK31" s="20">
        <v>1205358.3</v>
      </c>
      <c r="FL31" s="20">
        <v>54884.3</v>
      </c>
      <c r="FM31" s="20">
        <v>5190</v>
      </c>
      <c r="FN31" s="20">
        <v>0</v>
      </c>
      <c r="FO31" s="20">
        <v>15454.31</v>
      </c>
      <c r="FP31" s="20">
        <v>4730.05</v>
      </c>
      <c r="FQ31" s="20">
        <v>60896465.68</v>
      </c>
      <c r="FR31" s="20">
        <v>15062.25</v>
      </c>
      <c r="FS31" s="20"/>
      <c r="FT31" s="20">
        <v>13193.6</v>
      </c>
      <c r="FU31" s="20">
        <v>1149</v>
      </c>
      <c r="FV31" s="20">
        <v>83683.33</v>
      </c>
      <c r="FW31" s="20">
        <v>0</v>
      </c>
      <c r="FX31" s="20">
        <v>0</v>
      </c>
      <c r="FY31" s="20">
        <v>0</v>
      </c>
      <c r="FZ31" s="20">
        <v>0</v>
      </c>
      <c r="GA31" s="20">
        <v>17761.14</v>
      </c>
      <c r="GB31" s="20">
        <v>0</v>
      </c>
      <c r="GC31" s="20">
        <v>0</v>
      </c>
      <c r="GD31" s="20">
        <v>0</v>
      </c>
      <c r="GE31" s="20">
        <v>1818882.4300000002</v>
      </c>
      <c r="GF31" s="20">
        <v>71757</v>
      </c>
      <c r="GG31" s="20">
        <v>189511</v>
      </c>
      <c r="GH31" s="20">
        <v>0</v>
      </c>
      <c r="GI31" s="20">
        <v>1253730.01</v>
      </c>
      <c r="GJ31" s="20">
        <v>303635.31</v>
      </c>
      <c r="GK31" s="20">
        <v>108223</v>
      </c>
      <c r="GL31" s="20">
        <v>26633.5</v>
      </c>
      <c r="GM31" s="20">
        <v>5057</v>
      </c>
      <c r="GN31" s="20">
        <v>0</v>
      </c>
      <c r="GO31" s="20">
        <v>332344</v>
      </c>
      <c r="GP31" s="20">
        <v>57842.6</v>
      </c>
      <c r="GQ31" s="20">
        <v>576369.75</v>
      </c>
      <c r="GR31" s="20">
        <v>794067.64999999991</v>
      </c>
      <c r="GS31" s="20">
        <v>644883.59</v>
      </c>
      <c r="GT31" s="20">
        <v>234485.77999999997</v>
      </c>
      <c r="GU31" s="20">
        <v>56568</v>
      </c>
      <c r="GV31" s="20">
        <v>829141</v>
      </c>
      <c r="GW31" s="20">
        <v>269945.5</v>
      </c>
      <c r="GX31" s="20">
        <v>23151.360000000001</v>
      </c>
      <c r="GY31" s="20">
        <v>7703178</v>
      </c>
      <c r="GZ31" s="20">
        <v>3878</v>
      </c>
      <c r="HA31" s="20">
        <v>478962</v>
      </c>
      <c r="HB31" s="20">
        <v>245836</v>
      </c>
      <c r="HC31" s="20">
        <v>9874288.0700000003</v>
      </c>
      <c r="HD31" s="20">
        <v>13615</v>
      </c>
      <c r="HE31" s="20">
        <v>320344.75</v>
      </c>
      <c r="HF31" s="20">
        <v>127263.9</v>
      </c>
      <c r="HG31" s="20">
        <v>0</v>
      </c>
      <c r="HH31" s="20">
        <v>0</v>
      </c>
      <c r="HI31" s="20">
        <v>80037.38</v>
      </c>
      <c r="HJ31" s="20">
        <v>238808.15</v>
      </c>
      <c r="HK31" s="20">
        <v>79726.850000000006</v>
      </c>
      <c r="HL31" s="20">
        <v>2540.6</v>
      </c>
      <c r="HM31" s="20">
        <v>0</v>
      </c>
      <c r="HN31" s="20">
        <v>319862.13</v>
      </c>
      <c r="HO31" s="20">
        <v>48131.9</v>
      </c>
      <c r="HP31" s="20">
        <v>371713.92</v>
      </c>
      <c r="HQ31" s="20">
        <v>44321.3</v>
      </c>
      <c r="HR31" s="20">
        <v>7880337.0899999999</v>
      </c>
      <c r="HS31" s="20">
        <v>263336.75</v>
      </c>
      <c r="HT31" s="20">
        <v>53031.85</v>
      </c>
      <c r="HU31" s="20">
        <v>256982</v>
      </c>
      <c r="HV31" s="20">
        <v>91326.38</v>
      </c>
      <c r="HW31" s="20">
        <v>45843</v>
      </c>
      <c r="HX31" s="20">
        <v>1775107.3</v>
      </c>
      <c r="HY31" s="20">
        <v>160221.54999999999</v>
      </c>
      <c r="HZ31" s="20">
        <v>62297.2</v>
      </c>
      <c r="IA31" s="20">
        <v>34607.549999999996</v>
      </c>
      <c r="IB31" s="20">
        <v>0</v>
      </c>
      <c r="IC31" s="20">
        <v>2036423.5999999999</v>
      </c>
      <c r="ID31" s="20">
        <v>662296.80000000005</v>
      </c>
      <c r="IE31" s="20">
        <v>58710.400000000001</v>
      </c>
      <c r="IF31" s="20">
        <v>40983</v>
      </c>
      <c r="IG31" s="20">
        <v>25603.45</v>
      </c>
      <c r="IH31" s="20">
        <v>177317.85</v>
      </c>
      <c r="II31" s="20">
        <v>2373761.15</v>
      </c>
      <c r="IJ31" s="20">
        <v>429549.05000000005</v>
      </c>
      <c r="IK31" s="20">
        <v>1683091.15</v>
      </c>
      <c r="IL31" s="20">
        <v>18471</v>
      </c>
      <c r="IM31" s="20">
        <v>0</v>
      </c>
      <c r="IN31" s="20">
        <v>7110831.5</v>
      </c>
      <c r="IO31" s="20">
        <v>1615823.95</v>
      </c>
      <c r="IP31" s="20">
        <v>344609.5</v>
      </c>
      <c r="IQ31" s="20"/>
      <c r="IR31" s="20">
        <v>198947.64</v>
      </c>
      <c r="IS31" s="20">
        <v>10741445.25</v>
      </c>
      <c r="IT31" s="20">
        <v>2177880.2999999998</v>
      </c>
      <c r="IU31" s="20">
        <v>0</v>
      </c>
      <c r="IV31" s="20"/>
      <c r="IW31" s="20">
        <v>0</v>
      </c>
      <c r="IX31" s="20">
        <v>0</v>
      </c>
      <c r="IY31" s="20">
        <v>0</v>
      </c>
      <c r="IZ31" s="20"/>
      <c r="JA31" s="20">
        <v>7774</v>
      </c>
      <c r="JB31" s="20">
        <v>1099780.8</v>
      </c>
      <c r="JC31" s="20">
        <v>0</v>
      </c>
      <c r="JD31" s="20">
        <v>1233770.7</v>
      </c>
      <c r="JE31" s="20">
        <v>3172926.4</v>
      </c>
      <c r="JF31" s="20">
        <v>55662.400000000001</v>
      </c>
      <c r="JG31" s="20">
        <v>0</v>
      </c>
      <c r="JH31" s="20">
        <v>318043.46999999997</v>
      </c>
      <c r="JI31" s="20"/>
      <c r="JJ31" s="20">
        <v>0</v>
      </c>
      <c r="JK31" s="20">
        <v>3386451.04</v>
      </c>
      <c r="JL31" s="20">
        <v>24771.73</v>
      </c>
      <c r="JM31" s="20">
        <v>0</v>
      </c>
      <c r="JN31" s="20">
        <v>995982</v>
      </c>
      <c r="JO31" s="20">
        <v>0</v>
      </c>
      <c r="JP31" s="20">
        <v>716386.95000000007</v>
      </c>
      <c r="JQ31" s="20">
        <v>40514.410000000003</v>
      </c>
      <c r="JR31" s="20">
        <v>408798.4</v>
      </c>
      <c r="JS31" s="20">
        <v>596037</v>
      </c>
      <c r="JT31" s="20">
        <v>7027410.7300000004</v>
      </c>
      <c r="JU31" s="20">
        <v>0</v>
      </c>
      <c r="JV31" s="20">
        <v>118376</v>
      </c>
      <c r="JW31" s="20">
        <v>0</v>
      </c>
      <c r="JX31" s="20">
        <v>594066.35</v>
      </c>
      <c r="JY31" s="20">
        <v>150620</v>
      </c>
      <c r="JZ31" s="20">
        <v>0</v>
      </c>
      <c r="KA31" s="20">
        <v>0</v>
      </c>
      <c r="KB31" s="20">
        <v>29392</v>
      </c>
      <c r="KC31" s="20">
        <v>460506</v>
      </c>
      <c r="KD31" s="20">
        <v>0</v>
      </c>
      <c r="KE31" s="20">
        <v>0</v>
      </c>
      <c r="KF31" s="20">
        <v>0</v>
      </c>
      <c r="KG31" s="20">
        <v>4223574.68</v>
      </c>
      <c r="KH31" s="20">
        <v>0</v>
      </c>
      <c r="KI31" s="20">
        <v>0</v>
      </c>
      <c r="KJ31" s="20">
        <v>17578</v>
      </c>
      <c r="KK31" s="20">
        <v>37366</v>
      </c>
      <c r="KL31" s="20">
        <v>0</v>
      </c>
      <c r="KM31" s="20">
        <v>4686.3500000000004</v>
      </c>
      <c r="KN31" s="20">
        <v>0</v>
      </c>
      <c r="KO31" s="20">
        <v>480</v>
      </c>
      <c r="KP31" s="20">
        <v>1534367.0899999999</v>
      </c>
      <c r="KQ31" s="20">
        <v>1167002.8</v>
      </c>
      <c r="KR31" s="20">
        <v>0</v>
      </c>
      <c r="KS31" s="20">
        <v>0</v>
      </c>
      <c r="KT31" s="20">
        <v>0</v>
      </c>
      <c r="KU31" s="20">
        <v>0</v>
      </c>
      <c r="KV31" s="20">
        <v>3905108.7800000003</v>
      </c>
      <c r="KW31" s="20">
        <v>0</v>
      </c>
      <c r="KX31" s="20">
        <v>682385.6</v>
      </c>
      <c r="KY31" s="20">
        <v>25099</v>
      </c>
      <c r="KZ31" s="20">
        <v>270.60000000000002</v>
      </c>
      <c r="LA31" s="20">
        <v>0</v>
      </c>
      <c r="LB31" s="20"/>
      <c r="LC31" s="20">
        <v>0</v>
      </c>
      <c r="LD31" s="20">
        <v>0</v>
      </c>
      <c r="LE31" s="20">
        <v>0</v>
      </c>
      <c r="LF31" s="20">
        <v>14783022.939999999</v>
      </c>
      <c r="LG31" s="20">
        <v>0</v>
      </c>
      <c r="LH31" s="20">
        <v>143223</v>
      </c>
      <c r="LI31" s="20">
        <v>562392</v>
      </c>
      <c r="LJ31" s="20">
        <v>0</v>
      </c>
      <c r="LK31" s="20">
        <v>0</v>
      </c>
      <c r="LL31" s="20">
        <v>0</v>
      </c>
      <c r="LM31" s="20">
        <v>0</v>
      </c>
      <c r="LN31" s="20">
        <v>0</v>
      </c>
      <c r="LO31" s="20">
        <v>8361</v>
      </c>
      <c r="LP31" s="20">
        <v>0</v>
      </c>
      <c r="LQ31" s="20">
        <v>65200.800000000003</v>
      </c>
      <c r="LR31" s="20">
        <v>0</v>
      </c>
      <c r="LS31" s="20">
        <v>102</v>
      </c>
      <c r="LT31" s="20">
        <v>30627165.289999999</v>
      </c>
      <c r="LU31" s="20">
        <v>6961910.9500000002</v>
      </c>
      <c r="LV31" s="20">
        <v>292686.67</v>
      </c>
      <c r="LW31" s="20">
        <v>709194.95</v>
      </c>
      <c r="LX31" s="20">
        <v>361090.97</v>
      </c>
      <c r="LY31" s="20">
        <v>274449.25</v>
      </c>
      <c r="LZ31" s="20">
        <v>0</v>
      </c>
      <c r="MA31" s="20">
        <v>0</v>
      </c>
      <c r="MB31" s="20">
        <v>0</v>
      </c>
      <c r="MC31" s="20">
        <v>0</v>
      </c>
      <c r="MD31" s="20">
        <v>0</v>
      </c>
      <c r="ME31" s="20">
        <v>0</v>
      </c>
      <c r="MF31" s="20">
        <v>81440660.900000006</v>
      </c>
      <c r="MG31" s="20">
        <v>450799.7</v>
      </c>
      <c r="MH31" s="20">
        <v>15793.75</v>
      </c>
      <c r="MI31" s="20">
        <v>79694.55</v>
      </c>
      <c r="MJ31" s="20">
        <v>67192.55</v>
      </c>
      <c r="MK31" s="20">
        <v>626361.35000000009</v>
      </c>
      <c r="ML31" s="20">
        <v>206722.85</v>
      </c>
      <c r="MM31" s="20">
        <v>41779.35</v>
      </c>
      <c r="MN31" s="20">
        <v>635357.15</v>
      </c>
      <c r="MO31" s="20">
        <v>255386.59999999998</v>
      </c>
      <c r="MP31" s="20">
        <v>444275.56000000006</v>
      </c>
      <c r="MQ31" s="20">
        <v>103689.7</v>
      </c>
      <c r="MR31" s="20">
        <v>230942.34999999998</v>
      </c>
      <c r="MS31" s="20">
        <v>1904429.2200000002</v>
      </c>
      <c r="MT31" s="20">
        <v>1301987.5899999999</v>
      </c>
      <c r="MU31" s="20">
        <v>0</v>
      </c>
      <c r="MV31" s="20">
        <v>80118.25</v>
      </c>
      <c r="MW31" s="20">
        <v>669711.94999999995</v>
      </c>
      <c r="MX31" s="20">
        <v>2275877.9</v>
      </c>
      <c r="MY31" s="20">
        <v>1731094.66</v>
      </c>
      <c r="MZ31" s="20">
        <v>0</v>
      </c>
      <c r="NA31" s="20">
        <v>101101.85</v>
      </c>
      <c r="NB31" s="20">
        <v>244595.55</v>
      </c>
      <c r="NC31" s="20">
        <v>4958282.91</v>
      </c>
      <c r="ND31" s="20">
        <v>1424240.8599999999</v>
      </c>
      <c r="NE31" s="20">
        <v>480845.95</v>
      </c>
      <c r="NF31" s="20">
        <v>0</v>
      </c>
      <c r="NG31" s="20">
        <v>447704.6</v>
      </c>
      <c r="NH31" s="20">
        <v>832906.5</v>
      </c>
      <c r="NI31" s="20">
        <v>0</v>
      </c>
      <c r="NJ31" s="20">
        <v>1051.05</v>
      </c>
      <c r="NK31" s="20">
        <v>0</v>
      </c>
      <c r="NL31" s="20">
        <v>0</v>
      </c>
      <c r="NM31" s="20">
        <v>0</v>
      </c>
      <c r="NN31" s="20">
        <v>623293.29</v>
      </c>
      <c r="NO31" s="20">
        <v>10075785.319999998</v>
      </c>
      <c r="NP31" s="20">
        <v>0</v>
      </c>
      <c r="NQ31" s="20">
        <v>424139.95</v>
      </c>
      <c r="NR31" s="20">
        <v>1314660.83</v>
      </c>
      <c r="NS31" s="20">
        <v>263343.75</v>
      </c>
      <c r="NT31" s="20">
        <v>0</v>
      </c>
      <c r="NU31" s="20">
        <v>983838.05</v>
      </c>
      <c r="NV31" s="20">
        <v>12759885.949999999</v>
      </c>
      <c r="NW31" s="20">
        <v>1620006.4</v>
      </c>
      <c r="NX31" s="20">
        <v>736578.7</v>
      </c>
      <c r="NY31" s="20">
        <v>246105.69999999998</v>
      </c>
      <c r="NZ31" s="20">
        <v>33650.1</v>
      </c>
      <c r="OA31" s="20">
        <v>650774.5</v>
      </c>
      <c r="OB31" s="20">
        <v>36669.53</v>
      </c>
      <c r="OC31" s="20">
        <v>3449595.24</v>
      </c>
      <c r="OD31" s="20">
        <v>1016856.3800000001</v>
      </c>
      <c r="OE31" s="20">
        <v>193701.40999999997</v>
      </c>
      <c r="OF31" s="20">
        <v>14056209.199999999</v>
      </c>
      <c r="OG31" s="20">
        <v>2415088.58</v>
      </c>
      <c r="OH31" s="20">
        <v>907733.32</v>
      </c>
      <c r="OI31" s="20">
        <v>2219183.54</v>
      </c>
      <c r="OJ31" s="20">
        <v>0</v>
      </c>
      <c r="OK31" s="20">
        <v>1215561.1000000001</v>
      </c>
      <c r="OL31" s="20">
        <v>0</v>
      </c>
      <c r="OM31" s="20">
        <v>25263256.5</v>
      </c>
      <c r="ON31" s="20">
        <v>0</v>
      </c>
      <c r="OO31" s="20">
        <v>263145.25</v>
      </c>
      <c r="OP31" s="20">
        <v>87313.8</v>
      </c>
      <c r="OQ31" s="20">
        <v>0</v>
      </c>
      <c r="OR31" s="20">
        <v>11329643.460000001</v>
      </c>
      <c r="OS31" s="20">
        <v>1273490.3400000001</v>
      </c>
      <c r="OT31" s="20">
        <v>47805.9</v>
      </c>
      <c r="OU31" s="20">
        <v>1321476.6299999999</v>
      </c>
      <c r="OV31" s="20">
        <v>1385776.63</v>
      </c>
      <c r="OW31" s="20">
        <v>7048282.0499999998</v>
      </c>
      <c r="OX31" s="20">
        <v>585908.56000000006</v>
      </c>
      <c r="OY31" s="20">
        <v>1214799.2799999998</v>
      </c>
      <c r="OZ31" s="20">
        <v>188562.52000000002</v>
      </c>
      <c r="PA31" s="20">
        <v>8370122.6300000008</v>
      </c>
      <c r="PB31" s="20">
        <v>137425</v>
      </c>
      <c r="PC31" s="20">
        <v>881357.33</v>
      </c>
      <c r="PD31" s="20">
        <v>47957.51</v>
      </c>
      <c r="PE31" s="20">
        <v>1711684.43</v>
      </c>
      <c r="PF31" s="20">
        <v>41938.5</v>
      </c>
      <c r="PG31" s="20">
        <v>1378948.03</v>
      </c>
      <c r="PH31" s="20">
        <v>81102.149999999994</v>
      </c>
      <c r="PI31" s="20">
        <v>242006.63</v>
      </c>
      <c r="PJ31" s="20">
        <v>140136.40000000002</v>
      </c>
      <c r="PK31" s="20">
        <v>571459.55000000005</v>
      </c>
      <c r="PL31" s="20">
        <v>67090.430000000008</v>
      </c>
      <c r="PM31" s="20">
        <v>683989</v>
      </c>
      <c r="PN31" s="20">
        <v>849339.07000000007</v>
      </c>
      <c r="PO31" s="20">
        <v>224000</v>
      </c>
      <c r="PP31" s="20">
        <v>29740.61</v>
      </c>
      <c r="PQ31" s="20">
        <v>0</v>
      </c>
      <c r="PR31" s="20">
        <v>43379</v>
      </c>
      <c r="PS31" s="20">
        <v>4831331.3000000007</v>
      </c>
      <c r="PT31" s="20">
        <v>0</v>
      </c>
      <c r="PU31" s="20">
        <v>0</v>
      </c>
      <c r="PV31" s="20">
        <v>12077.83</v>
      </c>
      <c r="PW31" s="20">
        <v>1794377.1</v>
      </c>
      <c r="PX31" s="20">
        <v>192303.41</v>
      </c>
      <c r="PY31" s="20">
        <v>3417</v>
      </c>
      <c r="PZ31" s="20">
        <v>1308310.3199999998</v>
      </c>
      <c r="QA31" s="20">
        <v>53395.23</v>
      </c>
      <c r="QB31" s="20">
        <v>0</v>
      </c>
      <c r="QC31" s="20">
        <v>174510.9</v>
      </c>
      <c r="QD31" s="20">
        <v>0</v>
      </c>
      <c r="QE31" s="20">
        <v>8018</v>
      </c>
      <c r="QF31" s="20">
        <v>208741.14</v>
      </c>
      <c r="QG31" s="20">
        <v>0</v>
      </c>
      <c r="QH31" s="20">
        <v>0</v>
      </c>
      <c r="QI31" s="20">
        <v>109554.12</v>
      </c>
      <c r="QJ31" s="20">
        <v>0</v>
      </c>
      <c r="QK31" s="20">
        <v>2291</v>
      </c>
      <c r="QL31" s="20">
        <v>472948.47000000003</v>
      </c>
      <c r="QM31" s="20">
        <v>330116.45</v>
      </c>
      <c r="QN31" s="20">
        <v>0</v>
      </c>
      <c r="QO31" s="20">
        <v>0</v>
      </c>
      <c r="QP31" s="20">
        <v>0</v>
      </c>
      <c r="QQ31" s="20">
        <v>0</v>
      </c>
      <c r="QR31" s="20">
        <v>0</v>
      </c>
      <c r="QS31" s="20">
        <v>37176457.950000003</v>
      </c>
      <c r="QT31" s="20">
        <v>0</v>
      </c>
      <c r="QU31" s="20">
        <v>310050.31</v>
      </c>
      <c r="QV31" s="20">
        <v>122919.55</v>
      </c>
      <c r="QW31" s="20">
        <v>0</v>
      </c>
      <c r="QX31" s="20">
        <v>1827350.29</v>
      </c>
      <c r="QY31" s="20">
        <v>50010.850000000006</v>
      </c>
      <c r="QZ31" s="20">
        <v>616289.68000000005</v>
      </c>
      <c r="RA31" s="20">
        <v>103262.15</v>
      </c>
      <c r="RB31" s="20">
        <v>158157.9</v>
      </c>
      <c r="RC31" s="20">
        <v>1332.85</v>
      </c>
      <c r="RD31" s="20">
        <v>23944</v>
      </c>
      <c r="RE31" s="20">
        <v>3974</v>
      </c>
      <c r="RF31" s="20">
        <v>21824102.73</v>
      </c>
      <c r="RG31" s="20">
        <v>2307.5</v>
      </c>
      <c r="RH31" s="20">
        <v>0</v>
      </c>
      <c r="RI31" s="20">
        <v>10543.1</v>
      </c>
      <c r="RJ31" s="20"/>
      <c r="RK31" s="20">
        <v>1334595.8799999999</v>
      </c>
      <c r="RL31" s="20">
        <v>10923</v>
      </c>
      <c r="RM31" s="20">
        <v>0</v>
      </c>
      <c r="RN31" s="20">
        <v>145283.5</v>
      </c>
      <c r="RO31" s="20">
        <v>606889.16</v>
      </c>
      <c r="RP31" s="20">
        <v>0</v>
      </c>
      <c r="RQ31" s="20">
        <v>195664.85</v>
      </c>
      <c r="RR31" s="20">
        <v>0</v>
      </c>
      <c r="RS31" s="20">
        <v>1560018.74</v>
      </c>
      <c r="RT31" s="20">
        <v>0</v>
      </c>
      <c r="RU31" s="20">
        <v>0</v>
      </c>
      <c r="RV31" s="20">
        <v>0</v>
      </c>
      <c r="RW31" s="20">
        <v>0</v>
      </c>
      <c r="RX31" s="20">
        <v>3432.35</v>
      </c>
      <c r="RY31" s="20"/>
      <c r="RZ31" s="20">
        <v>0</v>
      </c>
      <c r="SA31" s="20">
        <v>846242.47</v>
      </c>
      <c r="SB31" s="20">
        <v>358751.5</v>
      </c>
      <c r="SC31" s="20">
        <v>168921.4</v>
      </c>
      <c r="SD31" s="20">
        <v>100998.40000000001</v>
      </c>
      <c r="SE31" s="20">
        <v>705938.67</v>
      </c>
      <c r="SF31" s="20">
        <v>827136.39</v>
      </c>
      <c r="SG31" s="20">
        <v>2410318.63</v>
      </c>
      <c r="SH31" s="20">
        <v>273883.09999999998</v>
      </c>
      <c r="SI31" s="20">
        <v>420717.95</v>
      </c>
      <c r="SJ31" s="20">
        <v>814839.7300000001</v>
      </c>
      <c r="SK31" s="20">
        <v>252421.68</v>
      </c>
      <c r="SL31" s="20">
        <v>9466286.1500000004</v>
      </c>
      <c r="SM31" s="20">
        <v>778193.89999999991</v>
      </c>
      <c r="SN31" s="20">
        <v>539135.92999999993</v>
      </c>
      <c r="SO31" s="20">
        <v>11202596.390000001</v>
      </c>
      <c r="SP31" s="20">
        <v>2019916.1300000001</v>
      </c>
      <c r="SQ31" s="20">
        <v>429855.8</v>
      </c>
      <c r="SR31" s="20">
        <v>1150999.58</v>
      </c>
      <c r="SS31" s="20">
        <v>366225.1</v>
      </c>
      <c r="ST31" s="20">
        <v>9248429.2300000004</v>
      </c>
      <c r="SU31" s="20">
        <v>249285.7</v>
      </c>
      <c r="SV31" s="20">
        <v>847875.52</v>
      </c>
      <c r="SW31" s="20">
        <v>2606369.25</v>
      </c>
      <c r="SX31" s="20">
        <v>83906.85</v>
      </c>
      <c r="SY31" s="20">
        <v>575848.19999999995</v>
      </c>
      <c r="SZ31" s="20">
        <v>1312886.7</v>
      </c>
      <c r="TA31" s="20">
        <v>3543776.35</v>
      </c>
      <c r="TB31" s="20">
        <v>430092.55</v>
      </c>
      <c r="TC31" s="20">
        <v>461941.85</v>
      </c>
      <c r="TD31" s="20">
        <v>343293.9</v>
      </c>
      <c r="TE31" s="20">
        <v>1602313.72</v>
      </c>
      <c r="TF31" s="20">
        <v>702961.24</v>
      </c>
      <c r="TG31" s="20">
        <v>1348352.9600000002</v>
      </c>
      <c r="TH31" s="20">
        <v>886803.2</v>
      </c>
      <c r="TI31" s="20">
        <v>0</v>
      </c>
      <c r="TJ31" s="20">
        <v>24703.809999999998</v>
      </c>
      <c r="TK31" s="20">
        <v>956644.3</v>
      </c>
      <c r="TL31" s="20">
        <v>886436.32</v>
      </c>
      <c r="TM31" s="20">
        <v>162122.25</v>
      </c>
      <c r="TN31" s="20">
        <v>0</v>
      </c>
      <c r="TO31" s="20">
        <v>807709.73</v>
      </c>
      <c r="TP31" s="20">
        <v>482142</v>
      </c>
      <c r="TQ31" s="20">
        <v>385966</v>
      </c>
      <c r="TR31" s="20">
        <v>395040.30000000005</v>
      </c>
      <c r="TS31" s="20">
        <v>37493.649999999994</v>
      </c>
      <c r="TT31" s="20">
        <v>0</v>
      </c>
      <c r="TU31" s="20">
        <v>413082.57</v>
      </c>
      <c r="TV31" s="20">
        <v>189119.5</v>
      </c>
      <c r="TW31" s="20">
        <v>93008.8</v>
      </c>
      <c r="TX31" s="20">
        <v>7163477.080000001</v>
      </c>
      <c r="TY31" s="20">
        <v>711137.87999999989</v>
      </c>
      <c r="TZ31" s="20">
        <v>14134964.609999999</v>
      </c>
      <c r="UA31" s="20">
        <v>1843075.85</v>
      </c>
      <c r="UB31" s="20">
        <v>82542.89</v>
      </c>
      <c r="UC31" s="20">
        <v>817035.55</v>
      </c>
      <c r="UD31" s="20">
        <v>15822488.880000001</v>
      </c>
      <c r="UE31" s="20">
        <v>49451.450000000004</v>
      </c>
      <c r="UF31" s="20">
        <v>130232.35</v>
      </c>
      <c r="UG31" s="20">
        <v>999849.5</v>
      </c>
      <c r="UH31" s="20">
        <v>1555776.8599999999</v>
      </c>
      <c r="UI31" s="20">
        <v>10986767.34</v>
      </c>
      <c r="UJ31" s="20">
        <v>885006.4</v>
      </c>
      <c r="UK31" s="20">
        <v>276172.40000000002</v>
      </c>
      <c r="UL31" s="20">
        <v>1169876.6400000001</v>
      </c>
      <c r="UM31" s="20">
        <v>743499.35</v>
      </c>
      <c r="UN31" s="20">
        <v>633457.15</v>
      </c>
      <c r="UO31" s="20">
        <v>10502461.27</v>
      </c>
      <c r="UP31" s="20">
        <v>314105.15000000002</v>
      </c>
      <c r="UQ31" s="20">
        <v>740250.01</v>
      </c>
      <c r="UR31" s="20">
        <v>5226817.17</v>
      </c>
      <c r="US31" s="20">
        <v>1535896</v>
      </c>
      <c r="UT31" s="20">
        <v>383763.43</v>
      </c>
      <c r="UU31" s="20">
        <v>600304.17000000004</v>
      </c>
      <c r="UV31" s="20">
        <v>79777.2</v>
      </c>
      <c r="UW31" s="20">
        <v>662945.65</v>
      </c>
      <c r="UX31" s="20">
        <v>1340565.1500000001</v>
      </c>
      <c r="UY31" s="20">
        <v>982813.64999999991</v>
      </c>
      <c r="UZ31" s="20">
        <v>1250292.2</v>
      </c>
      <c r="VA31" s="20">
        <v>976532.95</v>
      </c>
      <c r="VB31" s="20">
        <v>509529.8</v>
      </c>
      <c r="VC31" s="20">
        <v>6970.15</v>
      </c>
      <c r="VD31" s="20">
        <v>14513</v>
      </c>
      <c r="VE31" s="20">
        <v>182076.25</v>
      </c>
      <c r="VF31" s="20">
        <v>135983.95000000001</v>
      </c>
      <c r="VG31" s="20">
        <v>1237390.21</v>
      </c>
      <c r="VH31" s="20">
        <v>174794.1</v>
      </c>
      <c r="VI31" s="20">
        <v>208313.43000000002</v>
      </c>
      <c r="VJ31" s="20">
        <v>5030.25</v>
      </c>
      <c r="VK31" s="20">
        <v>3616289.2800000003</v>
      </c>
      <c r="VL31" s="20">
        <v>297560.93</v>
      </c>
      <c r="VM31" s="20">
        <v>146910.85</v>
      </c>
      <c r="VN31" s="20">
        <v>63194.99</v>
      </c>
      <c r="VO31" s="20">
        <v>850787.98</v>
      </c>
      <c r="VP31" s="20">
        <v>157789.38</v>
      </c>
      <c r="VQ31" s="20">
        <v>160639.29999999999</v>
      </c>
      <c r="VR31" s="20">
        <v>1285864.74</v>
      </c>
      <c r="VS31" s="20">
        <v>821297.57</v>
      </c>
      <c r="VT31" s="20">
        <v>584796.07000000007</v>
      </c>
      <c r="VU31" s="20">
        <v>141645.9</v>
      </c>
      <c r="VV31" s="20">
        <v>1185555.3500000001</v>
      </c>
      <c r="VW31" s="20">
        <v>303111.83</v>
      </c>
      <c r="VX31" s="20">
        <v>280071.45</v>
      </c>
      <c r="VY31" s="20">
        <v>443278.7</v>
      </c>
      <c r="VZ31" s="20">
        <v>3912656.0599999996</v>
      </c>
      <c r="WA31" s="20">
        <v>113975.35</v>
      </c>
      <c r="WB31" s="20">
        <v>392860.14999999997</v>
      </c>
      <c r="WC31" s="20">
        <v>309088.34000000003</v>
      </c>
      <c r="WD31" s="20">
        <v>252994.3</v>
      </c>
      <c r="WE31" s="20">
        <v>7536.75</v>
      </c>
      <c r="WF31" s="20">
        <v>829978.89999999991</v>
      </c>
      <c r="WG31" s="20">
        <v>3198831.92</v>
      </c>
      <c r="WH31" s="20">
        <v>96798.06</v>
      </c>
      <c r="WI31" s="20">
        <v>447674.19</v>
      </c>
      <c r="WJ31" s="20">
        <v>471436.55000000005</v>
      </c>
      <c r="WK31" s="20">
        <v>1472644.6</v>
      </c>
      <c r="WL31" s="20">
        <v>88610.299999999988</v>
      </c>
      <c r="WM31" s="20">
        <v>73970.8</v>
      </c>
      <c r="WN31" s="20">
        <v>1507722.03</v>
      </c>
      <c r="WO31" s="20">
        <v>444181.05</v>
      </c>
      <c r="WP31" s="20">
        <v>691723.52</v>
      </c>
      <c r="WQ31" s="20">
        <v>995928.7</v>
      </c>
      <c r="WR31" s="20">
        <v>103348.59999999999</v>
      </c>
      <c r="WS31" s="20">
        <v>467628.2</v>
      </c>
      <c r="WT31" s="20">
        <v>2087650.89</v>
      </c>
      <c r="WU31" s="20">
        <v>13003.6</v>
      </c>
      <c r="WV31" s="20">
        <v>0</v>
      </c>
      <c r="WW31" s="20">
        <v>1233899.6800000002</v>
      </c>
      <c r="WX31" s="20">
        <v>119929.55</v>
      </c>
      <c r="WY31" s="20">
        <v>38817.839999999997</v>
      </c>
      <c r="WZ31" s="20">
        <v>94379.040000000008</v>
      </c>
      <c r="XA31" s="20">
        <v>151462.29999999999</v>
      </c>
      <c r="XB31" s="20">
        <v>1408610.53</v>
      </c>
      <c r="XC31" s="20">
        <v>205122.93</v>
      </c>
      <c r="XD31" s="20">
        <v>1368.95</v>
      </c>
      <c r="XE31" s="20">
        <v>20973</v>
      </c>
      <c r="XF31" s="20">
        <v>175148.65</v>
      </c>
      <c r="XG31" s="20">
        <v>9733334.1500000004</v>
      </c>
      <c r="XH31" s="20">
        <v>552326.07999999996</v>
      </c>
      <c r="XI31" s="20">
        <v>716132.9</v>
      </c>
      <c r="XJ31" s="20">
        <v>4140881.6399999997</v>
      </c>
      <c r="XK31" s="20">
        <v>332393.05</v>
      </c>
      <c r="XL31" s="20">
        <v>1039600.6</v>
      </c>
      <c r="XM31" s="20">
        <v>1257050.03</v>
      </c>
      <c r="XN31" s="20">
        <v>493800.04000000004</v>
      </c>
      <c r="XO31" s="20">
        <v>143345</v>
      </c>
      <c r="XP31" s="20">
        <v>893017.4</v>
      </c>
      <c r="XQ31" s="20">
        <v>889231.11</v>
      </c>
      <c r="XR31" s="20">
        <v>250915.4</v>
      </c>
      <c r="XS31" s="20">
        <v>144383.84999999998</v>
      </c>
      <c r="XT31" s="20">
        <v>573133.73</v>
      </c>
      <c r="XU31" s="20">
        <v>343243.45</v>
      </c>
      <c r="XV31" s="20">
        <v>165571</v>
      </c>
      <c r="XW31" s="20">
        <v>137281.9</v>
      </c>
      <c r="XX31" s="20">
        <v>196935.5</v>
      </c>
      <c r="XY31" s="20">
        <v>434585</v>
      </c>
      <c r="XZ31" s="20">
        <v>296399.05000000005</v>
      </c>
      <c r="YA31" s="20">
        <v>181105.75</v>
      </c>
      <c r="YB31" s="20">
        <v>65071.199999999997</v>
      </c>
      <c r="YC31" s="20">
        <v>1068783.23</v>
      </c>
      <c r="YD31" s="20">
        <v>7310032.2300000004</v>
      </c>
      <c r="YE31" s="20">
        <v>51940.3</v>
      </c>
      <c r="YF31" s="20">
        <v>1460394.59</v>
      </c>
      <c r="YG31" s="20">
        <v>500243.44</v>
      </c>
      <c r="YH31" s="20">
        <v>4709765.33</v>
      </c>
      <c r="YI31" s="20">
        <v>729996.15</v>
      </c>
      <c r="YJ31" s="20">
        <v>566367.85</v>
      </c>
      <c r="YK31" s="20">
        <v>365109.69</v>
      </c>
      <c r="YL31" s="20">
        <v>968081.48</v>
      </c>
      <c r="YM31" s="20">
        <v>830564.1</v>
      </c>
      <c r="YN31" s="20">
        <v>212681.92</v>
      </c>
      <c r="YO31" s="20">
        <v>364365.44999999995</v>
      </c>
      <c r="YP31" s="20">
        <v>214661.52000000002</v>
      </c>
      <c r="YQ31" s="20">
        <v>390528.2</v>
      </c>
      <c r="YR31" s="20">
        <v>797166.54</v>
      </c>
      <c r="YS31" s="20">
        <v>192779.96000000002</v>
      </c>
      <c r="YT31" s="20">
        <v>98345.799999999988</v>
      </c>
      <c r="YU31" s="20">
        <v>3380798.6399999997</v>
      </c>
      <c r="YV31" s="20">
        <v>122586.1</v>
      </c>
      <c r="YW31" s="20">
        <v>419782.69</v>
      </c>
      <c r="YX31" s="20">
        <v>82583.3</v>
      </c>
      <c r="YY31" s="20">
        <v>2034770.04</v>
      </c>
      <c r="YZ31" s="20">
        <v>0</v>
      </c>
      <c r="ZA31" s="20">
        <v>14579.17</v>
      </c>
      <c r="ZB31" s="20">
        <v>879030.39</v>
      </c>
      <c r="ZC31" s="20">
        <v>29682.42</v>
      </c>
      <c r="ZD31" s="20">
        <v>14441.9</v>
      </c>
      <c r="ZE31" s="20">
        <v>0</v>
      </c>
      <c r="ZF31" s="20">
        <v>15526.25</v>
      </c>
      <c r="ZG31" s="20">
        <v>0</v>
      </c>
      <c r="ZH31" s="20">
        <v>59284.149999999994</v>
      </c>
      <c r="ZI31" s="20">
        <v>260735.88</v>
      </c>
      <c r="ZJ31" s="20">
        <v>615710.76</v>
      </c>
      <c r="ZK31" s="20">
        <v>3279802.4899999998</v>
      </c>
      <c r="ZL31" s="20">
        <v>36867.75</v>
      </c>
      <c r="ZM31" s="20">
        <v>531537.10000000009</v>
      </c>
      <c r="ZN31" s="20">
        <v>2603548.88</v>
      </c>
      <c r="ZO31" s="20">
        <v>1029663.14</v>
      </c>
      <c r="ZP31" s="20">
        <v>856337.30999999994</v>
      </c>
      <c r="ZQ31" s="20">
        <v>861528.59999999986</v>
      </c>
      <c r="ZR31" s="20">
        <v>2474216.37</v>
      </c>
      <c r="ZS31" s="20">
        <v>2881883.9000000004</v>
      </c>
      <c r="ZT31" s="20">
        <v>1055457.3799999999</v>
      </c>
      <c r="ZU31" s="20">
        <v>0</v>
      </c>
      <c r="ZV31" s="20">
        <v>1154117.02</v>
      </c>
      <c r="ZW31" s="20">
        <v>61069.5</v>
      </c>
      <c r="ZX31" s="20">
        <v>126767.28</v>
      </c>
      <c r="ZY31" s="20">
        <v>980331.89999999991</v>
      </c>
      <c r="ZZ31" s="20">
        <v>649097.38899999997</v>
      </c>
      <c r="AAA31" s="20">
        <v>2422913.17</v>
      </c>
      <c r="AAB31" s="20">
        <v>91123.199999999997</v>
      </c>
      <c r="AAC31" s="20">
        <v>610078.41</v>
      </c>
      <c r="AAD31" s="20">
        <v>1569251.9</v>
      </c>
      <c r="AAE31" s="20">
        <v>268104.92</v>
      </c>
      <c r="AAF31" s="20">
        <v>116828.15</v>
      </c>
      <c r="AAG31" s="20">
        <v>7983197.75</v>
      </c>
      <c r="AAH31" s="20">
        <v>14677.5</v>
      </c>
      <c r="AAI31" s="20">
        <v>790532.05</v>
      </c>
      <c r="AAJ31" s="20">
        <v>1317761.6300000001</v>
      </c>
      <c r="AAK31" s="20">
        <v>534503.6</v>
      </c>
      <c r="AAL31" s="20">
        <v>72551</v>
      </c>
      <c r="AAM31" s="20">
        <v>305864.39</v>
      </c>
      <c r="AAN31" s="20">
        <v>75519522.610000014</v>
      </c>
      <c r="AAO31" s="20">
        <v>19175.98</v>
      </c>
      <c r="AAP31" s="20">
        <v>138590.75</v>
      </c>
      <c r="AAQ31" s="20">
        <v>9472.7999999999993</v>
      </c>
      <c r="AAR31" s="20">
        <v>1751991.21</v>
      </c>
      <c r="AAS31" s="20">
        <v>414944.66000000003</v>
      </c>
      <c r="AAT31" s="20">
        <v>18550.11</v>
      </c>
      <c r="AAU31" s="20">
        <v>2811301.04</v>
      </c>
      <c r="AAV31" s="20">
        <v>1912237.9899999998</v>
      </c>
      <c r="AAW31" s="20">
        <v>10953.58</v>
      </c>
      <c r="AAX31" s="20">
        <v>20232.599999999999</v>
      </c>
      <c r="AAY31" s="20">
        <v>796980.09</v>
      </c>
      <c r="AAZ31" s="20">
        <v>705475.31</v>
      </c>
      <c r="ABA31" s="20">
        <v>21158.41</v>
      </c>
      <c r="ABB31" s="20">
        <v>458538.12</v>
      </c>
      <c r="ABC31" s="20">
        <v>41452.81</v>
      </c>
      <c r="ABD31" s="20">
        <v>10356.92</v>
      </c>
      <c r="ABE31" s="20">
        <v>2722.46</v>
      </c>
      <c r="ABF31" s="20">
        <v>9366.66</v>
      </c>
      <c r="ABG31" s="20">
        <v>3262367.8</v>
      </c>
      <c r="ABH31" s="20">
        <v>1040559.15</v>
      </c>
      <c r="ABI31" s="20">
        <v>798001.53</v>
      </c>
      <c r="ABJ31" s="20">
        <v>35223.479999999996</v>
      </c>
      <c r="ABK31" s="20">
        <v>93462.51</v>
      </c>
      <c r="ABL31" s="20">
        <v>502825.18</v>
      </c>
      <c r="ABM31" s="20">
        <v>13196.58</v>
      </c>
      <c r="ABN31" s="20">
        <v>1183027.03</v>
      </c>
      <c r="ABO31" s="20">
        <v>225601.25</v>
      </c>
      <c r="ABP31" s="20">
        <v>0</v>
      </c>
      <c r="ABQ31" s="20">
        <v>2820</v>
      </c>
      <c r="ABR31" s="20">
        <v>3618</v>
      </c>
      <c r="ABS31" s="20">
        <v>0</v>
      </c>
      <c r="ABT31" s="20">
        <v>0</v>
      </c>
      <c r="ABU31" s="20">
        <v>0</v>
      </c>
      <c r="ABV31" s="20">
        <v>0</v>
      </c>
      <c r="ABW31" s="20">
        <v>48324945.219999999</v>
      </c>
      <c r="ABX31" s="20">
        <v>384504.07999999996</v>
      </c>
      <c r="ABY31" s="20">
        <v>1115534.06</v>
      </c>
      <c r="ABZ31" s="20">
        <v>196518.98</v>
      </c>
      <c r="ACA31" s="20">
        <v>419875.30000000005</v>
      </c>
      <c r="ACB31" s="20">
        <v>1355667.05</v>
      </c>
      <c r="ACC31" s="20">
        <v>105542.15</v>
      </c>
      <c r="ACD31" s="20">
        <v>116513.57</v>
      </c>
      <c r="ACE31" s="20">
        <v>48731.45</v>
      </c>
      <c r="ACF31" s="20">
        <v>1036857.79</v>
      </c>
      <c r="ACG31" s="20">
        <v>406958.84</v>
      </c>
      <c r="ACH31" s="20">
        <v>4547598.72</v>
      </c>
      <c r="ACI31" s="20">
        <v>0</v>
      </c>
      <c r="ACJ31" s="20">
        <v>32683.8</v>
      </c>
      <c r="ACK31" s="20">
        <v>0</v>
      </c>
      <c r="ACL31" s="20"/>
      <c r="ACM31" s="20">
        <v>0</v>
      </c>
      <c r="ACN31" s="20">
        <v>0</v>
      </c>
      <c r="ACO31" s="20">
        <v>477689.48</v>
      </c>
      <c r="ACP31" s="20">
        <v>0</v>
      </c>
      <c r="ACQ31" s="20">
        <v>0</v>
      </c>
      <c r="ACR31" s="20">
        <v>0</v>
      </c>
      <c r="ACS31" s="20">
        <v>2217667.08</v>
      </c>
      <c r="ACT31" s="20">
        <v>0</v>
      </c>
      <c r="ACU31" s="20">
        <v>0</v>
      </c>
      <c r="ACV31" s="20">
        <v>164</v>
      </c>
      <c r="ACW31" s="20">
        <v>739579.4</v>
      </c>
      <c r="ACX31" s="20">
        <v>0</v>
      </c>
      <c r="ACY31" s="20">
        <v>0</v>
      </c>
      <c r="ACZ31" s="20">
        <v>37789.1</v>
      </c>
      <c r="ADA31" s="20">
        <v>0</v>
      </c>
      <c r="ADB31" s="20">
        <v>0</v>
      </c>
      <c r="ADC31" s="20">
        <v>80769.95</v>
      </c>
      <c r="ADD31" s="20">
        <v>53298.8</v>
      </c>
      <c r="ADE31" s="20">
        <v>30470911.720000003</v>
      </c>
      <c r="ADF31" s="20">
        <v>30511641.160000004</v>
      </c>
      <c r="ADG31" s="20">
        <v>0</v>
      </c>
      <c r="ADH31" s="20">
        <v>134498.18</v>
      </c>
      <c r="ADI31" s="20">
        <v>0</v>
      </c>
      <c r="ADJ31" s="20">
        <v>0</v>
      </c>
      <c r="ADK31" s="20">
        <v>289994.81999999995</v>
      </c>
      <c r="ADL31" s="20">
        <v>30730.600000000002</v>
      </c>
      <c r="ADM31" s="20">
        <v>0</v>
      </c>
      <c r="ADN31" s="20">
        <v>21711981.859999999</v>
      </c>
      <c r="ADO31" s="20">
        <v>0</v>
      </c>
      <c r="ADP31" s="20">
        <v>0</v>
      </c>
      <c r="ADQ31" s="20">
        <v>0</v>
      </c>
      <c r="ADR31" s="20">
        <v>12674.9</v>
      </c>
      <c r="ADS31" s="20">
        <v>0</v>
      </c>
      <c r="ADT31" s="20">
        <v>389453.1</v>
      </c>
      <c r="ADU31" s="20">
        <v>42256.95</v>
      </c>
      <c r="ADV31" s="20">
        <v>10432152.970000001</v>
      </c>
      <c r="ADW31" s="20">
        <v>1425480.7</v>
      </c>
      <c r="ADX31" s="20">
        <v>1280572.5</v>
      </c>
      <c r="ADY31" s="20">
        <v>328667.5</v>
      </c>
      <c r="ADZ31" s="20">
        <v>336739.37</v>
      </c>
      <c r="AEA31" s="20">
        <v>50042.05</v>
      </c>
      <c r="AEB31" s="20">
        <v>543135.80000000005</v>
      </c>
      <c r="AEC31" s="20">
        <v>293939</v>
      </c>
      <c r="AED31" s="20">
        <v>109131.95000000001</v>
      </c>
      <c r="AEE31" s="20">
        <v>59879.01</v>
      </c>
      <c r="AEF31" s="20">
        <v>85131.94</v>
      </c>
      <c r="AEG31" s="20">
        <v>110155.25</v>
      </c>
      <c r="AEH31" s="20">
        <v>129461.25</v>
      </c>
      <c r="AEI31" s="20">
        <v>74491</v>
      </c>
      <c r="AEJ31" s="20">
        <v>403380.58999999997</v>
      </c>
      <c r="AEK31" s="20">
        <v>411568.25</v>
      </c>
      <c r="AEL31" s="20">
        <v>105138.4</v>
      </c>
      <c r="AEM31" s="20">
        <v>633866.4</v>
      </c>
      <c r="AEN31" s="20">
        <v>123751.4</v>
      </c>
      <c r="AEO31" s="20">
        <v>604192.85</v>
      </c>
      <c r="AEP31" s="20">
        <v>9530703.5199999996</v>
      </c>
      <c r="AEQ31" s="20">
        <v>0</v>
      </c>
      <c r="AER31" s="20">
        <v>809505.55</v>
      </c>
      <c r="AES31" s="20">
        <v>44273.799999999996</v>
      </c>
      <c r="AET31" s="20">
        <v>46268.5</v>
      </c>
      <c r="AEU31" s="20">
        <v>784146.39</v>
      </c>
      <c r="AEV31" s="20">
        <v>24301.949999999997</v>
      </c>
      <c r="AEW31" s="20">
        <v>0</v>
      </c>
      <c r="AEX31" s="20">
        <v>192850</v>
      </c>
      <c r="AEY31" s="20">
        <v>182572.33</v>
      </c>
      <c r="AEZ31" s="20">
        <v>442978.6</v>
      </c>
      <c r="AFA31" s="20">
        <v>50746.2</v>
      </c>
      <c r="AFB31" s="20">
        <v>0</v>
      </c>
      <c r="AFC31" s="20">
        <v>0</v>
      </c>
      <c r="AFD31" s="20">
        <v>0</v>
      </c>
      <c r="AFE31" s="20">
        <v>0</v>
      </c>
      <c r="AFF31" s="20">
        <v>0</v>
      </c>
      <c r="AFG31" s="20">
        <v>0</v>
      </c>
      <c r="AFH31" s="20">
        <v>0</v>
      </c>
      <c r="AFI31" s="20">
        <v>0</v>
      </c>
      <c r="AFJ31" s="20">
        <v>0</v>
      </c>
      <c r="AFK31" s="20">
        <v>0</v>
      </c>
      <c r="AFL31" s="20">
        <v>0</v>
      </c>
      <c r="AFM31" s="20">
        <v>109371.44</v>
      </c>
      <c r="AFN31" s="20">
        <v>0</v>
      </c>
      <c r="AFO31" s="20">
        <v>0</v>
      </c>
      <c r="AFP31" s="20">
        <v>0</v>
      </c>
      <c r="AFQ31" s="20">
        <v>0</v>
      </c>
      <c r="AFR31" s="20">
        <v>0</v>
      </c>
      <c r="AFS31" s="20">
        <v>0</v>
      </c>
      <c r="AFT31" s="20">
        <v>324972.5</v>
      </c>
      <c r="AFU31" s="20">
        <v>0</v>
      </c>
      <c r="AFV31" s="20">
        <v>0</v>
      </c>
      <c r="AFW31" s="20">
        <v>0</v>
      </c>
      <c r="AFX31" s="20">
        <v>0</v>
      </c>
      <c r="AFY31" s="20">
        <v>295255.90000000002</v>
      </c>
      <c r="AFZ31" s="20">
        <v>351213.07999999996</v>
      </c>
      <c r="AGA31" s="20">
        <v>6654.75</v>
      </c>
      <c r="AGB31" s="20">
        <v>240653.94999999998</v>
      </c>
      <c r="AGC31" s="20">
        <v>1223370.99</v>
      </c>
      <c r="AGD31" s="20">
        <v>68650.320000000007</v>
      </c>
      <c r="AGE31" s="20">
        <v>60689.54</v>
      </c>
      <c r="AGF31" s="20">
        <v>36884.700000000004</v>
      </c>
      <c r="AGG31" s="20">
        <v>80142</v>
      </c>
      <c r="AGH31" s="20">
        <v>186618.74</v>
      </c>
      <c r="AGI31" s="20">
        <v>86203.95</v>
      </c>
      <c r="AGJ31" s="20">
        <v>1080919.6299999999</v>
      </c>
      <c r="AGK31" s="20">
        <v>493074.5</v>
      </c>
      <c r="AGL31" s="20">
        <v>0</v>
      </c>
      <c r="AGM31" s="20">
        <v>0</v>
      </c>
      <c r="AGN31" s="20">
        <v>0</v>
      </c>
      <c r="AGO31" s="20">
        <v>0</v>
      </c>
      <c r="AGP31" s="20">
        <v>0</v>
      </c>
      <c r="AGQ31" s="20">
        <v>0</v>
      </c>
      <c r="AGR31" s="20">
        <v>27611499.359999999</v>
      </c>
      <c r="AGS31" s="20">
        <v>14274255.57</v>
      </c>
      <c r="AGT31" s="20">
        <v>256272.90000000002</v>
      </c>
      <c r="AGU31" s="20">
        <v>1316356.3999999999</v>
      </c>
      <c r="AGV31" s="20">
        <v>1538612.9</v>
      </c>
      <c r="AGW31" s="20">
        <v>450609.71</v>
      </c>
      <c r="AGX31" s="20">
        <v>66411</v>
      </c>
      <c r="AGY31" s="20">
        <v>570700.30000000005</v>
      </c>
      <c r="AGZ31" s="20">
        <v>104185.60000000001</v>
      </c>
      <c r="AHA31" s="20">
        <v>581725.32000000007</v>
      </c>
      <c r="AHB31" s="20">
        <v>671846.15</v>
      </c>
      <c r="AHC31" s="20">
        <v>216590.5</v>
      </c>
      <c r="AHD31" s="20">
        <v>137903.9</v>
      </c>
      <c r="AHE31" s="20">
        <v>301162.90000000002</v>
      </c>
      <c r="AHF31" s="20">
        <v>662403.76</v>
      </c>
      <c r="AHG31" s="20">
        <v>863654.82000000007</v>
      </c>
      <c r="AHH31" s="20">
        <v>397543.5</v>
      </c>
      <c r="AHI31" s="20">
        <v>2765727.2</v>
      </c>
      <c r="AHJ31" s="20">
        <v>171848.34999999998</v>
      </c>
      <c r="AHK31" s="20">
        <v>242774.05</v>
      </c>
      <c r="AHL31" s="20">
        <v>288171.39999999997</v>
      </c>
      <c r="AHM31" s="20">
        <v>500395.9</v>
      </c>
      <c r="AHN31" s="20">
        <v>308169.11</v>
      </c>
      <c r="AHO31" s="20">
        <v>378114.25</v>
      </c>
      <c r="AHP31" s="20">
        <v>1448430023.069001</v>
      </c>
      <c r="AHQ31" s="20"/>
      <c r="AHR31" s="14" t="b">
        <f t="shared" si="15"/>
        <v>1</v>
      </c>
      <c r="AHS31" s="29" t="s">
        <v>1017</v>
      </c>
      <c r="AHT31" t="s">
        <v>1018</v>
      </c>
    </row>
    <row r="32" spans="1:904" x14ac:dyDescent="0.4">
      <c r="A32" s="11">
        <v>27</v>
      </c>
      <c r="B32" s="11" t="s">
        <v>1019</v>
      </c>
      <c r="C32" s="6" t="s">
        <v>1020</v>
      </c>
      <c r="D32" s="20">
        <v>197535681.14999998</v>
      </c>
      <c r="E32" s="20">
        <v>47955630.07</v>
      </c>
      <c r="F32" s="20">
        <v>55200306.310000002</v>
      </c>
      <c r="G32" s="20">
        <v>13880094.41</v>
      </c>
      <c r="H32" s="20">
        <v>46498879.810000002</v>
      </c>
      <c r="I32" s="20">
        <v>8535786.7899999991</v>
      </c>
      <c r="J32" s="20">
        <v>59785897.049999997</v>
      </c>
      <c r="K32" s="20">
        <v>40497522.020000003</v>
      </c>
      <c r="L32" s="20">
        <v>27552811.220000003</v>
      </c>
      <c r="M32" s="20">
        <v>24856636.790000003</v>
      </c>
      <c r="N32" s="20">
        <v>9346954.6600000001</v>
      </c>
      <c r="O32" s="20">
        <v>23476253.960000001</v>
      </c>
      <c r="P32" s="20">
        <v>28818414.550000004</v>
      </c>
      <c r="Q32" s="20">
        <v>17207503.75</v>
      </c>
      <c r="R32" s="20">
        <v>15116035.680000002</v>
      </c>
      <c r="S32" s="20">
        <v>49416666.509999998</v>
      </c>
      <c r="T32" s="20">
        <v>25624208.490000002</v>
      </c>
      <c r="U32" s="20">
        <v>16215890.699999999</v>
      </c>
      <c r="V32" s="20">
        <v>89024902.049999997</v>
      </c>
      <c r="W32" s="20">
        <v>15105840.49</v>
      </c>
      <c r="X32" s="20">
        <v>14154869.609999999</v>
      </c>
      <c r="Y32" s="20">
        <v>33979161.070000008</v>
      </c>
      <c r="Z32" s="20">
        <v>9676711.3499999996</v>
      </c>
      <c r="AA32" s="20">
        <v>27782633.079999998</v>
      </c>
      <c r="AB32" s="20">
        <v>6420126.7299999995</v>
      </c>
      <c r="AC32" s="20">
        <v>30893257.990000002</v>
      </c>
      <c r="AD32" s="20">
        <v>39020762.520000003</v>
      </c>
      <c r="AE32" s="20">
        <v>8871639.6600000001</v>
      </c>
      <c r="AF32" s="20">
        <v>20095504.25</v>
      </c>
      <c r="AG32" s="20">
        <v>24758197.240000002</v>
      </c>
      <c r="AH32" s="20">
        <v>35829615.359999992</v>
      </c>
      <c r="AI32" s="20">
        <v>19744239.780000001</v>
      </c>
      <c r="AJ32" s="20">
        <v>15976406.09</v>
      </c>
      <c r="AK32" s="20">
        <v>6709081.2999999998</v>
      </c>
      <c r="AL32" s="20">
        <v>21207373.780000001</v>
      </c>
      <c r="AM32" s="20">
        <v>22553541.939999998</v>
      </c>
      <c r="AN32" s="20">
        <v>6899216.8200000003</v>
      </c>
      <c r="AO32" s="20">
        <v>14311531.409999998</v>
      </c>
      <c r="AP32" s="20">
        <v>10797323.950000001</v>
      </c>
      <c r="AQ32" s="20">
        <v>9076667.3100000005</v>
      </c>
      <c r="AR32" s="20">
        <v>5611880.0999999987</v>
      </c>
      <c r="AS32" s="20">
        <v>5102378.57</v>
      </c>
      <c r="AT32" s="20">
        <v>13760988.499999998</v>
      </c>
      <c r="AU32" s="20">
        <v>5556053.79</v>
      </c>
      <c r="AV32" s="20">
        <v>5841760.8300000001</v>
      </c>
      <c r="AW32" s="20">
        <v>2129670.9900000002</v>
      </c>
      <c r="AX32" s="20">
        <v>27440421.91</v>
      </c>
      <c r="AY32" s="20">
        <v>41928030.939999998</v>
      </c>
      <c r="AZ32" s="20">
        <v>4084063.8099999996</v>
      </c>
      <c r="BA32" s="20">
        <v>9301341.0800000001</v>
      </c>
      <c r="BB32" s="20">
        <v>5905079.7700000005</v>
      </c>
      <c r="BC32" s="20">
        <v>1469229.18</v>
      </c>
      <c r="BD32" s="20">
        <v>5049707.41</v>
      </c>
      <c r="BE32" s="20">
        <v>3273846.05</v>
      </c>
      <c r="BF32" s="20">
        <v>5082136.1500000004</v>
      </c>
      <c r="BG32" s="20">
        <v>3418261</v>
      </c>
      <c r="BH32" s="20">
        <v>20414798.039999999</v>
      </c>
      <c r="BI32" s="20">
        <v>22992839.73</v>
      </c>
      <c r="BJ32" s="20">
        <v>8336978.209999999</v>
      </c>
      <c r="BK32" s="20">
        <v>23915936.260000002</v>
      </c>
      <c r="BL32" s="20">
        <v>5583599.5899999999</v>
      </c>
      <c r="BM32" s="20">
        <v>17754128.330000002</v>
      </c>
      <c r="BN32" s="20">
        <v>20798921.050000004</v>
      </c>
      <c r="BO32" s="20">
        <v>11613260.85</v>
      </c>
      <c r="BP32" s="20">
        <v>0</v>
      </c>
      <c r="BQ32" s="20">
        <v>0</v>
      </c>
      <c r="BR32" s="20">
        <v>24536700.240000002</v>
      </c>
      <c r="BS32" s="20">
        <v>22121952.849999998</v>
      </c>
      <c r="BT32" s="20">
        <v>26539476.100000001</v>
      </c>
      <c r="BU32" s="20">
        <v>43032888.740000002</v>
      </c>
      <c r="BV32" s="20">
        <v>27175286.440000001</v>
      </c>
      <c r="BW32" s="20">
        <v>18824068.969999999</v>
      </c>
      <c r="BX32" s="20">
        <v>4468996.8499999996</v>
      </c>
      <c r="BY32" s="20">
        <v>13162199.01</v>
      </c>
      <c r="BZ32" s="20">
        <v>14843302.33</v>
      </c>
      <c r="CA32" s="20">
        <v>7261108.3799999999</v>
      </c>
      <c r="CB32" s="20">
        <v>9122345.2800000012</v>
      </c>
      <c r="CC32" s="20">
        <v>9772303.1199999992</v>
      </c>
      <c r="CD32" s="20">
        <v>6496208.4199999999</v>
      </c>
      <c r="CE32" s="20">
        <v>9160106.3000000007</v>
      </c>
      <c r="CF32" s="20">
        <v>6597394.0199999996</v>
      </c>
      <c r="CG32" s="20">
        <v>45673028.350000001</v>
      </c>
      <c r="CH32" s="20">
        <v>14914688.83</v>
      </c>
      <c r="CI32" s="20">
        <v>23406569.359999999</v>
      </c>
      <c r="CJ32" s="20">
        <v>13229473.75</v>
      </c>
      <c r="CK32" s="20">
        <v>21031599.039999999</v>
      </c>
      <c r="CL32" s="20">
        <v>17032090.920000002</v>
      </c>
      <c r="CM32" s="20">
        <v>15485837.84</v>
      </c>
      <c r="CN32" s="20">
        <v>17569901.91</v>
      </c>
      <c r="CO32" s="20">
        <v>6441916.25</v>
      </c>
      <c r="CP32" s="20">
        <v>30124815.25</v>
      </c>
      <c r="CQ32" s="20">
        <v>12023035.550000001</v>
      </c>
      <c r="CR32" s="20">
        <v>22723707.5</v>
      </c>
      <c r="CS32" s="20">
        <v>15766125.92</v>
      </c>
      <c r="CT32" s="20">
        <v>11975090.93</v>
      </c>
      <c r="CU32" s="20">
        <v>15717584.85</v>
      </c>
      <c r="CV32" s="20">
        <v>21266424.609999999</v>
      </c>
      <c r="CW32" s="20">
        <v>28263334.399999999</v>
      </c>
      <c r="CX32" s="20">
        <v>7110808.4000000004</v>
      </c>
      <c r="CY32" s="20">
        <v>29545037.800000001</v>
      </c>
      <c r="CZ32" s="20">
        <v>7733630.7299999995</v>
      </c>
      <c r="DA32" s="20">
        <v>10502312.359999999</v>
      </c>
      <c r="DB32" s="20">
        <v>49161461.129999995</v>
      </c>
      <c r="DC32" s="20">
        <v>71877850.109999999</v>
      </c>
      <c r="DD32" s="20">
        <v>13053127.999999998</v>
      </c>
      <c r="DE32" s="20">
        <v>9419947.4100000001</v>
      </c>
      <c r="DF32" s="20">
        <v>18972158.039999999</v>
      </c>
      <c r="DG32" s="20">
        <v>22076977.780000001</v>
      </c>
      <c r="DH32" s="20">
        <v>26625743.780000001</v>
      </c>
      <c r="DI32" s="20">
        <v>44057374.609999999</v>
      </c>
      <c r="DJ32" s="20">
        <v>16937702.390000001</v>
      </c>
      <c r="DK32" s="20">
        <v>129678260.85000001</v>
      </c>
      <c r="DL32" s="20">
        <v>16017236.960000001</v>
      </c>
      <c r="DM32" s="20">
        <v>45966639.030000001</v>
      </c>
      <c r="DN32" s="20">
        <v>30166053.800000001</v>
      </c>
      <c r="DO32" s="20">
        <v>37692415.859999999</v>
      </c>
      <c r="DP32" s="20">
        <v>17004806.670000002</v>
      </c>
      <c r="DQ32" s="20">
        <v>74402744.299999997</v>
      </c>
      <c r="DR32" s="20">
        <v>26801379.5</v>
      </c>
      <c r="DS32" s="20">
        <v>33834865.329999998</v>
      </c>
      <c r="DT32" s="20">
        <v>21195852.509999998</v>
      </c>
      <c r="DU32" s="20">
        <v>16874537.530000001</v>
      </c>
      <c r="DV32" s="20">
        <v>40002491.940000005</v>
      </c>
      <c r="DW32" s="20">
        <v>14412036.719999999</v>
      </c>
      <c r="DX32" s="20">
        <v>8598405.4000000004</v>
      </c>
      <c r="DY32" s="20">
        <v>8626248.2400000002</v>
      </c>
      <c r="DZ32" s="20">
        <v>13552583.549999999</v>
      </c>
      <c r="EA32" s="20">
        <v>2930712.5399999996</v>
      </c>
      <c r="EB32" s="20">
        <v>6012326.5100000007</v>
      </c>
      <c r="EC32" s="20">
        <v>10634606.26</v>
      </c>
      <c r="ED32" s="20">
        <v>6994484.5599999996</v>
      </c>
      <c r="EE32" s="20">
        <v>11700518.119999999</v>
      </c>
      <c r="EF32" s="20">
        <v>10528325.300000001</v>
      </c>
      <c r="EG32" s="20">
        <v>11350515.899999999</v>
      </c>
      <c r="EH32" s="20">
        <v>12315566.290000001</v>
      </c>
      <c r="EI32" s="20">
        <v>16080479.149999999</v>
      </c>
      <c r="EJ32" s="20">
        <v>10810887.950000001</v>
      </c>
      <c r="EK32" s="20">
        <v>20492518.699999999</v>
      </c>
      <c r="EL32" s="20">
        <v>6059994.5499999998</v>
      </c>
      <c r="EM32" s="20">
        <v>10111904.51</v>
      </c>
      <c r="EN32" s="20">
        <v>22951877.260000002</v>
      </c>
      <c r="EO32" s="20">
        <v>19918646.330000002</v>
      </c>
      <c r="EP32" s="20">
        <v>19838353.75</v>
      </c>
      <c r="EQ32" s="20">
        <v>18056268.18</v>
      </c>
      <c r="ER32" s="20">
        <v>7901291.6599999992</v>
      </c>
      <c r="ES32" s="20">
        <v>7407370.2800000012</v>
      </c>
      <c r="ET32" s="20">
        <v>35870118.239999995</v>
      </c>
      <c r="EU32" s="20">
        <v>35418431.950000003</v>
      </c>
      <c r="EV32" s="20">
        <v>17332773.75</v>
      </c>
      <c r="EW32" s="20">
        <v>32306649.120000001</v>
      </c>
      <c r="EX32" s="20">
        <v>5707757.9299999997</v>
      </c>
      <c r="EY32" s="20">
        <v>18126528.170000002</v>
      </c>
      <c r="EZ32" s="20">
        <v>19628360.890000001</v>
      </c>
      <c r="FA32" s="20">
        <v>21489201.210000001</v>
      </c>
      <c r="FB32" s="20">
        <v>24513642.589999996</v>
      </c>
      <c r="FC32" s="20">
        <v>19770221.870000001</v>
      </c>
      <c r="FD32" s="20">
        <v>9262398.5</v>
      </c>
      <c r="FE32" s="20">
        <v>7976878.9199999999</v>
      </c>
      <c r="FF32" s="20">
        <v>9408072.5399999991</v>
      </c>
      <c r="FG32" s="20">
        <v>9448627.25</v>
      </c>
      <c r="FH32" s="20">
        <v>9900993.6799999997</v>
      </c>
      <c r="FI32" s="20">
        <v>9745423.7699999996</v>
      </c>
      <c r="FJ32" s="20">
        <v>9247552.290000001</v>
      </c>
      <c r="FK32" s="20">
        <v>5489202.0999999996</v>
      </c>
      <c r="FL32" s="20">
        <v>10916997.109999999</v>
      </c>
      <c r="FM32" s="20">
        <v>13612135.510000002</v>
      </c>
      <c r="FN32" s="20">
        <v>23180622.039999999</v>
      </c>
      <c r="FO32" s="20">
        <v>5270330.830000001</v>
      </c>
      <c r="FP32" s="20">
        <v>7505458.0999999996</v>
      </c>
      <c r="FQ32" s="20">
        <v>41301941.259999998</v>
      </c>
      <c r="FR32" s="20">
        <v>11192774.279999999</v>
      </c>
      <c r="FS32" s="20">
        <v>19329656.420000002</v>
      </c>
      <c r="FT32" s="20">
        <v>14645368.34</v>
      </c>
      <c r="FU32" s="20">
        <v>21142760.139999997</v>
      </c>
      <c r="FV32" s="20">
        <v>12665728.199999999</v>
      </c>
      <c r="FW32" s="20">
        <v>19258799.73</v>
      </c>
      <c r="FX32" s="20">
        <v>22720371.050000001</v>
      </c>
      <c r="FY32" s="20">
        <v>23771208.560000002</v>
      </c>
      <c r="FZ32" s="20">
        <v>17301892.390000001</v>
      </c>
      <c r="GA32" s="20">
        <v>16678725.99</v>
      </c>
      <c r="GB32" s="20">
        <v>6782522.3700000001</v>
      </c>
      <c r="GC32" s="20">
        <v>13294602.52</v>
      </c>
      <c r="GD32" s="20">
        <v>14738887.610000001</v>
      </c>
      <c r="GE32" s="20">
        <v>35907259.189999998</v>
      </c>
      <c r="GF32" s="20">
        <v>5869630.8700000001</v>
      </c>
      <c r="GG32" s="20">
        <v>8374796.1500000004</v>
      </c>
      <c r="GH32" s="20">
        <v>14634242.520000001</v>
      </c>
      <c r="GI32" s="20">
        <v>8157995.5300000003</v>
      </c>
      <c r="GJ32" s="20">
        <v>8892163.5199999996</v>
      </c>
      <c r="GK32" s="20">
        <v>3861383.53</v>
      </c>
      <c r="GL32" s="20">
        <v>8130748.29</v>
      </c>
      <c r="GM32" s="20">
        <v>8121477.0999999996</v>
      </c>
      <c r="GN32" s="20">
        <v>6170090.9199999999</v>
      </c>
      <c r="GO32" s="20">
        <v>5490492.4000000004</v>
      </c>
      <c r="GP32" s="20">
        <v>5084543.7</v>
      </c>
      <c r="GQ32" s="20">
        <v>4223830.6099999994</v>
      </c>
      <c r="GR32" s="20">
        <v>5894380.2999999998</v>
      </c>
      <c r="GS32" s="20">
        <v>5024053.3600000003</v>
      </c>
      <c r="GT32" s="20">
        <v>11497400.68</v>
      </c>
      <c r="GU32" s="20">
        <v>2666559.12</v>
      </c>
      <c r="GV32" s="20">
        <v>7005480.7599999998</v>
      </c>
      <c r="GW32" s="20">
        <v>6653463.4299999997</v>
      </c>
      <c r="GX32" s="20">
        <v>3259903.74</v>
      </c>
      <c r="GY32" s="20">
        <v>11949197.779999999</v>
      </c>
      <c r="GZ32" s="20">
        <v>6001747.5800000001</v>
      </c>
      <c r="HA32" s="20">
        <v>19652986.25</v>
      </c>
      <c r="HB32" s="20">
        <v>10198470.199999999</v>
      </c>
      <c r="HC32" s="20">
        <v>28383367.079999998</v>
      </c>
      <c r="HD32" s="20">
        <v>17704465.810000002</v>
      </c>
      <c r="HE32" s="20">
        <v>22480745.059999999</v>
      </c>
      <c r="HF32" s="20">
        <v>29989279.529999997</v>
      </c>
      <c r="HG32" s="20">
        <v>29420898.950000003</v>
      </c>
      <c r="HH32" s="20">
        <v>19136374.07</v>
      </c>
      <c r="HI32" s="20">
        <v>9684045.7300000004</v>
      </c>
      <c r="HJ32" s="20">
        <v>29028787.93</v>
      </c>
      <c r="HK32" s="20">
        <v>65621480.510000005</v>
      </c>
      <c r="HL32" s="20">
        <v>19041248.059999999</v>
      </c>
      <c r="HM32" s="20">
        <v>20685074.710000005</v>
      </c>
      <c r="HN32" s="20">
        <v>6365603.4500000002</v>
      </c>
      <c r="HO32" s="20">
        <v>19013748.890000001</v>
      </c>
      <c r="HP32" s="20">
        <v>14829182.889999999</v>
      </c>
      <c r="HQ32" s="20">
        <v>10409250.220000001</v>
      </c>
      <c r="HR32" s="20">
        <v>35346137.089999996</v>
      </c>
      <c r="HS32" s="20">
        <v>13907327.32</v>
      </c>
      <c r="HT32" s="20">
        <v>10202825.619999999</v>
      </c>
      <c r="HU32" s="20">
        <v>5756422.5499999998</v>
      </c>
      <c r="HV32" s="20">
        <v>5842387.9000000004</v>
      </c>
      <c r="HW32" s="20">
        <v>10332077.550000001</v>
      </c>
      <c r="HX32" s="20">
        <v>27502765.41</v>
      </c>
      <c r="HY32" s="20">
        <v>6213346.4000000004</v>
      </c>
      <c r="HZ32" s="20">
        <v>11828120.4</v>
      </c>
      <c r="IA32" s="20">
        <v>10480938</v>
      </c>
      <c r="IB32" s="20">
        <v>8383693.7700000005</v>
      </c>
      <c r="IC32" s="20">
        <v>21744782.440000005</v>
      </c>
      <c r="ID32" s="20">
        <v>4859726.05</v>
      </c>
      <c r="IE32" s="20">
        <v>18392368.100000001</v>
      </c>
      <c r="IF32" s="20">
        <v>141360</v>
      </c>
      <c r="IG32" s="20">
        <v>3020206.75</v>
      </c>
      <c r="IH32" s="20">
        <v>21902693.080000002</v>
      </c>
      <c r="II32" s="20">
        <v>16289191.02</v>
      </c>
      <c r="IJ32" s="20">
        <v>9710659.6500000004</v>
      </c>
      <c r="IK32" s="20">
        <v>14175892.34</v>
      </c>
      <c r="IL32" s="20">
        <v>7629460.8899999997</v>
      </c>
      <c r="IM32" s="20">
        <v>8080263</v>
      </c>
      <c r="IN32" s="20">
        <v>9036559.4499999993</v>
      </c>
      <c r="IO32" s="20">
        <v>5144754.97</v>
      </c>
      <c r="IP32" s="20">
        <v>5398229.46</v>
      </c>
      <c r="IQ32" s="20">
        <v>4512780.76</v>
      </c>
      <c r="IR32" s="20">
        <v>7992566.3300000001</v>
      </c>
      <c r="IS32" s="20">
        <v>33617039.839999996</v>
      </c>
      <c r="IT32" s="20">
        <v>6561970.0299999993</v>
      </c>
      <c r="IU32" s="20">
        <v>10150950.599999998</v>
      </c>
      <c r="IV32" s="20">
        <v>10820998.67</v>
      </c>
      <c r="IW32" s="20">
        <v>7716759.2400000002</v>
      </c>
      <c r="IX32" s="20">
        <v>8305457.6799999997</v>
      </c>
      <c r="IY32" s="20">
        <v>8961354.1099999994</v>
      </c>
      <c r="IZ32" s="20">
        <v>2407768.87</v>
      </c>
      <c r="JA32" s="20">
        <v>3915832.56</v>
      </c>
      <c r="JB32" s="20">
        <v>6639821.5</v>
      </c>
      <c r="JC32" s="20">
        <v>9805860.9100000001</v>
      </c>
      <c r="JD32" s="20">
        <v>3734326.56</v>
      </c>
      <c r="JE32" s="20">
        <v>17229558.760000002</v>
      </c>
      <c r="JF32" s="20">
        <v>13388703.890000001</v>
      </c>
      <c r="JG32" s="20">
        <v>12126378.41</v>
      </c>
      <c r="JH32" s="20">
        <v>10890132.829999998</v>
      </c>
      <c r="JI32" s="20">
        <v>3000136.38</v>
      </c>
      <c r="JJ32" s="20">
        <v>6795746.4299999997</v>
      </c>
      <c r="JK32" s="20">
        <v>7203167.1100000013</v>
      </c>
      <c r="JL32" s="20">
        <v>9797207.3199999984</v>
      </c>
      <c r="JM32" s="20">
        <v>8003205.6699999999</v>
      </c>
      <c r="JN32" s="20">
        <v>15358154.43</v>
      </c>
      <c r="JO32" s="20">
        <v>10006070.549999999</v>
      </c>
      <c r="JP32" s="20">
        <v>12517099.290000001</v>
      </c>
      <c r="JQ32" s="20">
        <v>5558103.5</v>
      </c>
      <c r="JR32" s="20">
        <v>43621207.469999999</v>
      </c>
      <c r="JS32" s="20">
        <v>26739738.82</v>
      </c>
      <c r="JT32" s="20">
        <v>6201990.0299999993</v>
      </c>
      <c r="JU32" s="20">
        <v>1332055</v>
      </c>
      <c r="JV32" s="20">
        <v>19319924.399999999</v>
      </c>
      <c r="JW32" s="20">
        <v>1804474.2</v>
      </c>
      <c r="JX32" s="20">
        <v>22664431.68</v>
      </c>
      <c r="JY32" s="20">
        <v>4965936.0999999996</v>
      </c>
      <c r="JZ32" s="20">
        <v>13462842.33</v>
      </c>
      <c r="KA32" s="20">
        <v>11585375.109999999</v>
      </c>
      <c r="KB32" s="20">
        <v>7345360.3299999991</v>
      </c>
      <c r="KC32" s="20">
        <v>5835977.25</v>
      </c>
      <c r="KD32" s="20">
        <v>6161677.4499999993</v>
      </c>
      <c r="KE32" s="20">
        <v>2930302.25</v>
      </c>
      <c r="KF32" s="20">
        <v>9087618.9199999999</v>
      </c>
      <c r="KG32" s="20">
        <v>45005335.340000004</v>
      </c>
      <c r="KH32" s="20">
        <v>42505620.189999998</v>
      </c>
      <c r="KI32" s="20">
        <v>11240149.5</v>
      </c>
      <c r="KJ32" s="20">
        <v>25579378.640000001</v>
      </c>
      <c r="KK32" s="20">
        <v>15286382.390000001</v>
      </c>
      <c r="KL32" s="20">
        <v>21892322.52</v>
      </c>
      <c r="KM32" s="20">
        <v>52359992.979999997</v>
      </c>
      <c r="KN32" s="20">
        <v>8650203.4800000004</v>
      </c>
      <c r="KO32" s="20">
        <v>10395577</v>
      </c>
      <c r="KP32" s="20">
        <v>8781429.459999999</v>
      </c>
      <c r="KQ32" s="20">
        <v>19394525.540000003</v>
      </c>
      <c r="KR32" s="20">
        <v>15089228.189999999</v>
      </c>
      <c r="KS32" s="20">
        <v>22769428.870000001</v>
      </c>
      <c r="KT32" s="20">
        <v>8493637.7699999996</v>
      </c>
      <c r="KU32" s="20">
        <v>17421122.210000001</v>
      </c>
      <c r="KV32" s="20">
        <v>31635303.100000001</v>
      </c>
      <c r="KW32" s="20">
        <v>10182331.219999999</v>
      </c>
      <c r="KX32" s="20">
        <v>14064792.479999999</v>
      </c>
      <c r="KY32" s="20">
        <v>10229939.359999999</v>
      </c>
      <c r="KZ32" s="20">
        <v>2764357.26</v>
      </c>
      <c r="LA32" s="20">
        <v>17463060.210000001</v>
      </c>
      <c r="LB32" s="20">
        <v>23970499.23</v>
      </c>
      <c r="LC32" s="20">
        <v>19113771.760000002</v>
      </c>
      <c r="LD32" s="20">
        <v>35182352.219999999</v>
      </c>
      <c r="LE32" s="20">
        <v>6498227.7999999998</v>
      </c>
      <c r="LF32" s="20">
        <v>59091380.729999997</v>
      </c>
      <c r="LG32" s="20">
        <v>15991454.690000001</v>
      </c>
      <c r="LH32" s="20">
        <v>16554717.030000001</v>
      </c>
      <c r="LI32" s="20">
        <v>36408673.340000004</v>
      </c>
      <c r="LJ32" s="20">
        <v>14181196.720000001</v>
      </c>
      <c r="LK32" s="20">
        <v>11265296.18</v>
      </c>
      <c r="LL32" s="20">
        <v>3916472.3000000003</v>
      </c>
      <c r="LM32" s="20">
        <v>23207366.890000001</v>
      </c>
      <c r="LN32" s="20">
        <v>5511115.1199999992</v>
      </c>
      <c r="LO32" s="20">
        <v>15887972.329999998</v>
      </c>
      <c r="LP32" s="20">
        <v>7177529.71</v>
      </c>
      <c r="LQ32" s="20">
        <v>21179030.110000003</v>
      </c>
      <c r="LR32" s="20">
        <v>2716582.86</v>
      </c>
      <c r="LS32" s="20">
        <v>6622777.0099999998</v>
      </c>
      <c r="LT32" s="20">
        <v>52408479.650000006</v>
      </c>
      <c r="LU32" s="20">
        <v>37023606.109999999</v>
      </c>
      <c r="LV32" s="20">
        <v>13498745.23</v>
      </c>
      <c r="LW32" s="20">
        <v>15903413.790000001</v>
      </c>
      <c r="LX32" s="20">
        <v>7962443.5899999999</v>
      </c>
      <c r="LY32" s="20">
        <v>15428344.369999999</v>
      </c>
      <c r="LZ32" s="20">
        <v>16496795.590000002</v>
      </c>
      <c r="MA32" s="20">
        <v>9373224.2400000002</v>
      </c>
      <c r="MB32" s="20">
        <v>11442953.630000001</v>
      </c>
      <c r="MC32" s="20">
        <v>11084549.050000001</v>
      </c>
      <c r="MD32" s="20">
        <v>23061121.920000002</v>
      </c>
      <c r="ME32" s="20">
        <v>9674787.2899999991</v>
      </c>
      <c r="MF32" s="20">
        <v>46193539.060000002</v>
      </c>
      <c r="MG32" s="20">
        <v>18785726.48</v>
      </c>
      <c r="MH32" s="20">
        <v>14940164.6</v>
      </c>
      <c r="MI32" s="20">
        <v>7642400.25</v>
      </c>
      <c r="MJ32" s="20">
        <v>9591800.1999999993</v>
      </c>
      <c r="MK32" s="20">
        <v>14658940</v>
      </c>
      <c r="ML32" s="20">
        <v>14180881.380000001</v>
      </c>
      <c r="MM32" s="20">
        <v>11318753.300000001</v>
      </c>
      <c r="MN32" s="20">
        <v>14750884.65</v>
      </c>
      <c r="MO32" s="20">
        <v>13967014.380000001</v>
      </c>
      <c r="MP32" s="20">
        <v>14078202.09</v>
      </c>
      <c r="MQ32" s="20">
        <v>9037958.8600000013</v>
      </c>
      <c r="MR32" s="20">
        <v>67037707.729999997</v>
      </c>
      <c r="MS32" s="20">
        <v>11800443.07</v>
      </c>
      <c r="MT32" s="20">
        <v>20502506</v>
      </c>
      <c r="MU32" s="20">
        <v>11571902.129999999</v>
      </c>
      <c r="MV32" s="20">
        <v>21587184.199999999</v>
      </c>
      <c r="MW32" s="20">
        <v>7085688.0700000003</v>
      </c>
      <c r="MX32" s="20">
        <v>25998721.199999999</v>
      </c>
      <c r="MY32" s="20">
        <v>13070307.99</v>
      </c>
      <c r="MZ32" s="20">
        <v>5463207.7999999998</v>
      </c>
      <c r="NA32" s="20">
        <v>4822483.5199999996</v>
      </c>
      <c r="NB32" s="20">
        <v>6376203.0499999998</v>
      </c>
      <c r="NC32" s="20">
        <v>78096363.699999988</v>
      </c>
      <c r="ND32" s="20">
        <v>29359356.910000004</v>
      </c>
      <c r="NE32" s="20">
        <v>4440810.75</v>
      </c>
      <c r="NF32" s="20">
        <v>72686847.440000013</v>
      </c>
      <c r="NG32" s="20">
        <v>6915693.5999999987</v>
      </c>
      <c r="NH32" s="20">
        <v>21531950.170000002</v>
      </c>
      <c r="NI32" s="20">
        <v>32037712.300000001</v>
      </c>
      <c r="NJ32" s="20">
        <v>25776180.670000002</v>
      </c>
      <c r="NK32" s="20">
        <v>1995432.25</v>
      </c>
      <c r="NL32" s="20">
        <v>17303668.920000002</v>
      </c>
      <c r="NM32" s="20">
        <v>16810456.210000001</v>
      </c>
      <c r="NN32" s="20">
        <v>6925913.0499999998</v>
      </c>
      <c r="NO32" s="20">
        <v>17081615.050000001</v>
      </c>
      <c r="NP32" s="20">
        <v>5523406.1100000003</v>
      </c>
      <c r="NQ32" s="20">
        <v>14999264.18</v>
      </c>
      <c r="NR32" s="20">
        <v>8828283.4800000004</v>
      </c>
      <c r="NS32" s="20">
        <v>11068578.560000001</v>
      </c>
      <c r="NT32" s="20">
        <v>1470387.75</v>
      </c>
      <c r="NU32" s="20">
        <v>3359433.0999999996</v>
      </c>
      <c r="NV32" s="20">
        <v>34381719.739999995</v>
      </c>
      <c r="NW32" s="20">
        <v>28487826.740000002</v>
      </c>
      <c r="NX32" s="20">
        <v>9762222.0999999996</v>
      </c>
      <c r="NY32" s="20">
        <v>14311913.440000001</v>
      </c>
      <c r="NZ32" s="20">
        <v>16987447.600000001</v>
      </c>
      <c r="OA32" s="20">
        <v>26415726.669999998</v>
      </c>
      <c r="OB32" s="20">
        <v>7332690.0700000003</v>
      </c>
      <c r="OC32" s="20">
        <v>40342488.319999993</v>
      </c>
      <c r="OD32" s="20">
        <v>12083042.880000001</v>
      </c>
      <c r="OE32" s="20">
        <v>8974382.8500000015</v>
      </c>
      <c r="OF32" s="20">
        <v>7563581.5499999998</v>
      </c>
      <c r="OG32" s="20">
        <v>9029096.3399999999</v>
      </c>
      <c r="OH32" s="20">
        <v>21623087.869999997</v>
      </c>
      <c r="OI32" s="20">
        <v>15895275.620000001</v>
      </c>
      <c r="OJ32" s="20">
        <v>1562552.27</v>
      </c>
      <c r="OK32" s="20">
        <v>8091381.8700000001</v>
      </c>
      <c r="OL32" s="20">
        <v>107593831.12</v>
      </c>
      <c r="OM32" s="20">
        <v>18824655.93</v>
      </c>
      <c r="ON32" s="20">
        <v>33424460.009999998</v>
      </c>
      <c r="OO32" s="20">
        <v>30538586.799999997</v>
      </c>
      <c r="OP32" s="20">
        <v>32949294.579999998</v>
      </c>
      <c r="OQ32" s="20">
        <v>14933216.75</v>
      </c>
      <c r="OR32" s="20">
        <v>15751294.520000001</v>
      </c>
      <c r="OS32" s="20">
        <v>8058817.6300000008</v>
      </c>
      <c r="OT32" s="20">
        <v>11015113.699999999</v>
      </c>
      <c r="OU32" s="20">
        <v>9676001.5300000012</v>
      </c>
      <c r="OV32" s="20">
        <v>25610596.120000001</v>
      </c>
      <c r="OW32" s="20">
        <v>9984980.25</v>
      </c>
      <c r="OX32" s="20">
        <v>11876634.139999999</v>
      </c>
      <c r="OY32" s="20">
        <v>6694913.5999999996</v>
      </c>
      <c r="OZ32" s="20">
        <v>4536378.9000000004</v>
      </c>
      <c r="PA32" s="20">
        <v>59325414.829999998</v>
      </c>
      <c r="PB32" s="20">
        <v>2172572.13</v>
      </c>
      <c r="PC32" s="20">
        <v>1448872.35</v>
      </c>
      <c r="PD32" s="20">
        <v>1319957.8</v>
      </c>
      <c r="PE32" s="20">
        <v>12622669.4</v>
      </c>
      <c r="PF32" s="20">
        <v>3867107.8</v>
      </c>
      <c r="PG32" s="20">
        <v>2089578.19</v>
      </c>
      <c r="PH32" s="20">
        <v>1053412.44</v>
      </c>
      <c r="PI32" s="20">
        <v>5681238.2400000002</v>
      </c>
      <c r="PJ32" s="20">
        <v>1520270.9300000002</v>
      </c>
      <c r="PK32" s="20">
        <v>2896600.63</v>
      </c>
      <c r="PL32" s="20">
        <v>10370838.109999999</v>
      </c>
      <c r="PM32" s="20">
        <v>1138472.2</v>
      </c>
      <c r="PN32" s="20">
        <v>15214093.380000001</v>
      </c>
      <c r="PO32" s="20">
        <v>5867221.8499999996</v>
      </c>
      <c r="PP32" s="20">
        <v>1777971.72</v>
      </c>
      <c r="PQ32" s="20">
        <v>1037696.75</v>
      </c>
      <c r="PR32" s="20">
        <v>3400715.4699999997</v>
      </c>
      <c r="PS32" s="20">
        <v>44813714.140000001</v>
      </c>
      <c r="PT32" s="20">
        <v>3893549.36</v>
      </c>
      <c r="PU32" s="20">
        <v>2560888</v>
      </c>
      <c r="PV32" s="20">
        <v>4208685.0999999996</v>
      </c>
      <c r="PW32" s="20">
        <v>7740832.79</v>
      </c>
      <c r="PX32" s="20">
        <v>9555735.1500000004</v>
      </c>
      <c r="PY32" s="20">
        <v>966327.2</v>
      </c>
      <c r="PZ32" s="20">
        <v>2290108.9500000002</v>
      </c>
      <c r="QA32" s="20">
        <v>11995087.170000002</v>
      </c>
      <c r="QB32" s="20">
        <v>1664699.6400000001</v>
      </c>
      <c r="QC32" s="20">
        <v>9073310.0399999991</v>
      </c>
      <c r="QD32" s="20">
        <v>4869228.5</v>
      </c>
      <c r="QE32" s="20">
        <v>3121046.73</v>
      </c>
      <c r="QF32" s="20">
        <v>4226006</v>
      </c>
      <c r="QG32" s="20">
        <v>1071355</v>
      </c>
      <c r="QH32" s="20">
        <v>12910925.15</v>
      </c>
      <c r="QI32" s="20">
        <v>1923865.04</v>
      </c>
      <c r="QJ32" s="20">
        <v>2858665.15</v>
      </c>
      <c r="QK32" s="20">
        <v>2516077.1</v>
      </c>
      <c r="QL32" s="20">
        <v>8748555.5199999996</v>
      </c>
      <c r="QM32" s="20">
        <v>5974302.5399999991</v>
      </c>
      <c r="QN32" s="20">
        <v>4938532.05</v>
      </c>
      <c r="QO32" s="20">
        <v>1593451.83</v>
      </c>
      <c r="QP32" s="20">
        <v>720852.2</v>
      </c>
      <c r="QQ32" s="20">
        <v>3430601.73</v>
      </c>
      <c r="QR32" s="20">
        <v>3871577.8600000003</v>
      </c>
      <c r="QS32" s="20">
        <v>33894654.010000005</v>
      </c>
      <c r="QT32" s="20">
        <v>3729011.25</v>
      </c>
      <c r="QU32" s="20">
        <v>7338004.25</v>
      </c>
      <c r="QV32" s="20">
        <v>8523096.3200000003</v>
      </c>
      <c r="QW32" s="20">
        <v>5999697.4900000002</v>
      </c>
      <c r="QX32" s="20">
        <v>13858713.879999999</v>
      </c>
      <c r="QY32" s="20">
        <v>4631246.76</v>
      </c>
      <c r="QZ32" s="20">
        <v>2999763.94</v>
      </c>
      <c r="RA32" s="20">
        <v>11935076.060000001</v>
      </c>
      <c r="RB32" s="20">
        <v>3636491.15</v>
      </c>
      <c r="RC32" s="20">
        <v>4843354.5</v>
      </c>
      <c r="RD32" s="20">
        <v>7364883.2300000004</v>
      </c>
      <c r="RE32" s="20">
        <v>3301637.5</v>
      </c>
      <c r="RF32" s="20">
        <v>10712815.630000001</v>
      </c>
      <c r="RG32" s="20">
        <v>10023085.16</v>
      </c>
      <c r="RH32" s="20">
        <v>6546806.6799999997</v>
      </c>
      <c r="RI32" s="20">
        <v>11284055.99</v>
      </c>
      <c r="RJ32" s="20">
        <v>15769976.67</v>
      </c>
      <c r="RK32" s="20">
        <v>10536086.01</v>
      </c>
      <c r="RL32" s="20">
        <v>11588180.029999999</v>
      </c>
      <c r="RM32" s="20">
        <v>8925321.5</v>
      </c>
      <c r="RN32" s="20">
        <v>5128128.7300000004</v>
      </c>
      <c r="RO32" s="20">
        <v>18216226.880000003</v>
      </c>
      <c r="RP32" s="20">
        <v>7467961.6500000004</v>
      </c>
      <c r="RQ32" s="20">
        <v>1218151</v>
      </c>
      <c r="RR32" s="20">
        <v>4656247.5</v>
      </c>
      <c r="RS32" s="20">
        <v>8202697.3899999997</v>
      </c>
      <c r="RT32" s="20">
        <v>4022878.23</v>
      </c>
      <c r="RU32" s="20">
        <v>5903133.1699999999</v>
      </c>
      <c r="RV32" s="20">
        <v>8875125.75</v>
      </c>
      <c r="RW32" s="20">
        <v>3942781.01</v>
      </c>
      <c r="RX32" s="20">
        <v>4050484.23</v>
      </c>
      <c r="RY32" s="20">
        <v>3775292.75</v>
      </c>
      <c r="RZ32" s="20">
        <v>28338194</v>
      </c>
      <c r="SA32" s="20">
        <v>8713211.0600000005</v>
      </c>
      <c r="SB32" s="20">
        <v>9342529.8300000019</v>
      </c>
      <c r="SC32" s="20">
        <v>5219903.7399999993</v>
      </c>
      <c r="SD32" s="20">
        <v>2029082.04</v>
      </c>
      <c r="SE32" s="20">
        <v>10631872.199999999</v>
      </c>
      <c r="SF32" s="20">
        <v>17078018.210000001</v>
      </c>
      <c r="SG32" s="20">
        <v>8502040.75</v>
      </c>
      <c r="SH32" s="20">
        <v>8035065.0099999998</v>
      </c>
      <c r="SI32" s="20">
        <v>7114193.5</v>
      </c>
      <c r="SJ32" s="20">
        <v>17246819.350000001</v>
      </c>
      <c r="SK32" s="20">
        <v>2338160.69</v>
      </c>
      <c r="SL32" s="20">
        <v>13274913.460000001</v>
      </c>
      <c r="SM32" s="20">
        <v>13723236.74</v>
      </c>
      <c r="SN32" s="20">
        <v>18018733.52</v>
      </c>
      <c r="SO32" s="20">
        <v>8230775.0499999998</v>
      </c>
      <c r="SP32" s="20">
        <v>6150714.5700000003</v>
      </c>
      <c r="SQ32" s="20">
        <v>5829088.2400000002</v>
      </c>
      <c r="SR32" s="20">
        <v>7456573.0499999998</v>
      </c>
      <c r="SS32" s="20">
        <v>4341125.92</v>
      </c>
      <c r="ST32" s="20">
        <v>16729930.450000001</v>
      </c>
      <c r="SU32" s="20">
        <v>5875441.6299999999</v>
      </c>
      <c r="SV32" s="20">
        <v>8835946.9799999986</v>
      </c>
      <c r="SW32" s="20">
        <v>20971028.810000002</v>
      </c>
      <c r="SX32" s="20">
        <v>3308709.75</v>
      </c>
      <c r="SY32" s="20">
        <v>8743752.9900000002</v>
      </c>
      <c r="SZ32" s="20">
        <v>3628428.15</v>
      </c>
      <c r="TA32" s="20">
        <v>11177255.82</v>
      </c>
      <c r="TB32" s="20">
        <v>4812920.37</v>
      </c>
      <c r="TC32" s="20">
        <v>7548269.7699999996</v>
      </c>
      <c r="TD32" s="20">
        <v>9585707.3300000001</v>
      </c>
      <c r="TE32" s="20">
        <v>13699697.430000002</v>
      </c>
      <c r="TF32" s="20">
        <v>3758224.75</v>
      </c>
      <c r="TG32" s="20">
        <v>4722042.5199999996</v>
      </c>
      <c r="TH32" s="20">
        <v>58369441.32</v>
      </c>
      <c r="TI32" s="20">
        <v>6513636.4199999999</v>
      </c>
      <c r="TJ32" s="20">
        <v>2754157.12</v>
      </c>
      <c r="TK32" s="20">
        <v>16264428.509999998</v>
      </c>
      <c r="TL32" s="20">
        <v>8248730.5700000003</v>
      </c>
      <c r="TM32" s="20">
        <v>6831863.8500000006</v>
      </c>
      <c r="TN32" s="20">
        <v>2921173.69</v>
      </c>
      <c r="TO32" s="20">
        <v>16425316.200000001</v>
      </c>
      <c r="TP32" s="20">
        <v>7421023.4800000014</v>
      </c>
      <c r="TQ32" s="20">
        <v>4311018.88</v>
      </c>
      <c r="TR32" s="20">
        <v>13313545.270000001</v>
      </c>
      <c r="TS32" s="20">
        <v>5204465.25</v>
      </c>
      <c r="TT32" s="20">
        <v>3367623.9999999995</v>
      </c>
      <c r="TU32" s="20">
        <v>4493883.67</v>
      </c>
      <c r="TV32" s="20">
        <v>3710735.73</v>
      </c>
      <c r="TW32" s="20">
        <v>5696402.0300000003</v>
      </c>
      <c r="TX32" s="20">
        <v>20698468.549999997</v>
      </c>
      <c r="TY32" s="20">
        <v>4743349.17</v>
      </c>
      <c r="TZ32" s="20">
        <v>15780167.48</v>
      </c>
      <c r="UA32" s="20">
        <v>20726273.039999999</v>
      </c>
      <c r="UB32" s="20">
        <v>10000982.6</v>
      </c>
      <c r="UC32" s="20">
        <v>6593961.6699999999</v>
      </c>
      <c r="UD32" s="20">
        <v>29982287.739999995</v>
      </c>
      <c r="UE32" s="20">
        <v>5544468.5800000001</v>
      </c>
      <c r="UF32" s="20">
        <v>5200118.3</v>
      </c>
      <c r="UG32" s="20">
        <v>12259789.289999999</v>
      </c>
      <c r="UH32" s="20">
        <v>8628630.2899999991</v>
      </c>
      <c r="UI32" s="20">
        <v>6375450.3299999991</v>
      </c>
      <c r="UJ32" s="20">
        <v>11939582.939999998</v>
      </c>
      <c r="UK32" s="20">
        <v>11411176.26</v>
      </c>
      <c r="UL32" s="20">
        <v>9980874.3499999996</v>
      </c>
      <c r="UM32" s="20">
        <v>9938676.9699999988</v>
      </c>
      <c r="UN32" s="20">
        <v>6919933.5099999998</v>
      </c>
      <c r="UO32" s="20">
        <v>66207579.229999997</v>
      </c>
      <c r="UP32" s="20">
        <v>20251151.529999997</v>
      </c>
      <c r="UQ32" s="20">
        <v>19351954.199999999</v>
      </c>
      <c r="UR32" s="20">
        <v>23318305.770000003</v>
      </c>
      <c r="US32" s="20">
        <v>2494008.38</v>
      </c>
      <c r="UT32" s="20">
        <v>11180720.630000001</v>
      </c>
      <c r="UU32" s="20">
        <v>19070803.789999999</v>
      </c>
      <c r="UV32" s="20">
        <v>8718608.9499999993</v>
      </c>
      <c r="UW32" s="20">
        <v>8131502.4800000004</v>
      </c>
      <c r="UX32" s="20">
        <v>12878578.560000001</v>
      </c>
      <c r="UY32" s="20">
        <v>14076579.110000001</v>
      </c>
      <c r="UZ32" s="20">
        <v>23092671.23</v>
      </c>
      <c r="VA32" s="20">
        <v>10644754.68</v>
      </c>
      <c r="VB32" s="20">
        <v>24238881.359999999</v>
      </c>
      <c r="VC32" s="20">
        <v>8436004.0599999987</v>
      </c>
      <c r="VD32" s="20">
        <v>7256952.4000000004</v>
      </c>
      <c r="VE32" s="20">
        <v>5144792.4700000007</v>
      </c>
      <c r="VF32" s="20">
        <v>5187366.9400000004</v>
      </c>
      <c r="VG32" s="20">
        <v>19844335.030000001</v>
      </c>
      <c r="VH32" s="20">
        <v>10244865.039999999</v>
      </c>
      <c r="VI32" s="20">
        <v>6308179.9299999997</v>
      </c>
      <c r="VJ32" s="20">
        <v>3416863.55</v>
      </c>
      <c r="VK32" s="20">
        <v>28860544.029999997</v>
      </c>
      <c r="VL32" s="20">
        <v>10622204.039999999</v>
      </c>
      <c r="VM32" s="20">
        <v>16139809.09</v>
      </c>
      <c r="VN32" s="20">
        <v>18104086.060000002</v>
      </c>
      <c r="VO32" s="20">
        <v>16248785.18</v>
      </c>
      <c r="VP32" s="20">
        <v>12061264.83</v>
      </c>
      <c r="VQ32" s="20">
        <v>6373265.3199999994</v>
      </c>
      <c r="VR32" s="20">
        <v>3253363.5300000003</v>
      </c>
      <c r="VS32" s="20">
        <v>11325615.610000001</v>
      </c>
      <c r="VT32" s="20">
        <v>21523200.07</v>
      </c>
      <c r="VU32" s="20">
        <v>12963755.32</v>
      </c>
      <c r="VV32" s="20">
        <v>23173872.479999997</v>
      </c>
      <c r="VW32" s="20">
        <v>13489076.039999999</v>
      </c>
      <c r="VX32" s="20">
        <v>7469951.2699999996</v>
      </c>
      <c r="VY32" s="20">
        <v>4426085.1899999995</v>
      </c>
      <c r="VZ32" s="20">
        <v>89667828.649999991</v>
      </c>
      <c r="WA32" s="20">
        <v>9018317.1400000006</v>
      </c>
      <c r="WB32" s="20">
        <v>9182370.0999999996</v>
      </c>
      <c r="WC32" s="20">
        <v>14927388.07</v>
      </c>
      <c r="WD32" s="20">
        <v>1739866.1799999997</v>
      </c>
      <c r="WE32" s="20">
        <v>12473562.24</v>
      </c>
      <c r="WF32" s="20">
        <v>15502413.68</v>
      </c>
      <c r="WG32" s="20">
        <v>22457384.18</v>
      </c>
      <c r="WH32" s="20">
        <v>11917907.690000001</v>
      </c>
      <c r="WI32" s="20">
        <v>11903807.530000001</v>
      </c>
      <c r="WJ32" s="20">
        <v>5519361.7999999998</v>
      </c>
      <c r="WK32" s="20">
        <v>11085141.58</v>
      </c>
      <c r="WL32" s="20">
        <v>5430431.3899999997</v>
      </c>
      <c r="WM32" s="20">
        <v>17902250.640000001</v>
      </c>
      <c r="WN32" s="20">
        <v>28133515.84</v>
      </c>
      <c r="WO32" s="20">
        <v>24398395.419999998</v>
      </c>
      <c r="WP32" s="20">
        <v>20779184.629999999</v>
      </c>
      <c r="WQ32" s="20">
        <v>12428287.24</v>
      </c>
      <c r="WR32" s="20">
        <v>5245826.8999999994</v>
      </c>
      <c r="WS32" s="20">
        <v>12661297.049999999</v>
      </c>
      <c r="WT32" s="20">
        <v>24412478.969999999</v>
      </c>
      <c r="WU32" s="20">
        <v>2175012</v>
      </c>
      <c r="WV32" s="20">
        <v>3094067.9999999995</v>
      </c>
      <c r="WW32" s="20">
        <v>821420.7</v>
      </c>
      <c r="WX32" s="20">
        <v>6361978.5999999996</v>
      </c>
      <c r="WY32" s="20">
        <v>4175494.1499999994</v>
      </c>
      <c r="WZ32" s="20">
        <v>6385067.79</v>
      </c>
      <c r="XA32" s="20">
        <v>4792024.26</v>
      </c>
      <c r="XB32" s="20">
        <v>18719551.510000002</v>
      </c>
      <c r="XC32" s="20">
        <v>6030235.8500000006</v>
      </c>
      <c r="XD32" s="20">
        <v>3561182.9499999997</v>
      </c>
      <c r="XE32" s="20">
        <v>4387651.93</v>
      </c>
      <c r="XF32" s="20">
        <v>2301515.4299999997</v>
      </c>
      <c r="XG32" s="20">
        <v>37359547.659999996</v>
      </c>
      <c r="XH32" s="20">
        <v>18060601.310000002</v>
      </c>
      <c r="XI32" s="20">
        <v>39326005.989999995</v>
      </c>
      <c r="XJ32" s="20">
        <v>31104978.389999997</v>
      </c>
      <c r="XK32" s="20">
        <v>19979403.530000001</v>
      </c>
      <c r="XL32" s="20">
        <v>20692867.419999998</v>
      </c>
      <c r="XM32" s="20">
        <v>46410442.119999997</v>
      </c>
      <c r="XN32" s="20">
        <v>25586493.52</v>
      </c>
      <c r="XO32" s="20">
        <v>13959143.800000001</v>
      </c>
      <c r="XP32" s="20">
        <v>52706948.039999999</v>
      </c>
      <c r="XQ32" s="20">
        <v>45010705.900000006</v>
      </c>
      <c r="XR32" s="20">
        <v>14642191.549999999</v>
      </c>
      <c r="XS32" s="20">
        <v>7242918.2599999998</v>
      </c>
      <c r="XT32" s="20">
        <v>14788808.43</v>
      </c>
      <c r="XU32" s="20">
        <v>14882855.479999999</v>
      </c>
      <c r="XV32" s="20">
        <v>13583303.390000001</v>
      </c>
      <c r="XW32" s="20">
        <v>7342952.9000000004</v>
      </c>
      <c r="XX32" s="20">
        <v>14704578.41</v>
      </c>
      <c r="XY32" s="20">
        <v>8732280.629999999</v>
      </c>
      <c r="XZ32" s="20">
        <v>5825209.6799999997</v>
      </c>
      <c r="YA32" s="20">
        <v>11910660.17</v>
      </c>
      <c r="YB32" s="20">
        <v>12464515.050000001</v>
      </c>
      <c r="YC32" s="20">
        <v>17328069.719999999</v>
      </c>
      <c r="YD32" s="20">
        <v>75619057.850000009</v>
      </c>
      <c r="YE32" s="20">
        <v>12505836.66</v>
      </c>
      <c r="YF32" s="20">
        <v>18327666.219999999</v>
      </c>
      <c r="YG32" s="20">
        <v>10169154.699999999</v>
      </c>
      <c r="YH32" s="20">
        <v>14307994.209999999</v>
      </c>
      <c r="YI32" s="20">
        <v>12016195.689999999</v>
      </c>
      <c r="YJ32" s="20">
        <v>17772725.859999999</v>
      </c>
      <c r="YK32" s="20">
        <v>5912291.5100000007</v>
      </c>
      <c r="YL32" s="20">
        <v>13549265.450000001</v>
      </c>
      <c r="YM32" s="20">
        <v>22706988.050000001</v>
      </c>
      <c r="YN32" s="20">
        <v>13413371.549999999</v>
      </c>
      <c r="YO32" s="20">
        <v>12408253.949999999</v>
      </c>
      <c r="YP32" s="20">
        <v>8062064.46</v>
      </c>
      <c r="YQ32" s="20">
        <v>6398452.2300000004</v>
      </c>
      <c r="YR32" s="20">
        <v>11229619.91</v>
      </c>
      <c r="YS32" s="20">
        <v>6687164.9800000004</v>
      </c>
      <c r="YT32" s="20">
        <v>9282319.1099999994</v>
      </c>
      <c r="YU32" s="20">
        <v>45175837.329999998</v>
      </c>
      <c r="YV32" s="20">
        <v>11237824.800000001</v>
      </c>
      <c r="YW32" s="20">
        <v>9667094.7899999991</v>
      </c>
      <c r="YX32" s="20">
        <v>10539999.15</v>
      </c>
      <c r="YY32" s="20">
        <v>4388839.3599999994</v>
      </c>
      <c r="YZ32" s="20">
        <v>5064711.41</v>
      </c>
      <c r="ZA32" s="20">
        <v>5093399.21</v>
      </c>
      <c r="ZB32" s="20">
        <v>15419809.689999999</v>
      </c>
      <c r="ZC32" s="20">
        <v>1290422.5</v>
      </c>
      <c r="ZD32" s="20">
        <v>6560980.0800000001</v>
      </c>
      <c r="ZE32" s="20">
        <v>2242565.73</v>
      </c>
      <c r="ZF32" s="20">
        <v>3028027.88</v>
      </c>
      <c r="ZG32" s="20">
        <v>2527460.98</v>
      </c>
      <c r="ZH32" s="20">
        <v>1392148.54</v>
      </c>
      <c r="ZI32" s="20">
        <v>2035783.75</v>
      </c>
      <c r="ZJ32" s="20">
        <v>6485139.5099999998</v>
      </c>
      <c r="ZK32" s="20">
        <v>67964585.980000004</v>
      </c>
      <c r="ZL32" s="20">
        <v>8755376</v>
      </c>
      <c r="ZM32" s="20">
        <v>6051099.71</v>
      </c>
      <c r="ZN32" s="20">
        <v>37425356.210000001</v>
      </c>
      <c r="ZO32" s="20">
        <v>19707768.23</v>
      </c>
      <c r="ZP32" s="20">
        <v>5810196.5302999998</v>
      </c>
      <c r="ZQ32" s="20">
        <v>10764015.260000002</v>
      </c>
      <c r="ZR32" s="20">
        <v>9647928.4000000004</v>
      </c>
      <c r="ZS32" s="20">
        <v>10267461.01</v>
      </c>
      <c r="ZT32" s="20">
        <v>20022158.23</v>
      </c>
      <c r="ZU32" s="20">
        <v>3436623.96</v>
      </c>
      <c r="ZV32" s="20">
        <v>6494659.4900000002</v>
      </c>
      <c r="ZW32" s="20">
        <v>6060039.8599999994</v>
      </c>
      <c r="ZX32" s="20">
        <v>8120646.71</v>
      </c>
      <c r="ZY32" s="20">
        <v>7418823.0499999998</v>
      </c>
      <c r="ZZ32" s="20">
        <v>7692971.9199999999</v>
      </c>
      <c r="AAA32" s="20">
        <v>6418835.6600000001</v>
      </c>
      <c r="AAB32" s="20">
        <v>3583648.92</v>
      </c>
      <c r="AAC32" s="20">
        <v>9740086.2699999996</v>
      </c>
      <c r="AAD32" s="20">
        <v>5766646.6800000006</v>
      </c>
      <c r="AAE32" s="20">
        <v>8178354.6799999997</v>
      </c>
      <c r="AAF32" s="20">
        <v>2934666.24</v>
      </c>
      <c r="AAG32" s="20">
        <v>12474000.440000001</v>
      </c>
      <c r="AAH32" s="20">
        <v>5561645.5</v>
      </c>
      <c r="AAI32" s="20">
        <v>3295528.39</v>
      </c>
      <c r="AAJ32" s="20">
        <v>2991985.48</v>
      </c>
      <c r="AAK32" s="20">
        <v>3906707.15</v>
      </c>
      <c r="AAL32" s="20">
        <v>12410865.109999999</v>
      </c>
      <c r="AAM32" s="20">
        <v>9674864.3499999996</v>
      </c>
      <c r="AAN32" s="20">
        <v>55721004.189999998</v>
      </c>
      <c r="AAO32" s="20">
        <v>6540150</v>
      </c>
      <c r="AAP32" s="20">
        <v>6668659.9000000004</v>
      </c>
      <c r="AAQ32" s="20">
        <v>13690408.869999999</v>
      </c>
      <c r="AAR32" s="20">
        <v>7757093.3300000001</v>
      </c>
      <c r="AAS32" s="20">
        <v>8041399.9299999997</v>
      </c>
      <c r="AAT32" s="20">
        <v>8374940.8300000001</v>
      </c>
      <c r="AAU32" s="20">
        <v>6725745</v>
      </c>
      <c r="AAV32" s="20">
        <v>19224175.300000001</v>
      </c>
      <c r="AAW32" s="20">
        <v>9780182.3300000001</v>
      </c>
      <c r="AAX32" s="20">
        <v>15072702.84</v>
      </c>
      <c r="AAY32" s="20">
        <v>5105384.5</v>
      </c>
      <c r="AAZ32" s="20">
        <v>12944820.75</v>
      </c>
      <c r="ABA32" s="20">
        <v>4283965.6899999995</v>
      </c>
      <c r="ABB32" s="20">
        <v>6989554.5700000003</v>
      </c>
      <c r="ABC32" s="20">
        <v>5077688.5</v>
      </c>
      <c r="ABD32" s="20">
        <v>2169056.9299999997</v>
      </c>
      <c r="ABE32" s="20">
        <v>7700139.2999999998</v>
      </c>
      <c r="ABF32" s="20">
        <v>6480345.25</v>
      </c>
      <c r="ABG32" s="20">
        <v>18514012.600000001</v>
      </c>
      <c r="ABH32" s="20">
        <v>33240675.020000003</v>
      </c>
      <c r="ABI32" s="20">
        <v>3828695.5</v>
      </c>
      <c r="ABJ32" s="20">
        <v>3762296.66</v>
      </c>
      <c r="ABK32" s="20">
        <v>6191650.1200000001</v>
      </c>
      <c r="ABL32" s="20">
        <v>5265111</v>
      </c>
      <c r="ABM32" s="20">
        <v>7097579</v>
      </c>
      <c r="ABN32" s="20">
        <v>25693988.609999999</v>
      </c>
      <c r="ABO32" s="20">
        <v>16831875.990000002</v>
      </c>
      <c r="ABP32" s="20">
        <v>5635617.5399999991</v>
      </c>
      <c r="ABQ32" s="20">
        <v>32594101.620000001</v>
      </c>
      <c r="ABR32" s="20">
        <v>18362258.32</v>
      </c>
      <c r="ABS32" s="20">
        <v>11651983.189999999</v>
      </c>
      <c r="ABT32" s="20">
        <v>7231449.8599999994</v>
      </c>
      <c r="ABU32" s="20">
        <v>18498293.190000001</v>
      </c>
      <c r="ABV32" s="20">
        <v>3887811.92</v>
      </c>
      <c r="ABW32" s="20">
        <v>15220494.580000002</v>
      </c>
      <c r="ABX32" s="20">
        <v>11507343.890000001</v>
      </c>
      <c r="ABY32" s="20">
        <v>24330384.759999998</v>
      </c>
      <c r="ABZ32" s="20">
        <v>5016324.43</v>
      </c>
      <c r="ACA32" s="20">
        <v>10033422.549999999</v>
      </c>
      <c r="ACB32" s="20">
        <v>13718512.57</v>
      </c>
      <c r="ACC32" s="20">
        <v>1891841.36</v>
      </c>
      <c r="ACD32" s="20">
        <v>3452877.75</v>
      </c>
      <c r="ACE32" s="20">
        <v>4314015.0399999991</v>
      </c>
      <c r="ACF32" s="20">
        <v>6764752.5299999993</v>
      </c>
      <c r="ACG32" s="20">
        <v>2349220</v>
      </c>
      <c r="ACH32" s="20">
        <v>43241333.390000001</v>
      </c>
      <c r="ACI32" s="20">
        <v>1190648.45</v>
      </c>
      <c r="ACJ32" s="20">
        <v>2926987.49</v>
      </c>
      <c r="ACK32" s="20">
        <v>7482500.5600000005</v>
      </c>
      <c r="ACL32" s="20">
        <v>4535193.2399999993</v>
      </c>
      <c r="ACM32" s="20">
        <v>2070499.3900000001</v>
      </c>
      <c r="ACN32" s="20">
        <v>3846010.43</v>
      </c>
      <c r="ACO32" s="20">
        <v>15508444.41</v>
      </c>
      <c r="ACP32" s="20">
        <v>39946018.480000004</v>
      </c>
      <c r="ACQ32" s="20">
        <v>660421.18999999994</v>
      </c>
      <c r="ACR32" s="20">
        <v>439459.18</v>
      </c>
      <c r="ACS32" s="20">
        <v>6885105.0099999998</v>
      </c>
      <c r="ACT32" s="20">
        <v>889442.24</v>
      </c>
      <c r="ACU32" s="20">
        <v>9714306.5999999996</v>
      </c>
      <c r="ACV32" s="20">
        <v>1966377.22</v>
      </c>
      <c r="ACW32" s="20">
        <v>6531269.2399999993</v>
      </c>
      <c r="ACX32" s="20">
        <v>2218084.4899999998</v>
      </c>
      <c r="ACY32" s="20">
        <v>1880280</v>
      </c>
      <c r="ACZ32" s="20">
        <v>2487359.6</v>
      </c>
      <c r="ADA32" s="20">
        <v>3229218.13</v>
      </c>
      <c r="ADB32" s="20">
        <v>1432571.25</v>
      </c>
      <c r="ADC32" s="20">
        <v>1651108.62</v>
      </c>
      <c r="ADD32" s="20">
        <v>3517537.44</v>
      </c>
      <c r="ADE32" s="20">
        <v>10194420.52</v>
      </c>
      <c r="ADF32" s="20">
        <v>7272981.29</v>
      </c>
      <c r="ADG32" s="20">
        <v>4557177.3499999996</v>
      </c>
      <c r="ADH32" s="20">
        <v>2140752.15</v>
      </c>
      <c r="ADI32" s="20">
        <v>3488081.83</v>
      </c>
      <c r="ADJ32" s="20">
        <v>4226756.25</v>
      </c>
      <c r="ADK32" s="20">
        <v>5531148.2799999993</v>
      </c>
      <c r="ADL32" s="20">
        <v>2571526.66</v>
      </c>
      <c r="ADM32" s="20">
        <v>5104827.96</v>
      </c>
      <c r="ADN32" s="20">
        <v>61834234.560000002</v>
      </c>
      <c r="ADO32" s="20">
        <v>8202412.1500000004</v>
      </c>
      <c r="ADP32" s="20">
        <v>1032547.3799999999</v>
      </c>
      <c r="ADQ32" s="20">
        <v>19606542.739999998</v>
      </c>
      <c r="ADR32" s="20">
        <v>3493869.8499999996</v>
      </c>
      <c r="ADS32" s="20">
        <v>2518196.83</v>
      </c>
      <c r="ADT32" s="20">
        <v>20130364.59</v>
      </c>
      <c r="ADU32" s="20">
        <v>3589739.0500000003</v>
      </c>
      <c r="ADV32" s="20">
        <v>51731426.590000004</v>
      </c>
      <c r="ADW32" s="20">
        <v>8261661.5800000001</v>
      </c>
      <c r="ADX32" s="20">
        <v>7929403.7299999995</v>
      </c>
      <c r="ADY32" s="20">
        <v>2463924.96</v>
      </c>
      <c r="ADZ32" s="20">
        <v>11754516</v>
      </c>
      <c r="AEA32" s="20">
        <v>6236515.2199999997</v>
      </c>
      <c r="AEB32" s="20">
        <v>3448108.99</v>
      </c>
      <c r="AEC32" s="20">
        <v>2275988.09</v>
      </c>
      <c r="AED32" s="20">
        <v>4115065.71</v>
      </c>
      <c r="AEE32" s="20">
        <v>1816272.7200000002</v>
      </c>
      <c r="AEF32" s="20">
        <v>4145421.07</v>
      </c>
      <c r="AEG32" s="20">
        <v>9067191.4699999988</v>
      </c>
      <c r="AEH32" s="20">
        <v>755502.98</v>
      </c>
      <c r="AEI32" s="20">
        <v>4083393.67</v>
      </c>
      <c r="AEJ32" s="20">
        <v>3698540.0700000003</v>
      </c>
      <c r="AEK32" s="20">
        <v>4621762.33</v>
      </c>
      <c r="AEL32" s="20">
        <v>1717951.71</v>
      </c>
      <c r="AEM32" s="20">
        <v>4849830.9000000004</v>
      </c>
      <c r="AEN32" s="20">
        <v>619210.30000000005</v>
      </c>
      <c r="AEO32" s="20">
        <v>5734912.9199999999</v>
      </c>
      <c r="AEP32" s="20">
        <v>48336764.210000001</v>
      </c>
      <c r="AEQ32" s="20">
        <v>39432577.799999997</v>
      </c>
      <c r="AER32" s="20">
        <v>26692953.110000003</v>
      </c>
      <c r="AES32" s="20">
        <v>29498317.32</v>
      </c>
      <c r="AET32" s="20">
        <v>16934421.510000002</v>
      </c>
      <c r="AEU32" s="20">
        <v>32687499.859999999</v>
      </c>
      <c r="AEV32" s="20">
        <v>15658491.119999999</v>
      </c>
      <c r="AEW32" s="20">
        <v>15139440.93</v>
      </c>
      <c r="AEX32" s="20">
        <v>12073571.610000001</v>
      </c>
      <c r="AEY32" s="20">
        <v>7638047</v>
      </c>
      <c r="AEZ32" s="20">
        <v>18620970.329999998</v>
      </c>
      <c r="AFA32" s="20">
        <v>8001994.4499999993</v>
      </c>
      <c r="AFB32" s="20">
        <v>11752327</v>
      </c>
      <c r="AFC32" s="20">
        <v>11578040.67</v>
      </c>
      <c r="AFD32" s="20">
        <v>11216760.709999999</v>
      </c>
      <c r="AFE32" s="20">
        <v>9999019.6699999999</v>
      </c>
      <c r="AFF32" s="20">
        <v>4869359.6399999997</v>
      </c>
      <c r="AFG32" s="20">
        <v>9730654.9100000001</v>
      </c>
      <c r="AFH32" s="20">
        <v>2608417.38</v>
      </c>
      <c r="AFI32" s="20">
        <v>5725285.5899999999</v>
      </c>
      <c r="AFJ32" s="20">
        <v>3832897.52</v>
      </c>
      <c r="AFK32" s="20">
        <v>4076600.1500000004</v>
      </c>
      <c r="AFL32" s="20">
        <v>9000634.040000001</v>
      </c>
      <c r="AFM32" s="20">
        <v>13179505</v>
      </c>
      <c r="AFN32" s="20">
        <v>14644732.050000001</v>
      </c>
      <c r="AFO32" s="20">
        <v>13394430.35</v>
      </c>
      <c r="AFP32" s="20">
        <v>8481853.120000001</v>
      </c>
      <c r="AFQ32" s="20">
        <v>12089810.4</v>
      </c>
      <c r="AFR32" s="20">
        <v>5727732.9800000004</v>
      </c>
      <c r="AFS32" s="20">
        <v>3109019</v>
      </c>
      <c r="AFT32" s="20">
        <v>18084907.5</v>
      </c>
      <c r="AFU32" s="20">
        <v>21235593.210000001</v>
      </c>
      <c r="AFV32" s="20">
        <v>4165080.5</v>
      </c>
      <c r="AFW32" s="20">
        <v>11432076.539999999</v>
      </c>
      <c r="AFX32" s="20">
        <v>4410037.9000000004</v>
      </c>
      <c r="AFY32" s="20">
        <v>165565860.62</v>
      </c>
      <c r="AFZ32" s="20">
        <v>15307207.850000001</v>
      </c>
      <c r="AGA32" s="20">
        <v>16522594.08</v>
      </c>
      <c r="AGB32" s="20">
        <v>12414452.51</v>
      </c>
      <c r="AGC32" s="20">
        <v>35085873.340000004</v>
      </c>
      <c r="AGD32" s="20">
        <v>17434315.229999997</v>
      </c>
      <c r="AGE32" s="20">
        <v>6498368.6600000001</v>
      </c>
      <c r="AGF32" s="20">
        <v>12681386.729999999</v>
      </c>
      <c r="AGG32" s="20">
        <v>7911026.25</v>
      </c>
      <c r="AGH32" s="20">
        <v>14587578.18</v>
      </c>
      <c r="AGI32" s="20">
        <v>12731131.379999999</v>
      </c>
      <c r="AGJ32" s="20">
        <v>32141544.889999997</v>
      </c>
      <c r="AGK32" s="20">
        <v>8956105.3599999994</v>
      </c>
      <c r="AGL32" s="20">
        <v>12616558.530000001</v>
      </c>
      <c r="AGM32" s="20">
        <v>5347863</v>
      </c>
      <c r="AGN32" s="20">
        <v>20863484.319999997</v>
      </c>
      <c r="AGO32" s="20">
        <v>19896688.27</v>
      </c>
      <c r="AGP32" s="20">
        <v>7221748.75</v>
      </c>
      <c r="AGQ32" s="20">
        <v>9641353.5999999996</v>
      </c>
      <c r="AGR32" s="20">
        <v>70269723.599999994</v>
      </c>
      <c r="AGS32" s="20">
        <v>15926395.639999999</v>
      </c>
      <c r="AGT32" s="20">
        <v>12461276.189999999</v>
      </c>
      <c r="AGU32" s="20">
        <v>37153860.199999996</v>
      </c>
      <c r="AGV32" s="20">
        <v>11125510.640000001</v>
      </c>
      <c r="AGW32" s="20">
        <v>22691427.98</v>
      </c>
      <c r="AGX32" s="20">
        <v>12244873.450000001</v>
      </c>
      <c r="AGY32" s="20">
        <v>21510631.539999999</v>
      </c>
      <c r="AGZ32" s="20">
        <v>6724340.0099999998</v>
      </c>
      <c r="AHA32" s="20">
        <v>20040971.669999998</v>
      </c>
      <c r="AHB32" s="20">
        <v>17899168.120000001</v>
      </c>
      <c r="AHC32" s="20">
        <v>5491148.9799999995</v>
      </c>
      <c r="AHD32" s="20">
        <v>8101645.5599999996</v>
      </c>
      <c r="AHE32" s="20">
        <v>12776212.120000001</v>
      </c>
      <c r="AHF32" s="20">
        <v>7094608.8000000007</v>
      </c>
      <c r="AHG32" s="20">
        <v>12829814.52</v>
      </c>
      <c r="AHH32" s="20">
        <v>7245394.5999999996</v>
      </c>
      <c r="AHI32" s="20">
        <v>7154943.3700000001</v>
      </c>
      <c r="AHJ32" s="20">
        <v>6844377.4899999993</v>
      </c>
      <c r="AHK32" s="20">
        <v>7692455.4100000001</v>
      </c>
      <c r="AHL32" s="20">
        <v>6648700.3099999996</v>
      </c>
      <c r="AHM32" s="20">
        <v>11675233.02</v>
      </c>
      <c r="AHN32" s="20">
        <v>6636383.1600000001</v>
      </c>
      <c r="AHO32" s="20">
        <v>5447919.6500000004</v>
      </c>
      <c r="AHP32" s="20">
        <v>13067595288.330294</v>
      </c>
      <c r="AHQ32" s="20"/>
      <c r="AHR32" s="14" t="b">
        <f t="shared" si="15"/>
        <v>1</v>
      </c>
      <c r="AHS32" s="29" t="s">
        <v>1019</v>
      </c>
      <c r="AHT32" t="s">
        <v>1020</v>
      </c>
    </row>
    <row r="33" spans="1:904" x14ac:dyDescent="0.4">
      <c r="A33" s="11">
        <v>28</v>
      </c>
      <c r="B33" s="11" t="s">
        <v>1031</v>
      </c>
      <c r="C33" s="6" t="s">
        <v>1032</v>
      </c>
      <c r="D33" s="20">
        <v>2978166697.8899999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>
        <v>865691584.71000004</v>
      </c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>
        <v>1468.56</v>
      </c>
      <c r="AZ33" s="20"/>
      <c r="BA33" s="20"/>
      <c r="BB33" s="20"/>
      <c r="BC33" s="20"/>
      <c r="BD33" s="20"/>
      <c r="BE33" s="20"/>
      <c r="BF33" s="20"/>
      <c r="BG33" s="20"/>
      <c r="BH33" s="20"/>
      <c r="BI33" s="20">
        <v>113474092.86999999</v>
      </c>
      <c r="BJ33" s="20">
        <v>358998382.15999997</v>
      </c>
      <c r="BK33" s="20"/>
      <c r="BL33" s="20"/>
      <c r="BM33" s="20"/>
      <c r="BN33" s="20"/>
      <c r="BO33" s="20"/>
      <c r="BP33" s="20"/>
      <c r="BQ33" s="20"/>
      <c r="BR33" s="20">
        <v>1766003.02</v>
      </c>
      <c r="BS33" s="20"/>
      <c r="BT33" s="20"/>
      <c r="BU33" s="20"/>
      <c r="BV33" s="20"/>
      <c r="BW33" s="20"/>
      <c r="BX33" s="20"/>
      <c r="BY33" s="20"/>
      <c r="BZ33" s="20">
        <v>330623.09999999998</v>
      </c>
      <c r="CA33" s="20"/>
      <c r="CB33" s="20"/>
      <c r="CC33" s="20"/>
      <c r="CD33" s="20"/>
      <c r="CE33" s="20"/>
      <c r="CF33" s="20"/>
      <c r="CG33" s="20">
        <v>1296843009</v>
      </c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>
        <v>1009023.79</v>
      </c>
      <c r="CU33" s="20"/>
      <c r="CV33" s="20"/>
      <c r="CW33" s="20"/>
      <c r="CX33" s="20"/>
      <c r="CY33" s="20"/>
      <c r="CZ33" s="20"/>
      <c r="DA33" s="20"/>
      <c r="DB33" s="20">
        <v>21539114.530000001</v>
      </c>
      <c r="DC33" s="20">
        <v>2293191.7999999998</v>
      </c>
      <c r="DD33" s="20"/>
      <c r="DE33" s="20"/>
      <c r="DF33" s="20"/>
      <c r="DG33" s="20"/>
      <c r="DH33" s="20"/>
      <c r="DI33" s="20"/>
      <c r="DJ33" s="20"/>
      <c r="DK33" s="20">
        <v>603394102.54000008</v>
      </c>
      <c r="DL33" s="20"/>
      <c r="DM33" s="20"/>
      <c r="DN33" s="20"/>
      <c r="DO33" s="20"/>
      <c r="DP33" s="20"/>
      <c r="DQ33" s="20"/>
      <c r="DR33" s="20"/>
      <c r="DS33" s="20"/>
      <c r="DT33" s="20">
        <v>123049.23</v>
      </c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>
        <v>81984782.050000012</v>
      </c>
      <c r="EF33" s="20">
        <v>27299571.960000001</v>
      </c>
      <c r="EG33" s="20"/>
      <c r="EH33" s="20"/>
      <c r="EI33" s="20"/>
      <c r="EJ33" s="20"/>
      <c r="EK33" s="20"/>
      <c r="EL33" s="20"/>
      <c r="EM33" s="20"/>
      <c r="EN33" s="20">
        <v>493429430.37</v>
      </c>
      <c r="EO33" s="20"/>
      <c r="EP33" s="20"/>
      <c r="EQ33" s="20"/>
      <c r="ER33" s="20"/>
      <c r="ES33" s="20"/>
      <c r="ET33" s="20"/>
      <c r="EU33" s="20"/>
      <c r="EV33" s="20"/>
      <c r="EW33" s="20">
        <v>180258.31</v>
      </c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>
        <v>215666423.5</v>
      </c>
      <c r="FJ33" s="20"/>
      <c r="FK33" s="20"/>
      <c r="FL33" s="20"/>
      <c r="FM33" s="20"/>
      <c r="FN33" s="20"/>
      <c r="FO33" s="20"/>
      <c r="FP33" s="20"/>
      <c r="FQ33" s="20">
        <v>13913.39</v>
      </c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>
        <v>2384289.38</v>
      </c>
      <c r="GF33" s="20"/>
      <c r="GG33" s="20"/>
      <c r="GH33" s="20"/>
      <c r="GI33" s="20"/>
      <c r="GJ33" s="20">
        <v>44664</v>
      </c>
      <c r="GK33" s="20"/>
      <c r="GL33" s="20"/>
      <c r="GM33" s="20"/>
      <c r="GN33" s="20"/>
      <c r="GO33" s="20"/>
      <c r="GP33" s="20"/>
      <c r="GQ33" s="20">
        <v>552860</v>
      </c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>
        <v>745199.99</v>
      </c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>
        <v>866090.31</v>
      </c>
      <c r="HS33" s="20">
        <v>309913.84000000003</v>
      </c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>
        <v>230326.36</v>
      </c>
      <c r="II33" s="20">
        <v>130247874.92</v>
      </c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>
        <v>17255.88</v>
      </c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>
        <v>419884330.34000003</v>
      </c>
      <c r="JF33" s="20"/>
      <c r="JG33" s="20"/>
      <c r="JH33" s="20"/>
      <c r="JI33" s="20"/>
      <c r="JJ33" s="20"/>
      <c r="JK33" s="20">
        <v>2753572.2</v>
      </c>
      <c r="JL33" s="20"/>
      <c r="JM33" s="20"/>
      <c r="JN33" s="20"/>
      <c r="JO33" s="20"/>
      <c r="JP33" s="20"/>
      <c r="JQ33" s="20"/>
      <c r="JR33" s="20">
        <v>157471791.86999997</v>
      </c>
      <c r="JS33" s="20">
        <v>143011.87</v>
      </c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>
        <v>2354850.38</v>
      </c>
      <c r="KH33" s="20"/>
      <c r="KI33" s="20"/>
      <c r="KJ33" s="20"/>
      <c r="KK33" s="20"/>
      <c r="KL33" s="20"/>
      <c r="KM33" s="20"/>
      <c r="KN33" s="20"/>
      <c r="KO33" s="20"/>
      <c r="KP33" s="20">
        <v>45363520.780000001</v>
      </c>
      <c r="KQ33" s="20"/>
      <c r="KR33" s="20"/>
      <c r="KS33" s="20"/>
      <c r="KT33" s="20"/>
      <c r="KU33" s="20"/>
      <c r="KV33" s="20">
        <v>12545106.699999999</v>
      </c>
      <c r="KW33" s="20"/>
      <c r="KX33" s="20">
        <v>4044.66</v>
      </c>
      <c r="KY33" s="20"/>
      <c r="KZ33" s="20"/>
      <c r="LA33" s="20"/>
      <c r="LB33" s="20"/>
      <c r="LC33" s="20"/>
      <c r="LD33" s="20"/>
      <c r="LE33" s="20"/>
      <c r="LF33" s="20">
        <v>731618.26</v>
      </c>
      <c r="LG33" s="20">
        <v>503840.97</v>
      </c>
      <c r="LH33" s="20">
        <v>556362</v>
      </c>
      <c r="LI33" s="20"/>
      <c r="LJ33" s="20"/>
      <c r="LK33" s="20"/>
      <c r="LL33" s="20"/>
      <c r="LM33" s="20"/>
      <c r="LN33" s="20"/>
      <c r="LO33" s="20"/>
      <c r="LP33" s="20"/>
      <c r="LQ33" s="20">
        <v>62795.71</v>
      </c>
      <c r="LR33" s="20"/>
      <c r="LS33" s="20">
        <v>6500</v>
      </c>
      <c r="LT33" s="20">
        <v>13624533.699999999</v>
      </c>
      <c r="LU33" s="20">
        <v>8823235.8100000005</v>
      </c>
      <c r="LV33" s="20">
        <v>25289.41</v>
      </c>
      <c r="LW33" s="20"/>
      <c r="LX33" s="20"/>
      <c r="LY33" s="20"/>
      <c r="LZ33" s="20"/>
      <c r="MA33" s="20"/>
      <c r="MB33" s="20"/>
      <c r="MC33" s="20"/>
      <c r="MD33" s="20"/>
      <c r="ME33" s="20"/>
      <c r="MF33" s="20">
        <v>33250654.869999997</v>
      </c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>
        <v>498634948.65999997</v>
      </c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>
        <v>1136355777.9799998</v>
      </c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>
        <v>8689755.3200000003</v>
      </c>
      <c r="NP33" s="20"/>
      <c r="NQ33" s="20"/>
      <c r="NR33" s="20"/>
      <c r="NS33" s="20"/>
      <c r="NT33" s="20"/>
      <c r="NU33" s="20"/>
      <c r="NV33" s="20">
        <v>845581935.30999994</v>
      </c>
      <c r="NW33" s="20"/>
      <c r="NX33" s="20"/>
      <c r="NY33" s="20"/>
      <c r="NZ33" s="20"/>
      <c r="OA33" s="20"/>
      <c r="OB33" s="20"/>
      <c r="OC33" s="20"/>
      <c r="OD33" s="20"/>
      <c r="OE33" s="20"/>
      <c r="OF33" s="20"/>
      <c r="OG33" s="20"/>
      <c r="OH33" s="20"/>
      <c r="OI33" s="20"/>
      <c r="OJ33" s="20"/>
      <c r="OK33" s="20"/>
      <c r="OL33" s="20">
        <v>4065015.88</v>
      </c>
      <c r="OM33" s="20"/>
      <c r="ON33" s="20"/>
      <c r="OO33" s="20"/>
      <c r="OP33" s="20"/>
      <c r="OQ33" s="20"/>
      <c r="OR33" s="20">
        <v>1337192.43</v>
      </c>
      <c r="OS33" s="20"/>
      <c r="OT33" s="20"/>
      <c r="OU33" s="20"/>
      <c r="OV33" s="20"/>
      <c r="OW33" s="20"/>
      <c r="OX33" s="20"/>
      <c r="OY33" s="20"/>
      <c r="OZ33" s="20"/>
      <c r="PA33" s="20">
        <v>33996661.659999996</v>
      </c>
      <c r="PB33" s="20"/>
      <c r="PC33" s="20"/>
      <c r="PD33" s="20"/>
      <c r="PE33" s="20"/>
      <c r="PF33" s="20"/>
      <c r="PG33" s="20"/>
      <c r="PH33" s="20"/>
      <c r="PI33" s="20"/>
      <c r="PJ33" s="20"/>
      <c r="PK33" s="20"/>
      <c r="PL33" s="20"/>
      <c r="PM33" s="20"/>
      <c r="PN33" s="20"/>
      <c r="PO33" s="20"/>
      <c r="PP33" s="20"/>
      <c r="PQ33" s="20"/>
      <c r="PR33" s="20"/>
      <c r="PS33" s="20">
        <v>1283849.06</v>
      </c>
      <c r="PT33" s="20"/>
      <c r="PU33" s="20"/>
      <c r="PV33" s="20"/>
      <c r="PW33" s="20"/>
      <c r="PX33" s="20"/>
      <c r="PY33" s="20"/>
      <c r="PZ33" s="20"/>
      <c r="QA33" s="20"/>
      <c r="QB33" s="20"/>
      <c r="QC33" s="20"/>
      <c r="QD33" s="20"/>
      <c r="QE33" s="20"/>
      <c r="QF33" s="20"/>
      <c r="QG33" s="20"/>
      <c r="QH33" s="20"/>
      <c r="QI33" s="20"/>
      <c r="QJ33" s="20"/>
      <c r="QK33" s="20"/>
      <c r="QL33" s="20"/>
      <c r="QM33" s="20">
        <v>399010.01</v>
      </c>
      <c r="QN33" s="20"/>
      <c r="QO33" s="20"/>
      <c r="QP33" s="20"/>
      <c r="QQ33" s="20"/>
      <c r="QR33" s="20"/>
      <c r="QS33" s="20">
        <v>103571.08</v>
      </c>
      <c r="QT33" s="20"/>
      <c r="QU33" s="20"/>
      <c r="QV33" s="20"/>
      <c r="QW33" s="20"/>
      <c r="QX33" s="20"/>
      <c r="QY33" s="20"/>
      <c r="QZ33" s="20">
        <v>0</v>
      </c>
      <c r="RA33" s="20"/>
      <c r="RB33" s="20"/>
      <c r="RC33" s="20"/>
      <c r="RD33" s="20"/>
      <c r="RE33" s="20"/>
      <c r="RF33" s="20">
        <v>234868.88</v>
      </c>
      <c r="RG33" s="20"/>
      <c r="RH33" s="20"/>
      <c r="RI33" s="20"/>
      <c r="RJ33" s="20"/>
      <c r="RK33" s="20"/>
      <c r="RL33" s="20"/>
      <c r="RM33" s="20"/>
      <c r="RN33" s="20"/>
      <c r="RO33" s="20"/>
      <c r="RP33" s="20"/>
      <c r="RQ33" s="20"/>
      <c r="RR33" s="20"/>
      <c r="RS33" s="20"/>
      <c r="RT33" s="20"/>
      <c r="RU33" s="20"/>
      <c r="RV33" s="20"/>
      <c r="RW33" s="20"/>
      <c r="RX33" s="20"/>
      <c r="RY33" s="20"/>
      <c r="RZ33" s="20">
        <v>5246507.87</v>
      </c>
      <c r="SA33" s="20">
        <v>80850</v>
      </c>
      <c r="SB33" s="20"/>
      <c r="SC33" s="20"/>
      <c r="SD33" s="20"/>
      <c r="SE33" s="20"/>
      <c r="SF33" s="20"/>
      <c r="SG33" s="20"/>
      <c r="SH33" s="20"/>
      <c r="SI33" s="20"/>
      <c r="SJ33" s="20"/>
      <c r="SK33" s="20"/>
      <c r="SL33" s="20"/>
      <c r="SM33" s="20"/>
      <c r="SN33" s="20"/>
      <c r="SO33" s="20"/>
      <c r="SP33" s="20"/>
      <c r="SQ33" s="20"/>
      <c r="SR33" s="20"/>
      <c r="SS33" s="20"/>
      <c r="ST33" s="20">
        <v>729747.23</v>
      </c>
      <c r="SU33" s="20"/>
      <c r="SV33" s="20"/>
      <c r="SW33" s="20"/>
      <c r="SX33" s="20"/>
      <c r="SY33" s="20"/>
      <c r="SZ33" s="20"/>
      <c r="TA33" s="20"/>
      <c r="TB33" s="20"/>
      <c r="TC33" s="20"/>
      <c r="TD33" s="20"/>
      <c r="TE33" s="20"/>
      <c r="TF33" s="20"/>
      <c r="TG33" s="20"/>
      <c r="TH33" s="20">
        <v>221800</v>
      </c>
      <c r="TI33" s="20"/>
      <c r="TJ33" s="20"/>
      <c r="TK33" s="20"/>
      <c r="TL33" s="20"/>
      <c r="TM33" s="20"/>
      <c r="TN33" s="20"/>
      <c r="TO33" s="20"/>
      <c r="TP33" s="20"/>
      <c r="TQ33" s="20"/>
      <c r="TR33" s="20"/>
      <c r="TS33" s="20"/>
      <c r="TT33" s="20"/>
      <c r="TU33" s="20"/>
      <c r="TV33" s="20"/>
      <c r="TW33" s="20"/>
      <c r="TX33" s="20"/>
      <c r="TY33" s="20"/>
      <c r="TZ33" s="20">
        <v>1217315.82</v>
      </c>
      <c r="UA33" s="20"/>
      <c r="UB33" s="20"/>
      <c r="UC33" s="20"/>
      <c r="UD33" s="20"/>
      <c r="UE33" s="20"/>
      <c r="UF33" s="20"/>
      <c r="UG33" s="20"/>
      <c r="UH33" s="20"/>
      <c r="UI33" s="20">
        <v>293726.33999999997</v>
      </c>
      <c r="UJ33" s="20"/>
      <c r="UK33" s="20"/>
      <c r="UL33" s="20"/>
      <c r="UM33" s="20"/>
      <c r="UN33" s="20"/>
      <c r="UO33" s="20">
        <v>10171454.689999999</v>
      </c>
      <c r="UP33" s="20"/>
      <c r="UQ33" s="20"/>
      <c r="UR33" s="20"/>
      <c r="US33" s="20"/>
      <c r="UT33" s="20"/>
      <c r="UU33" s="20">
        <v>10000</v>
      </c>
      <c r="UV33" s="20"/>
      <c r="UW33" s="20"/>
      <c r="UX33" s="20"/>
      <c r="UY33" s="20"/>
      <c r="UZ33" s="20"/>
      <c r="VA33" s="20"/>
      <c r="VB33" s="20"/>
      <c r="VC33" s="20"/>
      <c r="VD33" s="20"/>
      <c r="VE33" s="20"/>
      <c r="VF33" s="20"/>
      <c r="VG33" s="20"/>
      <c r="VH33" s="20"/>
      <c r="VI33" s="20"/>
      <c r="VJ33" s="20"/>
      <c r="VK33" s="20">
        <v>15508897.560000001</v>
      </c>
      <c r="VL33" s="20"/>
      <c r="VM33" s="20"/>
      <c r="VN33" s="20"/>
      <c r="VO33" s="20"/>
      <c r="VP33" s="20"/>
      <c r="VQ33" s="20"/>
      <c r="VR33" s="20"/>
      <c r="VS33" s="20">
        <v>16118.2</v>
      </c>
      <c r="VT33" s="20"/>
      <c r="VU33" s="20"/>
      <c r="VV33" s="20"/>
      <c r="VW33" s="20"/>
      <c r="VX33" s="20"/>
      <c r="VY33" s="20"/>
      <c r="VZ33" s="20">
        <v>39492548.850000001</v>
      </c>
      <c r="WA33" s="20"/>
      <c r="WB33" s="20"/>
      <c r="WC33" s="20"/>
      <c r="WD33" s="20"/>
      <c r="WE33" s="20"/>
      <c r="WF33" s="20"/>
      <c r="WG33" s="20"/>
      <c r="WH33" s="20"/>
      <c r="WI33" s="20"/>
      <c r="WJ33" s="20"/>
      <c r="WK33" s="20"/>
      <c r="WL33" s="20"/>
      <c r="WM33" s="20"/>
      <c r="WN33" s="20"/>
      <c r="WO33" s="20"/>
      <c r="WP33" s="20"/>
      <c r="WQ33" s="20"/>
      <c r="WR33" s="20"/>
      <c r="WS33" s="20"/>
      <c r="WT33" s="20">
        <v>257500</v>
      </c>
      <c r="WU33" s="20"/>
      <c r="WV33" s="20"/>
      <c r="WW33" s="20"/>
      <c r="WX33" s="20"/>
      <c r="WY33" s="20"/>
      <c r="WZ33" s="20"/>
      <c r="XA33" s="20"/>
      <c r="XB33" s="20"/>
      <c r="XC33" s="20"/>
      <c r="XD33" s="20"/>
      <c r="XE33" s="20"/>
      <c r="XF33" s="20"/>
      <c r="XG33" s="20">
        <v>1100367.1299999999</v>
      </c>
      <c r="XH33" s="20"/>
      <c r="XI33" s="20"/>
      <c r="XJ33" s="20">
        <v>58422.080000000002</v>
      </c>
      <c r="XK33" s="20"/>
      <c r="XL33" s="20"/>
      <c r="XM33" s="20"/>
      <c r="XN33" s="20"/>
      <c r="XO33" s="20"/>
      <c r="XP33" s="20"/>
      <c r="XQ33" s="20"/>
      <c r="XR33" s="20"/>
      <c r="XS33" s="20"/>
      <c r="XT33" s="20"/>
      <c r="XU33" s="20"/>
      <c r="XV33" s="20"/>
      <c r="XW33" s="20"/>
      <c r="XX33" s="20"/>
      <c r="XY33" s="20"/>
      <c r="XZ33" s="20"/>
      <c r="YA33" s="20"/>
      <c r="YB33" s="20"/>
      <c r="YC33" s="20"/>
      <c r="YD33" s="20">
        <v>109779.12</v>
      </c>
      <c r="YE33" s="20"/>
      <c r="YF33" s="20"/>
      <c r="YG33" s="20"/>
      <c r="YH33" s="20"/>
      <c r="YI33" s="20"/>
      <c r="YJ33" s="20"/>
      <c r="YK33" s="20"/>
      <c r="YL33" s="20"/>
      <c r="YM33" s="20"/>
      <c r="YN33" s="20"/>
      <c r="YO33" s="20"/>
      <c r="YP33" s="20"/>
      <c r="YQ33" s="20"/>
      <c r="YR33" s="20"/>
      <c r="YS33" s="20"/>
      <c r="YT33" s="20"/>
      <c r="YU33" s="20">
        <v>129878886.93000001</v>
      </c>
      <c r="YV33" s="20"/>
      <c r="YW33" s="20"/>
      <c r="YX33" s="20"/>
      <c r="YY33" s="20"/>
      <c r="YZ33" s="20"/>
      <c r="ZA33" s="20"/>
      <c r="ZB33" s="20">
        <v>442416.99</v>
      </c>
      <c r="ZC33" s="20"/>
      <c r="ZD33" s="20"/>
      <c r="ZE33" s="20"/>
      <c r="ZF33" s="20"/>
      <c r="ZG33" s="20"/>
      <c r="ZH33" s="20"/>
      <c r="ZI33" s="20"/>
      <c r="ZJ33" s="20"/>
      <c r="ZK33" s="20">
        <v>35132701.130000003</v>
      </c>
      <c r="ZL33" s="20"/>
      <c r="ZM33" s="20"/>
      <c r="ZN33" s="20"/>
      <c r="ZO33" s="20"/>
      <c r="ZP33" s="20"/>
      <c r="ZQ33" s="20"/>
      <c r="ZR33" s="20"/>
      <c r="ZS33" s="20"/>
      <c r="ZT33" s="20"/>
      <c r="ZU33" s="20"/>
      <c r="ZV33" s="20"/>
      <c r="ZW33" s="20"/>
      <c r="ZX33" s="20"/>
      <c r="ZY33" s="20"/>
      <c r="ZZ33" s="20"/>
      <c r="AAA33" s="20"/>
      <c r="AAB33" s="20"/>
      <c r="AAC33" s="20">
        <v>39.76</v>
      </c>
      <c r="AAD33" s="20">
        <v>759</v>
      </c>
      <c r="AAE33" s="20"/>
      <c r="AAF33" s="20"/>
      <c r="AAG33" s="20">
        <v>56003.35</v>
      </c>
      <c r="AAH33" s="20"/>
      <c r="AAI33" s="20"/>
      <c r="AAJ33" s="20"/>
      <c r="AAK33" s="20"/>
      <c r="AAL33" s="20"/>
      <c r="AAM33" s="20"/>
      <c r="AAN33" s="20">
        <v>40373220.689999998</v>
      </c>
      <c r="AAO33" s="20"/>
      <c r="AAP33" s="20"/>
      <c r="AAQ33" s="20"/>
      <c r="AAR33" s="20"/>
      <c r="AAS33" s="20"/>
      <c r="AAT33" s="20"/>
      <c r="AAU33" s="20"/>
      <c r="AAV33" s="20"/>
      <c r="AAW33" s="20"/>
      <c r="AAX33" s="20"/>
      <c r="AAY33" s="20"/>
      <c r="AAZ33" s="20"/>
      <c r="ABA33" s="20"/>
      <c r="ABB33" s="20"/>
      <c r="ABC33" s="20"/>
      <c r="ABD33" s="20"/>
      <c r="ABE33" s="20">
        <v>5699.51</v>
      </c>
      <c r="ABF33" s="20"/>
      <c r="ABG33" s="20"/>
      <c r="ABH33" s="20"/>
      <c r="ABI33" s="20"/>
      <c r="ABJ33" s="20"/>
      <c r="ABK33" s="20"/>
      <c r="ABL33" s="20"/>
      <c r="ABM33" s="20"/>
      <c r="ABN33" s="20">
        <v>191746.67</v>
      </c>
      <c r="ABO33" s="20"/>
      <c r="ABP33" s="20"/>
      <c r="ABQ33" s="20"/>
      <c r="ABR33" s="20"/>
      <c r="ABS33" s="20"/>
      <c r="ABT33" s="20"/>
      <c r="ABU33" s="20"/>
      <c r="ABV33" s="20"/>
      <c r="ABW33" s="20">
        <v>235522.78</v>
      </c>
      <c r="ABX33" s="20"/>
      <c r="ABY33" s="20"/>
      <c r="ABZ33" s="20"/>
      <c r="ACA33" s="20"/>
      <c r="ACB33" s="20"/>
      <c r="ACC33" s="20"/>
      <c r="ACD33" s="20"/>
      <c r="ACE33" s="20"/>
      <c r="ACF33" s="20"/>
      <c r="ACG33" s="20"/>
      <c r="ACH33" s="20">
        <v>25389000</v>
      </c>
      <c r="ACI33" s="20"/>
      <c r="ACJ33" s="20"/>
      <c r="ACK33" s="20"/>
      <c r="ACL33" s="20"/>
      <c r="ACM33" s="20"/>
      <c r="ACN33" s="20"/>
      <c r="ACO33" s="20"/>
      <c r="ACP33" s="20"/>
      <c r="ACQ33" s="20"/>
      <c r="ACR33" s="20"/>
      <c r="ACS33" s="20"/>
      <c r="ACT33" s="20"/>
      <c r="ACU33" s="20"/>
      <c r="ACV33" s="20"/>
      <c r="ACW33" s="20"/>
      <c r="ACX33" s="20"/>
      <c r="ACY33" s="20"/>
      <c r="ACZ33" s="20"/>
      <c r="ADA33" s="20"/>
      <c r="ADB33" s="20"/>
      <c r="ADC33" s="20"/>
      <c r="ADD33" s="20"/>
      <c r="ADE33" s="20">
        <v>1572128.35</v>
      </c>
      <c r="ADF33" s="20">
        <v>22691978.710000001</v>
      </c>
      <c r="ADG33" s="20"/>
      <c r="ADH33" s="20"/>
      <c r="ADI33" s="20"/>
      <c r="ADJ33" s="20"/>
      <c r="ADK33" s="20"/>
      <c r="ADL33" s="20"/>
      <c r="ADM33" s="20"/>
      <c r="ADN33" s="20">
        <v>47405085.07</v>
      </c>
      <c r="ADO33" s="20"/>
      <c r="ADP33" s="20"/>
      <c r="ADQ33" s="20">
        <v>44853262.43</v>
      </c>
      <c r="ADR33" s="20"/>
      <c r="ADS33" s="20"/>
      <c r="ADT33" s="20"/>
      <c r="ADU33" s="20"/>
      <c r="ADV33" s="20">
        <v>1831437.48</v>
      </c>
      <c r="ADW33" s="20">
        <v>590416.48</v>
      </c>
      <c r="ADX33" s="20"/>
      <c r="ADY33" s="20"/>
      <c r="ADZ33" s="20"/>
      <c r="AEA33" s="20"/>
      <c r="AEB33" s="20"/>
      <c r="AEC33" s="20"/>
      <c r="AED33" s="20"/>
      <c r="AEE33" s="20"/>
      <c r="AEF33" s="20"/>
      <c r="AEG33" s="20"/>
      <c r="AEH33" s="20"/>
      <c r="AEI33" s="20"/>
      <c r="AEJ33" s="20"/>
      <c r="AEK33" s="20"/>
      <c r="AEL33" s="20"/>
      <c r="AEM33" s="20"/>
      <c r="AEN33" s="20"/>
      <c r="AEO33" s="20"/>
      <c r="AEP33" s="20">
        <v>23278404.719999999</v>
      </c>
      <c r="AEQ33" s="20"/>
      <c r="AER33" s="20"/>
      <c r="AES33" s="20"/>
      <c r="AET33" s="20"/>
      <c r="AEU33" s="20"/>
      <c r="AEV33" s="20"/>
      <c r="AEW33" s="20"/>
      <c r="AEX33" s="20"/>
      <c r="AEY33" s="20"/>
      <c r="AEZ33" s="20">
        <v>532.64</v>
      </c>
      <c r="AFA33" s="20">
        <v>1681274.11</v>
      </c>
      <c r="AFB33" s="20"/>
      <c r="AFC33" s="20"/>
      <c r="AFD33" s="20"/>
      <c r="AFE33" s="20"/>
      <c r="AFF33" s="20"/>
      <c r="AFG33" s="20"/>
      <c r="AFH33" s="20"/>
      <c r="AFI33" s="20"/>
      <c r="AFJ33" s="20"/>
      <c r="AFK33" s="20"/>
      <c r="AFL33" s="20"/>
      <c r="AFM33" s="20">
        <v>21500</v>
      </c>
      <c r="AFN33" s="20"/>
      <c r="AFO33" s="20"/>
      <c r="AFP33" s="20"/>
      <c r="AFQ33" s="20"/>
      <c r="AFR33" s="20"/>
      <c r="AFS33" s="20"/>
      <c r="AFT33" s="20"/>
      <c r="AFU33" s="20"/>
      <c r="AFV33" s="20"/>
      <c r="AFW33" s="20"/>
      <c r="AFX33" s="20"/>
      <c r="AFY33" s="20">
        <v>20613022.399999999</v>
      </c>
      <c r="AFZ33" s="20"/>
      <c r="AGA33" s="20"/>
      <c r="AGB33" s="20"/>
      <c r="AGC33" s="20"/>
      <c r="AGD33" s="20"/>
      <c r="AGE33" s="20"/>
      <c r="AGF33" s="20"/>
      <c r="AGG33" s="20"/>
      <c r="AGH33" s="20"/>
      <c r="AGI33" s="20"/>
      <c r="AGJ33" s="20">
        <v>15189762.16</v>
      </c>
      <c r="AGK33" s="20">
        <v>15390.63</v>
      </c>
      <c r="AGL33" s="20"/>
      <c r="AGM33" s="20"/>
      <c r="AGN33" s="20"/>
      <c r="AGO33" s="20"/>
      <c r="AGP33" s="20"/>
      <c r="AGQ33" s="20"/>
      <c r="AGR33" s="20">
        <v>35509443.540000007</v>
      </c>
      <c r="AGS33" s="20">
        <v>20874000</v>
      </c>
      <c r="AGT33" s="20"/>
      <c r="AGU33" s="20"/>
      <c r="AGV33" s="20"/>
      <c r="AGW33" s="20"/>
      <c r="AGX33" s="20"/>
      <c r="AGY33" s="20"/>
      <c r="AGZ33" s="20"/>
      <c r="AHA33" s="20"/>
      <c r="AHB33" s="20"/>
      <c r="AHC33" s="20"/>
      <c r="AHD33" s="20"/>
      <c r="AHE33" s="20"/>
      <c r="AHF33" s="20"/>
      <c r="AHG33" s="20"/>
      <c r="AHH33" s="20"/>
      <c r="AHI33" s="20">
        <v>2887346.33</v>
      </c>
      <c r="AHJ33" s="20"/>
      <c r="AHK33" s="20"/>
      <c r="AHL33" s="20"/>
      <c r="AHM33" s="20"/>
      <c r="AHN33" s="20"/>
      <c r="AHO33" s="20"/>
      <c r="AHP33" s="20">
        <v>10971626860.009998</v>
      </c>
      <c r="AHQ33" s="20"/>
      <c r="AHR33" s="14" t="b">
        <f>B34=AHS33</f>
        <v>0</v>
      </c>
      <c r="AHS33" s="29" t="s">
        <v>1031</v>
      </c>
      <c r="AHT33" t="s">
        <v>1032</v>
      </c>
    </row>
    <row r="34" spans="1:904" ht="24.6" x14ac:dyDescent="0.7">
      <c r="B34" s="23"/>
      <c r="C34" s="19" t="s">
        <v>1069</v>
      </c>
      <c r="D34" s="21">
        <f>SUM(D19:D33)</f>
        <v>6254916312.3299999</v>
      </c>
      <c r="E34" s="21">
        <f t="shared" ref="E34:BP34" si="16">SUM(E19:E33)</f>
        <v>203857006.67999998</v>
      </c>
      <c r="F34" s="21">
        <f t="shared" si="16"/>
        <v>319384943.02999997</v>
      </c>
      <c r="G34" s="21">
        <f t="shared" si="16"/>
        <v>98045677.759999976</v>
      </c>
      <c r="H34" s="21">
        <f t="shared" si="16"/>
        <v>414582096.75000006</v>
      </c>
      <c r="I34" s="21">
        <f t="shared" si="16"/>
        <v>141553516.16</v>
      </c>
      <c r="J34" s="21">
        <f t="shared" si="16"/>
        <v>349218240.13</v>
      </c>
      <c r="K34" s="21">
        <f t="shared" si="16"/>
        <v>194967006.64000002</v>
      </c>
      <c r="L34" s="21">
        <f t="shared" si="16"/>
        <v>191531562.19000003</v>
      </c>
      <c r="M34" s="21">
        <f t="shared" si="16"/>
        <v>150089340.47</v>
      </c>
      <c r="N34" s="21">
        <f t="shared" si="16"/>
        <v>93015804.960000008</v>
      </c>
      <c r="O34" s="21">
        <f t="shared" si="16"/>
        <v>108866206.82999998</v>
      </c>
      <c r="P34" s="21">
        <f t="shared" si="16"/>
        <v>127265867.07999998</v>
      </c>
      <c r="Q34" s="21">
        <f t="shared" si="16"/>
        <v>108759828.66999997</v>
      </c>
      <c r="R34" s="21">
        <f t="shared" si="16"/>
        <v>93127593.530000001</v>
      </c>
      <c r="S34" s="21">
        <f t="shared" si="16"/>
        <v>242273382.69999996</v>
      </c>
      <c r="T34" s="21">
        <f t="shared" si="16"/>
        <v>226830743.88</v>
      </c>
      <c r="U34" s="21">
        <f t="shared" si="16"/>
        <v>51585909.939999998</v>
      </c>
      <c r="V34" s="21">
        <f t="shared" si="16"/>
        <v>3113218556.8700004</v>
      </c>
      <c r="W34" s="21">
        <f t="shared" si="16"/>
        <v>503205975.26999998</v>
      </c>
      <c r="X34" s="21">
        <f t="shared" si="16"/>
        <v>117245420.47</v>
      </c>
      <c r="Y34" s="21">
        <f t="shared" si="16"/>
        <v>209673682.48000002</v>
      </c>
      <c r="Z34" s="21">
        <f t="shared" si="16"/>
        <v>137810011.95999998</v>
      </c>
      <c r="AA34" s="21">
        <f t="shared" si="16"/>
        <v>163213223.27000004</v>
      </c>
      <c r="AB34" s="21">
        <f t="shared" si="16"/>
        <v>70522454.340000004</v>
      </c>
      <c r="AC34" s="21">
        <f t="shared" si="16"/>
        <v>559295694.29999995</v>
      </c>
      <c r="AD34" s="21">
        <f t="shared" si="16"/>
        <v>220034812.62000003</v>
      </c>
      <c r="AE34" s="21">
        <f t="shared" si="16"/>
        <v>108275213.24000001</v>
      </c>
      <c r="AF34" s="21">
        <f t="shared" si="16"/>
        <v>411472417</v>
      </c>
      <c r="AG34" s="21">
        <f t="shared" si="16"/>
        <v>141458388.56999999</v>
      </c>
      <c r="AH34" s="21">
        <f t="shared" si="16"/>
        <v>390766804.53999996</v>
      </c>
      <c r="AI34" s="21">
        <f t="shared" si="16"/>
        <v>209776688.30000001</v>
      </c>
      <c r="AJ34" s="21">
        <f t="shared" si="16"/>
        <v>138804877.81</v>
      </c>
      <c r="AK34" s="21">
        <f t="shared" si="16"/>
        <v>83523219.599999979</v>
      </c>
      <c r="AL34" s="21">
        <f t="shared" si="16"/>
        <v>148939428.10999998</v>
      </c>
      <c r="AM34" s="21">
        <f t="shared" si="16"/>
        <v>160059436.49000001</v>
      </c>
      <c r="AN34" s="21">
        <f t="shared" si="16"/>
        <v>84101089.929999977</v>
      </c>
      <c r="AO34" s="21">
        <f t="shared" si="16"/>
        <v>114486157.03999999</v>
      </c>
      <c r="AP34" s="21">
        <f t="shared" si="16"/>
        <v>98713880.299999997</v>
      </c>
      <c r="AQ34" s="21">
        <f t="shared" si="16"/>
        <v>80171162.950000003</v>
      </c>
      <c r="AR34" s="21">
        <f t="shared" si="16"/>
        <v>74901268.349999994</v>
      </c>
      <c r="AS34" s="21">
        <f t="shared" si="16"/>
        <v>56322931.149999999</v>
      </c>
      <c r="AT34" s="21">
        <f t="shared" si="16"/>
        <v>1237048900.6800001</v>
      </c>
      <c r="AU34" s="21">
        <f t="shared" si="16"/>
        <v>56381558.689999998</v>
      </c>
      <c r="AV34" s="21">
        <f t="shared" si="16"/>
        <v>52401383.469999999</v>
      </c>
      <c r="AW34" s="21">
        <f t="shared" si="16"/>
        <v>79956561.539999977</v>
      </c>
      <c r="AX34" s="21">
        <f t="shared" si="16"/>
        <v>142479249.12</v>
      </c>
      <c r="AY34" s="21">
        <f t="shared" si="16"/>
        <v>186237802.40000001</v>
      </c>
      <c r="AZ34" s="21">
        <f t="shared" si="16"/>
        <v>63266826.140000001</v>
      </c>
      <c r="BA34" s="21">
        <f t="shared" si="16"/>
        <v>82760414.36999999</v>
      </c>
      <c r="BB34" s="21">
        <f t="shared" si="16"/>
        <v>56411286.18999999</v>
      </c>
      <c r="BC34" s="21">
        <f t="shared" si="16"/>
        <v>56768839.43</v>
      </c>
      <c r="BD34" s="21">
        <f t="shared" si="16"/>
        <v>48186566.969999999</v>
      </c>
      <c r="BE34" s="21">
        <f t="shared" si="16"/>
        <v>45613946.940000013</v>
      </c>
      <c r="BF34" s="21">
        <f t="shared" si="16"/>
        <v>301577549.19</v>
      </c>
      <c r="BG34" s="21">
        <f t="shared" si="16"/>
        <v>48084988.460000001</v>
      </c>
      <c r="BH34" s="21">
        <f t="shared" si="16"/>
        <v>59231539.100000009</v>
      </c>
      <c r="BI34" s="21">
        <f t="shared" si="16"/>
        <v>1091576162.99</v>
      </c>
      <c r="BJ34" s="21">
        <f t="shared" si="16"/>
        <v>913154520.63</v>
      </c>
      <c r="BK34" s="21">
        <f t="shared" si="16"/>
        <v>137166224.07999998</v>
      </c>
      <c r="BL34" s="21">
        <f t="shared" si="16"/>
        <v>81817715.219999999</v>
      </c>
      <c r="BM34" s="21">
        <f t="shared" si="16"/>
        <v>163296198.46000001</v>
      </c>
      <c r="BN34" s="21">
        <f t="shared" si="16"/>
        <v>137638483.55000001</v>
      </c>
      <c r="BO34" s="21">
        <f t="shared" si="16"/>
        <v>106610130.62999998</v>
      </c>
      <c r="BP34" s="21">
        <f t="shared" si="16"/>
        <v>14244772.279999997</v>
      </c>
      <c r="BQ34" s="21">
        <f t="shared" ref="BQ34:EB34" si="17">SUM(BQ19:BQ33)</f>
        <v>11726630.5</v>
      </c>
      <c r="BR34" s="21">
        <f t="shared" si="17"/>
        <v>1234449312.0899999</v>
      </c>
      <c r="BS34" s="21">
        <f t="shared" si="17"/>
        <v>153636134.23000002</v>
      </c>
      <c r="BT34" s="21">
        <f t="shared" si="17"/>
        <v>128538365.34999999</v>
      </c>
      <c r="BU34" s="21">
        <f t="shared" si="17"/>
        <v>167847740.11000001</v>
      </c>
      <c r="BV34" s="21">
        <f t="shared" si="17"/>
        <v>128619613.03000002</v>
      </c>
      <c r="BW34" s="21">
        <f t="shared" si="17"/>
        <v>107497621.77</v>
      </c>
      <c r="BX34" s="21">
        <f t="shared" si="17"/>
        <v>79040055.349999979</v>
      </c>
      <c r="BY34" s="21">
        <f t="shared" si="17"/>
        <v>129153453.48999999</v>
      </c>
      <c r="BZ34" s="21">
        <f t="shared" si="17"/>
        <v>450255586.86000001</v>
      </c>
      <c r="CA34" s="21">
        <f t="shared" si="17"/>
        <v>89675922.989999995</v>
      </c>
      <c r="CB34" s="21">
        <f t="shared" si="17"/>
        <v>132949308.15000001</v>
      </c>
      <c r="CC34" s="21">
        <f t="shared" si="17"/>
        <v>247103108.14000002</v>
      </c>
      <c r="CD34" s="21">
        <f t="shared" si="17"/>
        <v>84293708.840000004</v>
      </c>
      <c r="CE34" s="21">
        <f t="shared" si="17"/>
        <v>82469390.069999978</v>
      </c>
      <c r="CF34" s="21">
        <f t="shared" si="17"/>
        <v>80006500</v>
      </c>
      <c r="CG34" s="21">
        <f t="shared" si="17"/>
        <v>3853899938.8399992</v>
      </c>
      <c r="CH34" s="21">
        <f t="shared" si="17"/>
        <v>133194420.07999998</v>
      </c>
      <c r="CI34" s="21">
        <f t="shared" si="17"/>
        <v>301522980.51000005</v>
      </c>
      <c r="CJ34" s="21">
        <f t="shared" si="17"/>
        <v>97980733.420000002</v>
      </c>
      <c r="CK34" s="21">
        <f t="shared" si="17"/>
        <v>131398467.41000003</v>
      </c>
      <c r="CL34" s="21">
        <f t="shared" si="17"/>
        <v>123318590.40000001</v>
      </c>
      <c r="CM34" s="21">
        <f t="shared" si="17"/>
        <v>116057708.98</v>
      </c>
      <c r="CN34" s="21">
        <f t="shared" si="17"/>
        <v>207881706.80000001</v>
      </c>
      <c r="CO34" s="21">
        <f t="shared" si="17"/>
        <v>60175724.659999996</v>
      </c>
      <c r="CP34" s="21">
        <f t="shared" si="17"/>
        <v>142320954.49000001</v>
      </c>
      <c r="CQ34" s="21">
        <f t="shared" si="17"/>
        <v>92251061.299999997</v>
      </c>
      <c r="CR34" s="21">
        <f t="shared" si="17"/>
        <v>138141755.22000003</v>
      </c>
      <c r="CS34" s="21">
        <f t="shared" si="17"/>
        <v>95784030.999999985</v>
      </c>
      <c r="CT34" s="21">
        <f t="shared" si="17"/>
        <v>1077020431.2999997</v>
      </c>
      <c r="CU34" s="21">
        <f t="shared" si="17"/>
        <v>98584711.289999992</v>
      </c>
      <c r="CV34" s="21">
        <f t="shared" si="17"/>
        <v>119154600.35999998</v>
      </c>
      <c r="CW34" s="21">
        <f t="shared" si="17"/>
        <v>206213108.11000004</v>
      </c>
      <c r="CX34" s="21">
        <f t="shared" si="17"/>
        <v>81147023.019999996</v>
      </c>
      <c r="CY34" s="21">
        <f t="shared" si="17"/>
        <v>184186886.28999999</v>
      </c>
      <c r="CZ34" s="21">
        <f t="shared" si="17"/>
        <v>85752856.569999993</v>
      </c>
      <c r="DA34" s="21">
        <f t="shared" si="17"/>
        <v>55021185.150000006</v>
      </c>
      <c r="DB34" s="21">
        <f t="shared" si="17"/>
        <v>729066849.43000007</v>
      </c>
      <c r="DC34" s="21">
        <f t="shared" si="17"/>
        <v>1002769583.4299999</v>
      </c>
      <c r="DD34" s="21">
        <f t="shared" si="17"/>
        <v>123146513.00999999</v>
      </c>
      <c r="DE34" s="21">
        <f t="shared" si="17"/>
        <v>100192745.25</v>
      </c>
      <c r="DF34" s="21">
        <f t="shared" si="17"/>
        <v>232010838.64999998</v>
      </c>
      <c r="DG34" s="21">
        <f t="shared" si="17"/>
        <v>201227798.31000003</v>
      </c>
      <c r="DH34" s="21">
        <f t="shared" si="17"/>
        <v>190023953.02000001</v>
      </c>
      <c r="DI34" s="21">
        <f t="shared" si="17"/>
        <v>231265070.83999997</v>
      </c>
      <c r="DJ34" s="21">
        <f t="shared" si="17"/>
        <v>78872497.280000001</v>
      </c>
      <c r="DK34" s="21">
        <f t="shared" si="17"/>
        <v>3759648822.0699997</v>
      </c>
      <c r="DL34" s="21">
        <f t="shared" si="17"/>
        <v>123663951.17000002</v>
      </c>
      <c r="DM34" s="21">
        <f t="shared" si="17"/>
        <v>202212140.88999996</v>
      </c>
      <c r="DN34" s="21">
        <f t="shared" si="17"/>
        <v>163252019.06</v>
      </c>
      <c r="DO34" s="21">
        <f t="shared" si="17"/>
        <v>183220741.98000002</v>
      </c>
      <c r="DP34" s="21">
        <f t="shared" si="17"/>
        <v>132270460.48999999</v>
      </c>
      <c r="DQ34" s="21">
        <f t="shared" si="17"/>
        <v>286011770.50999999</v>
      </c>
      <c r="DR34" s="21">
        <f t="shared" si="17"/>
        <v>144549378.48000002</v>
      </c>
      <c r="DS34" s="21">
        <f t="shared" si="17"/>
        <v>262172482.69000006</v>
      </c>
      <c r="DT34" s="21">
        <f t="shared" si="17"/>
        <v>1195182173.04</v>
      </c>
      <c r="DU34" s="21">
        <f t="shared" si="17"/>
        <v>166924846.34</v>
      </c>
      <c r="DV34" s="21">
        <f t="shared" si="17"/>
        <v>397494205.11000007</v>
      </c>
      <c r="DW34" s="21">
        <f t="shared" si="17"/>
        <v>464042787.60000002</v>
      </c>
      <c r="DX34" s="21">
        <f t="shared" si="17"/>
        <v>132988357.04000001</v>
      </c>
      <c r="DY34" s="21">
        <f t="shared" si="17"/>
        <v>201348436.19999999</v>
      </c>
      <c r="DZ34" s="21">
        <f t="shared" si="17"/>
        <v>173149172.56000006</v>
      </c>
      <c r="EA34" s="21">
        <f t="shared" si="17"/>
        <v>53416653.679999992</v>
      </c>
      <c r="EB34" s="21">
        <f t="shared" si="17"/>
        <v>100231758.39</v>
      </c>
      <c r="EC34" s="21">
        <f t="shared" ref="EC34:GN34" si="18">SUM(EC19:EC33)</f>
        <v>101291052.25</v>
      </c>
      <c r="ED34" s="21">
        <f t="shared" si="18"/>
        <v>232836471.92000005</v>
      </c>
      <c r="EE34" s="21">
        <f t="shared" si="18"/>
        <v>734443239.58000016</v>
      </c>
      <c r="EF34" s="21">
        <f t="shared" si="18"/>
        <v>585541761.37999988</v>
      </c>
      <c r="EG34" s="21">
        <f t="shared" si="18"/>
        <v>113208778.96999997</v>
      </c>
      <c r="EH34" s="21">
        <f t="shared" si="18"/>
        <v>130185686.20000003</v>
      </c>
      <c r="EI34" s="21">
        <f t="shared" si="18"/>
        <v>127973110.69</v>
      </c>
      <c r="EJ34" s="21">
        <f t="shared" si="18"/>
        <v>170648711.94000003</v>
      </c>
      <c r="EK34" s="21">
        <f t="shared" si="18"/>
        <v>246909327.12000003</v>
      </c>
      <c r="EL34" s="21">
        <f t="shared" si="18"/>
        <v>80765163.780000001</v>
      </c>
      <c r="EM34" s="21">
        <f t="shared" si="18"/>
        <v>116087006.06999999</v>
      </c>
      <c r="EN34" s="21">
        <f t="shared" si="18"/>
        <v>2217357441.52</v>
      </c>
      <c r="EO34" s="21">
        <f t="shared" si="18"/>
        <v>115581459.88999997</v>
      </c>
      <c r="EP34" s="21">
        <f t="shared" si="18"/>
        <v>116129832.28000002</v>
      </c>
      <c r="EQ34" s="21">
        <f t="shared" si="18"/>
        <v>111167908.13000003</v>
      </c>
      <c r="ER34" s="21">
        <f t="shared" si="18"/>
        <v>66125619.920000002</v>
      </c>
      <c r="ES34" s="21">
        <f t="shared" si="18"/>
        <v>60500523.469999999</v>
      </c>
      <c r="ET34" s="21">
        <f t="shared" si="18"/>
        <v>179695996.06999999</v>
      </c>
      <c r="EU34" s="21">
        <f t="shared" si="18"/>
        <v>158230560.90000001</v>
      </c>
      <c r="EV34" s="21">
        <f t="shared" si="18"/>
        <v>104556705.06</v>
      </c>
      <c r="EW34" s="21">
        <f t="shared" si="18"/>
        <v>1211739834.1499999</v>
      </c>
      <c r="EX34" s="21">
        <f t="shared" si="18"/>
        <v>56069472.039999999</v>
      </c>
      <c r="EY34" s="21">
        <f t="shared" si="18"/>
        <v>112769426.96999998</v>
      </c>
      <c r="EZ34" s="21">
        <f t="shared" si="18"/>
        <v>164730484.15999997</v>
      </c>
      <c r="FA34" s="21">
        <f t="shared" si="18"/>
        <v>212892157.56</v>
      </c>
      <c r="FB34" s="21">
        <f t="shared" si="18"/>
        <v>202654984.79999998</v>
      </c>
      <c r="FC34" s="21">
        <f t="shared" si="18"/>
        <v>157170465.92000002</v>
      </c>
      <c r="FD34" s="21">
        <f t="shared" si="18"/>
        <v>96853083.060000017</v>
      </c>
      <c r="FE34" s="21">
        <f t="shared" si="18"/>
        <v>89276006.299999997</v>
      </c>
      <c r="FF34" s="21">
        <f t="shared" si="18"/>
        <v>75461660.25999999</v>
      </c>
      <c r="FG34" s="21">
        <f t="shared" si="18"/>
        <v>79805058.030000001</v>
      </c>
      <c r="FH34" s="21">
        <f t="shared" si="18"/>
        <v>56559120.390000008</v>
      </c>
      <c r="FI34" s="21">
        <f t="shared" si="18"/>
        <v>975930531.69999993</v>
      </c>
      <c r="FJ34" s="21">
        <f t="shared" si="18"/>
        <v>84452579.460000008</v>
      </c>
      <c r="FK34" s="21">
        <f t="shared" si="18"/>
        <v>94467431.109999999</v>
      </c>
      <c r="FL34" s="21">
        <f t="shared" si="18"/>
        <v>90084956.650000006</v>
      </c>
      <c r="FM34" s="21">
        <f t="shared" si="18"/>
        <v>147606489.62</v>
      </c>
      <c r="FN34" s="21">
        <f t="shared" si="18"/>
        <v>135141269.16999999</v>
      </c>
      <c r="FO34" s="21">
        <f t="shared" si="18"/>
        <v>51764876.609999999</v>
      </c>
      <c r="FP34" s="21">
        <f t="shared" si="18"/>
        <v>27703126.240000002</v>
      </c>
      <c r="FQ34" s="21">
        <f t="shared" si="18"/>
        <v>2190960860.5299997</v>
      </c>
      <c r="FR34" s="21">
        <f t="shared" si="18"/>
        <v>96475928.469999999</v>
      </c>
      <c r="FS34" s="21">
        <f t="shared" si="18"/>
        <v>168272292.17000002</v>
      </c>
      <c r="FT34" s="21">
        <f t="shared" si="18"/>
        <v>128672712.77999999</v>
      </c>
      <c r="FU34" s="21">
        <f t="shared" si="18"/>
        <v>194586022.09999996</v>
      </c>
      <c r="FV34" s="21">
        <f t="shared" si="18"/>
        <v>104586489.26000001</v>
      </c>
      <c r="FW34" s="21">
        <f t="shared" si="18"/>
        <v>249538778.84999999</v>
      </c>
      <c r="FX34" s="21">
        <f t="shared" si="18"/>
        <v>158120116.68000001</v>
      </c>
      <c r="FY34" s="21">
        <f t="shared" si="18"/>
        <v>144650486.17999998</v>
      </c>
      <c r="FZ34" s="21">
        <f t="shared" si="18"/>
        <v>126032093.27999999</v>
      </c>
      <c r="GA34" s="21">
        <f t="shared" si="18"/>
        <v>237249849.49999997</v>
      </c>
      <c r="GB34" s="21">
        <f t="shared" si="18"/>
        <v>102963844.64</v>
      </c>
      <c r="GC34" s="21">
        <f t="shared" si="18"/>
        <v>97635207.900000006</v>
      </c>
      <c r="GD34" s="21">
        <f t="shared" si="18"/>
        <v>50091202.130000003</v>
      </c>
      <c r="GE34" s="21">
        <f t="shared" si="18"/>
        <v>1058900870.4700001</v>
      </c>
      <c r="GF34" s="21">
        <f t="shared" si="18"/>
        <v>80656245.480000004</v>
      </c>
      <c r="GG34" s="21">
        <f t="shared" si="18"/>
        <v>89912875.570000023</v>
      </c>
      <c r="GH34" s="21">
        <f t="shared" si="18"/>
        <v>223076837.69</v>
      </c>
      <c r="GI34" s="21">
        <f t="shared" si="18"/>
        <v>116046809.98999996</v>
      </c>
      <c r="GJ34" s="21">
        <f t="shared" si="18"/>
        <v>99695097.689999998</v>
      </c>
      <c r="GK34" s="21">
        <f t="shared" si="18"/>
        <v>91905690.080000013</v>
      </c>
      <c r="GL34" s="21">
        <f t="shared" si="18"/>
        <v>248515957.08000001</v>
      </c>
      <c r="GM34" s="21">
        <f t="shared" si="18"/>
        <v>85371132.319999993</v>
      </c>
      <c r="GN34" s="21">
        <f t="shared" si="18"/>
        <v>40464520.740000002</v>
      </c>
      <c r="GO34" s="21">
        <f t="shared" ref="GO34:IZ34" si="19">SUM(GO19:GO33)</f>
        <v>35720667.75</v>
      </c>
      <c r="GP34" s="21">
        <f t="shared" si="19"/>
        <v>34328290.700000003</v>
      </c>
      <c r="GQ34" s="21">
        <f t="shared" si="19"/>
        <v>652290624.35000002</v>
      </c>
      <c r="GR34" s="21">
        <f t="shared" si="19"/>
        <v>167598397.16</v>
      </c>
      <c r="GS34" s="21">
        <f t="shared" si="19"/>
        <v>94479207.819999993</v>
      </c>
      <c r="GT34" s="21">
        <f t="shared" si="19"/>
        <v>184732308.97999999</v>
      </c>
      <c r="GU34" s="21">
        <f t="shared" si="19"/>
        <v>42617794.220000006</v>
      </c>
      <c r="GV34" s="21">
        <f t="shared" si="19"/>
        <v>120187595.56</v>
      </c>
      <c r="GW34" s="21">
        <f t="shared" si="19"/>
        <v>127243530.69000003</v>
      </c>
      <c r="GX34" s="21">
        <f t="shared" si="19"/>
        <v>67561467.180000007</v>
      </c>
      <c r="GY34" s="21">
        <f t="shared" si="19"/>
        <v>717735271.49000001</v>
      </c>
      <c r="GZ34" s="21">
        <f t="shared" si="19"/>
        <v>76569473.969999999</v>
      </c>
      <c r="HA34" s="21">
        <f t="shared" si="19"/>
        <v>169326295.99000001</v>
      </c>
      <c r="HB34" s="21">
        <f t="shared" si="19"/>
        <v>116979274.94000001</v>
      </c>
      <c r="HC34" s="21">
        <f t="shared" si="19"/>
        <v>1944210627.1499999</v>
      </c>
      <c r="HD34" s="21">
        <f t="shared" si="19"/>
        <v>225484135.52999997</v>
      </c>
      <c r="HE34" s="21">
        <f t="shared" si="19"/>
        <v>285695235.65999997</v>
      </c>
      <c r="HF34" s="21">
        <f t="shared" si="19"/>
        <v>265758780.72000003</v>
      </c>
      <c r="HG34" s="21">
        <f t="shared" si="19"/>
        <v>179037954.01999998</v>
      </c>
      <c r="HH34" s="21">
        <f t="shared" si="19"/>
        <v>271580816.31999999</v>
      </c>
      <c r="HI34" s="21">
        <f t="shared" si="19"/>
        <v>64379412.910000011</v>
      </c>
      <c r="HJ34" s="21">
        <f t="shared" si="19"/>
        <v>1141918389.5</v>
      </c>
      <c r="HK34" s="21">
        <f t="shared" si="19"/>
        <v>232870353.94999999</v>
      </c>
      <c r="HL34" s="21">
        <f t="shared" si="19"/>
        <v>212896882.56</v>
      </c>
      <c r="HM34" s="21">
        <f t="shared" si="19"/>
        <v>151883480.11000001</v>
      </c>
      <c r="HN34" s="21">
        <f t="shared" si="19"/>
        <v>104618081.21000001</v>
      </c>
      <c r="HO34" s="21">
        <f t="shared" si="19"/>
        <v>116242965.20999998</v>
      </c>
      <c r="HP34" s="21">
        <f t="shared" si="19"/>
        <v>163477666.15999997</v>
      </c>
      <c r="HQ34" s="21">
        <f t="shared" si="19"/>
        <v>83565912.519999981</v>
      </c>
      <c r="HR34" s="21">
        <f t="shared" si="19"/>
        <v>1520888714.72</v>
      </c>
      <c r="HS34" s="21">
        <f t="shared" si="19"/>
        <v>481607073.16999996</v>
      </c>
      <c r="HT34" s="21">
        <f t="shared" si="19"/>
        <v>106173421.86</v>
      </c>
      <c r="HU34" s="21">
        <f t="shared" si="19"/>
        <v>85532652.299999997</v>
      </c>
      <c r="HV34" s="21">
        <f t="shared" si="19"/>
        <v>87429874.689999998</v>
      </c>
      <c r="HW34" s="21">
        <f t="shared" si="19"/>
        <v>77241538.989999995</v>
      </c>
      <c r="HX34" s="21">
        <f t="shared" si="19"/>
        <v>214672048.92000005</v>
      </c>
      <c r="HY34" s="21">
        <f t="shared" si="19"/>
        <v>79988038.280000001</v>
      </c>
      <c r="HZ34" s="21">
        <f t="shared" si="19"/>
        <v>89917077.410000011</v>
      </c>
      <c r="IA34" s="21">
        <f t="shared" si="19"/>
        <v>86206023.400000006</v>
      </c>
      <c r="IB34" s="21">
        <f t="shared" si="19"/>
        <v>87464448.25999999</v>
      </c>
      <c r="IC34" s="21">
        <f t="shared" si="19"/>
        <v>159259643.69</v>
      </c>
      <c r="ID34" s="21">
        <f t="shared" si="19"/>
        <v>49026471.36999999</v>
      </c>
      <c r="IE34" s="21">
        <f t="shared" si="19"/>
        <v>110214032.02000001</v>
      </c>
      <c r="IF34" s="21">
        <f t="shared" si="19"/>
        <v>53551030.939999998</v>
      </c>
      <c r="IG34" s="21">
        <f t="shared" si="19"/>
        <v>57856605.790000007</v>
      </c>
      <c r="IH34" s="21">
        <f t="shared" si="19"/>
        <v>1146784892.79</v>
      </c>
      <c r="II34" s="21">
        <f t="shared" si="19"/>
        <v>591967229.17000008</v>
      </c>
      <c r="IJ34" s="21">
        <f t="shared" si="19"/>
        <v>139375564.08000001</v>
      </c>
      <c r="IK34" s="21">
        <f t="shared" si="19"/>
        <v>209861071.30000001</v>
      </c>
      <c r="IL34" s="21">
        <f t="shared" si="19"/>
        <v>310356140.28999996</v>
      </c>
      <c r="IM34" s="21">
        <f t="shared" si="19"/>
        <v>104416310.78000002</v>
      </c>
      <c r="IN34" s="21">
        <f t="shared" si="19"/>
        <v>99843339.270000011</v>
      </c>
      <c r="IO34" s="21">
        <f t="shared" si="19"/>
        <v>62710109.430000007</v>
      </c>
      <c r="IP34" s="21">
        <f t="shared" si="19"/>
        <v>67584211.309999987</v>
      </c>
      <c r="IQ34" s="21">
        <f t="shared" si="19"/>
        <v>76892712.430000007</v>
      </c>
      <c r="IR34" s="21">
        <f t="shared" si="19"/>
        <v>83410376.980000004</v>
      </c>
      <c r="IS34" s="21">
        <f t="shared" si="19"/>
        <v>1922649193.78</v>
      </c>
      <c r="IT34" s="21">
        <f t="shared" si="19"/>
        <v>655177914.00999999</v>
      </c>
      <c r="IU34" s="21">
        <f t="shared" si="19"/>
        <v>182353318.53999999</v>
      </c>
      <c r="IV34" s="21">
        <f t="shared" si="19"/>
        <v>121822014.07999998</v>
      </c>
      <c r="IW34" s="21">
        <f t="shared" si="19"/>
        <v>94167630.579999983</v>
      </c>
      <c r="IX34" s="21">
        <f t="shared" si="19"/>
        <v>57386386.130000003</v>
      </c>
      <c r="IY34" s="21">
        <f t="shared" si="19"/>
        <v>96955337.25</v>
      </c>
      <c r="IZ34" s="21">
        <f t="shared" si="19"/>
        <v>51372371.090000004</v>
      </c>
      <c r="JA34" s="21">
        <f t="shared" ref="JA34:LL34" si="20">SUM(JA19:JA33)</f>
        <v>65281288.650000006</v>
      </c>
      <c r="JB34" s="21">
        <f t="shared" si="20"/>
        <v>116186135.63</v>
      </c>
      <c r="JC34" s="21">
        <f t="shared" si="20"/>
        <v>113023530.52</v>
      </c>
      <c r="JD34" s="21">
        <f t="shared" si="20"/>
        <v>74285693.030000016</v>
      </c>
      <c r="JE34" s="21">
        <f t="shared" si="20"/>
        <v>1075436972.1100001</v>
      </c>
      <c r="JF34" s="21">
        <f t="shared" si="20"/>
        <v>378780308.43000007</v>
      </c>
      <c r="JG34" s="21">
        <f t="shared" si="20"/>
        <v>93334126.030000001</v>
      </c>
      <c r="JH34" s="21">
        <f t="shared" si="20"/>
        <v>81919783.099999994</v>
      </c>
      <c r="JI34" s="21">
        <f t="shared" si="20"/>
        <v>61126596.790000007</v>
      </c>
      <c r="JJ34" s="21">
        <f t="shared" si="20"/>
        <v>75453726.889999986</v>
      </c>
      <c r="JK34" s="21">
        <f t="shared" si="20"/>
        <v>662033405.34000003</v>
      </c>
      <c r="JL34" s="21">
        <f t="shared" si="20"/>
        <v>74550669.049999997</v>
      </c>
      <c r="JM34" s="21">
        <f t="shared" si="20"/>
        <v>102565322.40000002</v>
      </c>
      <c r="JN34" s="21">
        <f t="shared" si="20"/>
        <v>139681125.94999999</v>
      </c>
      <c r="JO34" s="21">
        <f t="shared" si="20"/>
        <v>93662581.5</v>
      </c>
      <c r="JP34" s="21">
        <f t="shared" si="20"/>
        <v>196540014.11999995</v>
      </c>
      <c r="JQ34" s="21">
        <f t="shared" si="20"/>
        <v>66387856.019999996</v>
      </c>
      <c r="JR34" s="21">
        <f t="shared" si="20"/>
        <v>1600704500.7700002</v>
      </c>
      <c r="JS34" s="21">
        <f t="shared" si="20"/>
        <v>611860648.20000005</v>
      </c>
      <c r="JT34" s="21">
        <f t="shared" si="20"/>
        <v>110477897.40000001</v>
      </c>
      <c r="JU34" s="21">
        <f t="shared" si="20"/>
        <v>62693146.809999995</v>
      </c>
      <c r="JV34" s="21">
        <f t="shared" si="20"/>
        <v>159154480.75</v>
      </c>
      <c r="JW34" s="21">
        <f t="shared" si="20"/>
        <v>46797158.550000004</v>
      </c>
      <c r="JX34" s="21">
        <f t="shared" si="20"/>
        <v>349020464.26000005</v>
      </c>
      <c r="JY34" s="21">
        <f t="shared" si="20"/>
        <v>179346064.72999993</v>
      </c>
      <c r="JZ34" s="21">
        <f t="shared" si="20"/>
        <v>102381704.43000001</v>
      </c>
      <c r="KA34" s="21">
        <f t="shared" si="20"/>
        <v>140585908.54000002</v>
      </c>
      <c r="KB34" s="21">
        <f t="shared" si="20"/>
        <v>98506605.879999995</v>
      </c>
      <c r="KC34" s="21">
        <f t="shared" si="20"/>
        <v>102252751.47999999</v>
      </c>
      <c r="KD34" s="21">
        <f t="shared" si="20"/>
        <v>92780735.129999995</v>
      </c>
      <c r="KE34" s="21">
        <f t="shared" si="20"/>
        <v>35106565.540000007</v>
      </c>
      <c r="KF34" s="21">
        <f t="shared" si="20"/>
        <v>82022645.390000015</v>
      </c>
      <c r="KG34" s="21">
        <f t="shared" si="20"/>
        <v>2221980691.8800006</v>
      </c>
      <c r="KH34" s="21">
        <f t="shared" si="20"/>
        <v>271365882.26999998</v>
      </c>
      <c r="KI34" s="21">
        <f t="shared" si="20"/>
        <v>121211014.12999998</v>
      </c>
      <c r="KJ34" s="21">
        <f t="shared" si="20"/>
        <v>160565464.81</v>
      </c>
      <c r="KK34" s="21">
        <f t="shared" si="20"/>
        <v>144389989.47000003</v>
      </c>
      <c r="KL34" s="21">
        <f t="shared" si="20"/>
        <v>127660523.61999999</v>
      </c>
      <c r="KM34" s="21">
        <f t="shared" si="20"/>
        <v>430429333.55000007</v>
      </c>
      <c r="KN34" s="21">
        <f t="shared" si="20"/>
        <v>94716938.460000008</v>
      </c>
      <c r="KO34" s="21">
        <f t="shared" si="20"/>
        <v>92704657.189999998</v>
      </c>
      <c r="KP34" s="21">
        <f t="shared" si="20"/>
        <v>656560245.9799999</v>
      </c>
      <c r="KQ34" s="21">
        <f t="shared" si="20"/>
        <v>117566349.90999998</v>
      </c>
      <c r="KR34" s="21">
        <f t="shared" si="20"/>
        <v>148568871.78999999</v>
      </c>
      <c r="KS34" s="21">
        <f t="shared" si="20"/>
        <v>343381367.25999999</v>
      </c>
      <c r="KT34" s="21">
        <f t="shared" si="20"/>
        <v>99734874.840000004</v>
      </c>
      <c r="KU34" s="21">
        <f t="shared" si="20"/>
        <v>161026483.58000001</v>
      </c>
      <c r="KV34" s="21">
        <f t="shared" si="20"/>
        <v>1060356364.3200001</v>
      </c>
      <c r="KW34" s="21">
        <f t="shared" si="20"/>
        <v>157534805.72</v>
      </c>
      <c r="KX34" s="21">
        <f t="shared" si="20"/>
        <v>1078257503.7100003</v>
      </c>
      <c r="KY34" s="21">
        <f t="shared" si="20"/>
        <v>113358298.03</v>
      </c>
      <c r="KZ34" s="21">
        <f t="shared" si="20"/>
        <v>67749139.960000008</v>
      </c>
      <c r="LA34" s="21">
        <f t="shared" si="20"/>
        <v>218382071.30000001</v>
      </c>
      <c r="LB34" s="21">
        <f t="shared" si="20"/>
        <v>208739164.72999996</v>
      </c>
      <c r="LC34" s="21">
        <f t="shared" si="20"/>
        <v>125226112.32000001</v>
      </c>
      <c r="LD34" s="21">
        <f t="shared" si="20"/>
        <v>131328395.72</v>
      </c>
      <c r="LE34" s="21">
        <f t="shared" si="20"/>
        <v>78269848.970000014</v>
      </c>
      <c r="LF34" s="21">
        <f t="shared" si="20"/>
        <v>2496033752.1700006</v>
      </c>
      <c r="LG34" s="21">
        <f t="shared" si="20"/>
        <v>455920315.11000007</v>
      </c>
      <c r="LH34" s="21">
        <f t="shared" si="20"/>
        <v>654434498.83999991</v>
      </c>
      <c r="LI34" s="21">
        <f t="shared" si="20"/>
        <v>548034450.0200001</v>
      </c>
      <c r="LJ34" s="21">
        <f t="shared" si="20"/>
        <v>147827595.81</v>
      </c>
      <c r="LK34" s="21">
        <f t="shared" si="20"/>
        <v>108027282.21000001</v>
      </c>
      <c r="LL34" s="21">
        <f t="shared" si="20"/>
        <v>74600235.459999993</v>
      </c>
      <c r="LM34" s="21">
        <f t="shared" ref="LM34:NX34" si="21">SUM(LM19:LM33)</f>
        <v>152486281.55000001</v>
      </c>
      <c r="LN34" s="21">
        <f t="shared" si="21"/>
        <v>86038002.700000003</v>
      </c>
      <c r="LO34" s="21">
        <f t="shared" si="21"/>
        <v>168110147.61000001</v>
      </c>
      <c r="LP34" s="21">
        <f t="shared" si="21"/>
        <v>56654516.449999996</v>
      </c>
      <c r="LQ34" s="21">
        <f t="shared" si="21"/>
        <v>747533842.17999995</v>
      </c>
      <c r="LR34" s="21">
        <f t="shared" si="21"/>
        <v>160118394.23000002</v>
      </c>
      <c r="LS34" s="21">
        <f t="shared" si="21"/>
        <v>93585982.750000015</v>
      </c>
      <c r="LT34" s="21">
        <f t="shared" si="21"/>
        <v>1815806171.7100003</v>
      </c>
      <c r="LU34" s="21">
        <f t="shared" si="21"/>
        <v>765468534.24999988</v>
      </c>
      <c r="LV34" s="21">
        <f t="shared" si="21"/>
        <v>1635322347.7300003</v>
      </c>
      <c r="LW34" s="21">
        <f t="shared" si="21"/>
        <v>518918803.59000009</v>
      </c>
      <c r="LX34" s="21">
        <f t="shared" si="21"/>
        <v>219724307.90000001</v>
      </c>
      <c r="LY34" s="21">
        <f t="shared" si="21"/>
        <v>196466733.65000001</v>
      </c>
      <c r="LZ34" s="21">
        <f t="shared" si="21"/>
        <v>160883635.77000001</v>
      </c>
      <c r="MA34" s="21">
        <f t="shared" si="21"/>
        <v>149713066.535</v>
      </c>
      <c r="MB34" s="21">
        <f t="shared" si="21"/>
        <v>142752671.55000001</v>
      </c>
      <c r="MC34" s="21">
        <f t="shared" si="21"/>
        <v>187166209.41000003</v>
      </c>
      <c r="MD34" s="21">
        <f t="shared" si="21"/>
        <v>338992370.22000003</v>
      </c>
      <c r="ME34" s="21">
        <f t="shared" si="21"/>
        <v>101710552.03</v>
      </c>
      <c r="MF34" s="21">
        <f t="shared" si="21"/>
        <v>2177909784.9299998</v>
      </c>
      <c r="MG34" s="21">
        <f t="shared" si="21"/>
        <v>134896758.95000002</v>
      </c>
      <c r="MH34" s="21">
        <f t="shared" si="21"/>
        <v>78251809.893000007</v>
      </c>
      <c r="MI34" s="21">
        <f t="shared" si="21"/>
        <v>74420454.219999999</v>
      </c>
      <c r="MJ34" s="21">
        <f t="shared" si="21"/>
        <v>72430343.359999999</v>
      </c>
      <c r="MK34" s="21">
        <f t="shared" si="21"/>
        <v>126750866.73999999</v>
      </c>
      <c r="ML34" s="21">
        <f t="shared" si="21"/>
        <v>99924463.189999998</v>
      </c>
      <c r="MM34" s="21">
        <f t="shared" si="21"/>
        <v>98098268.410000011</v>
      </c>
      <c r="MN34" s="21">
        <f t="shared" si="21"/>
        <v>157418371.71000001</v>
      </c>
      <c r="MO34" s="21">
        <f t="shared" si="21"/>
        <v>94828708.079999983</v>
      </c>
      <c r="MP34" s="21">
        <f t="shared" si="21"/>
        <v>97224352.790000007</v>
      </c>
      <c r="MQ34" s="21">
        <f t="shared" si="21"/>
        <v>85472497.120000005</v>
      </c>
      <c r="MR34" s="21">
        <f t="shared" si="21"/>
        <v>2011847186.73</v>
      </c>
      <c r="MS34" s="21">
        <f t="shared" si="21"/>
        <v>118056945.90000001</v>
      </c>
      <c r="MT34" s="21">
        <f t="shared" si="21"/>
        <v>140091583.60000002</v>
      </c>
      <c r="MU34" s="21">
        <f t="shared" si="21"/>
        <v>182495675.77999997</v>
      </c>
      <c r="MV34" s="21">
        <f t="shared" si="21"/>
        <v>182063057.94999996</v>
      </c>
      <c r="MW34" s="21">
        <f t="shared" si="21"/>
        <v>128669693.81999999</v>
      </c>
      <c r="MX34" s="21">
        <f t="shared" si="21"/>
        <v>295588321.72069997</v>
      </c>
      <c r="MY34" s="21">
        <f t="shared" si="21"/>
        <v>204234163.53</v>
      </c>
      <c r="MZ34" s="21">
        <f t="shared" si="21"/>
        <v>121499499.01000001</v>
      </c>
      <c r="NA34" s="21">
        <f t="shared" si="21"/>
        <v>52171064.969999999</v>
      </c>
      <c r="NB34" s="21">
        <f t="shared" si="21"/>
        <v>38318951.57</v>
      </c>
      <c r="NC34" s="21">
        <f t="shared" si="21"/>
        <v>4176753292.4299994</v>
      </c>
      <c r="ND34" s="21">
        <f t="shared" si="21"/>
        <v>355246688.52000004</v>
      </c>
      <c r="NE34" s="21">
        <f t="shared" si="21"/>
        <v>100007010.24000001</v>
      </c>
      <c r="NF34" s="21">
        <f t="shared" si="21"/>
        <v>873966429.58000016</v>
      </c>
      <c r="NG34" s="21">
        <f t="shared" si="21"/>
        <v>86722542.74000001</v>
      </c>
      <c r="NH34" s="21">
        <f t="shared" si="21"/>
        <v>242079312.08000004</v>
      </c>
      <c r="NI34" s="21">
        <f t="shared" si="21"/>
        <v>496100127.31</v>
      </c>
      <c r="NJ34" s="21">
        <f t="shared" si="21"/>
        <v>441577320.42000002</v>
      </c>
      <c r="NK34" s="21">
        <f t="shared" si="21"/>
        <v>42307868.399999999</v>
      </c>
      <c r="NL34" s="21">
        <f t="shared" si="21"/>
        <v>164625298.63819999</v>
      </c>
      <c r="NM34" s="21">
        <f t="shared" si="21"/>
        <v>138984754.19</v>
      </c>
      <c r="NN34" s="21">
        <f t="shared" si="21"/>
        <v>89000502.370000005</v>
      </c>
      <c r="NO34" s="21">
        <f t="shared" si="21"/>
        <v>703150109.68000007</v>
      </c>
      <c r="NP34" s="21">
        <f t="shared" si="21"/>
        <v>96731097.190000013</v>
      </c>
      <c r="NQ34" s="21">
        <f t="shared" si="21"/>
        <v>98585500.840000004</v>
      </c>
      <c r="NR34" s="21">
        <f t="shared" si="21"/>
        <v>93884193.399999976</v>
      </c>
      <c r="NS34" s="21">
        <f t="shared" si="21"/>
        <v>87044651.549999997</v>
      </c>
      <c r="NT34" s="21">
        <f t="shared" si="21"/>
        <v>33153688.889999997</v>
      </c>
      <c r="NU34" s="21">
        <f t="shared" si="21"/>
        <v>54969310.149999991</v>
      </c>
      <c r="NV34" s="21">
        <f t="shared" si="21"/>
        <v>2160877813.8199997</v>
      </c>
      <c r="NW34" s="21">
        <f t="shared" si="21"/>
        <v>511410010.98999995</v>
      </c>
      <c r="NX34" s="21">
        <f t="shared" si="21"/>
        <v>108931139.56999999</v>
      </c>
      <c r="NY34" s="21">
        <f t="shared" ref="NY34:QJ34" si="22">SUM(NY19:NY33)</f>
        <v>79356202.030000001</v>
      </c>
      <c r="NZ34" s="21">
        <f t="shared" si="22"/>
        <v>111127180.75999999</v>
      </c>
      <c r="OA34" s="21">
        <f t="shared" si="22"/>
        <v>165505887.39999998</v>
      </c>
      <c r="OB34" s="21">
        <f t="shared" si="22"/>
        <v>73134381.290000007</v>
      </c>
      <c r="OC34" s="21">
        <f t="shared" si="22"/>
        <v>1755047929.5600002</v>
      </c>
      <c r="OD34" s="21">
        <f t="shared" si="22"/>
        <v>341640213.65000004</v>
      </c>
      <c r="OE34" s="21">
        <f t="shared" si="22"/>
        <v>170053206.43000001</v>
      </c>
      <c r="OF34" s="21">
        <f t="shared" si="22"/>
        <v>441355138.60000002</v>
      </c>
      <c r="OG34" s="21">
        <f t="shared" si="22"/>
        <v>117107941.64</v>
      </c>
      <c r="OH34" s="21">
        <f t="shared" si="22"/>
        <v>160839216.48999998</v>
      </c>
      <c r="OI34" s="21">
        <f t="shared" si="22"/>
        <v>168604295.22000003</v>
      </c>
      <c r="OJ34" s="21">
        <f t="shared" si="22"/>
        <v>65456964.529999994</v>
      </c>
      <c r="OK34" s="21">
        <f t="shared" si="22"/>
        <v>73708032.060000002</v>
      </c>
      <c r="OL34" s="21">
        <f t="shared" si="22"/>
        <v>1583467744.7200003</v>
      </c>
      <c r="OM34" s="21">
        <f t="shared" si="22"/>
        <v>375814086.06</v>
      </c>
      <c r="ON34" s="21">
        <f t="shared" si="22"/>
        <v>631293974.67999995</v>
      </c>
      <c r="OO34" s="21">
        <f t="shared" si="22"/>
        <v>209204042.19</v>
      </c>
      <c r="OP34" s="21">
        <f t="shared" si="22"/>
        <v>188792978.27000004</v>
      </c>
      <c r="OQ34" s="21">
        <f t="shared" si="22"/>
        <v>74297965.560000002</v>
      </c>
      <c r="OR34" s="21">
        <f t="shared" si="22"/>
        <v>859042881.72000003</v>
      </c>
      <c r="OS34" s="21">
        <f t="shared" si="22"/>
        <v>89971308.520000011</v>
      </c>
      <c r="OT34" s="21">
        <f t="shared" si="22"/>
        <v>93931115.550000012</v>
      </c>
      <c r="OU34" s="21">
        <f t="shared" si="22"/>
        <v>143907038.59999999</v>
      </c>
      <c r="OV34" s="21">
        <f t="shared" si="22"/>
        <v>161332284.55000001</v>
      </c>
      <c r="OW34" s="21">
        <f t="shared" si="22"/>
        <v>317841817.99000001</v>
      </c>
      <c r="OX34" s="21">
        <f t="shared" si="22"/>
        <v>105569743.79000001</v>
      </c>
      <c r="OY34" s="21">
        <f t="shared" si="22"/>
        <v>55500946.899999999</v>
      </c>
      <c r="OZ34" s="21">
        <f t="shared" si="22"/>
        <v>52810044.530000001</v>
      </c>
      <c r="PA34" s="21">
        <f t="shared" si="22"/>
        <v>1279252526.6800001</v>
      </c>
      <c r="PB34" s="21">
        <f t="shared" si="22"/>
        <v>73228504.539999977</v>
      </c>
      <c r="PC34" s="21">
        <f t="shared" si="22"/>
        <v>231805389.77000001</v>
      </c>
      <c r="PD34" s="21">
        <f t="shared" si="22"/>
        <v>55982645.020000003</v>
      </c>
      <c r="PE34" s="21">
        <f t="shared" si="22"/>
        <v>153862893.15000001</v>
      </c>
      <c r="PF34" s="21">
        <f t="shared" si="22"/>
        <v>268703144.10999995</v>
      </c>
      <c r="PG34" s="21">
        <f t="shared" si="22"/>
        <v>90382074.489999995</v>
      </c>
      <c r="PH34" s="21">
        <f t="shared" si="22"/>
        <v>79089008.13000001</v>
      </c>
      <c r="PI34" s="21">
        <f t="shared" si="22"/>
        <v>124755438.99999999</v>
      </c>
      <c r="PJ34" s="21">
        <f t="shared" si="22"/>
        <v>102735932.97000001</v>
      </c>
      <c r="PK34" s="21">
        <f t="shared" si="22"/>
        <v>129143933.7</v>
      </c>
      <c r="PL34" s="21">
        <f t="shared" si="22"/>
        <v>195088029.67000002</v>
      </c>
      <c r="PM34" s="21">
        <f t="shared" si="22"/>
        <v>72985337.299999997</v>
      </c>
      <c r="PN34" s="21">
        <f t="shared" si="22"/>
        <v>327616450.7100001</v>
      </c>
      <c r="PO34" s="21">
        <f t="shared" si="22"/>
        <v>57820605.779999994</v>
      </c>
      <c r="PP34" s="21">
        <f t="shared" si="22"/>
        <v>37919118.919999994</v>
      </c>
      <c r="PQ34" s="21">
        <f t="shared" si="22"/>
        <v>31257414.920000002</v>
      </c>
      <c r="PR34" s="21">
        <f t="shared" si="22"/>
        <v>47267865.810000002</v>
      </c>
      <c r="PS34" s="21">
        <f t="shared" si="22"/>
        <v>3439231527.4800005</v>
      </c>
      <c r="PT34" s="21">
        <f t="shared" si="22"/>
        <v>112739427.52000001</v>
      </c>
      <c r="PU34" s="21">
        <f t="shared" si="22"/>
        <v>105183430.7</v>
      </c>
      <c r="PV34" s="21">
        <f t="shared" si="22"/>
        <v>173497603.55000001</v>
      </c>
      <c r="PW34" s="21">
        <f t="shared" si="22"/>
        <v>636260005.63999999</v>
      </c>
      <c r="PX34" s="21">
        <f t="shared" si="22"/>
        <v>133795346.42000002</v>
      </c>
      <c r="PY34" s="21">
        <f t="shared" si="22"/>
        <v>267856173.81999999</v>
      </c>
      <c r="PZ34" s="21">
        <f t="shared" si="22"/>
        <v>109071716.56999999</v>
      </c>
      <c r="QA34" s="21">
        <f t="shared" si="22"/>
        <v>259779934.70000005</v>
      </c>
      <c r="QB34" s="21">
        <f t="shared" si="22"/>
        <v>67605227.799999997</v>
      </c>
      <c r="QC34" s="21">
        <f t="shared" si="22"/>
        <v>230346438.53000003</v>
      </c>
      <c r="QD34" s="21">
        <f t="shared" si="22"/>
        <v>80371141.220000014</v>
      </c>
      <c r="QE34" s="21">
        <f t="shared" si="22"/>
        <v>108664645.03999999</v>
      </c>
      <c r="QF34" s="21">
        <f t="shared" si="22"/>
        <v>145616659.32999998</v>
      </c>
      <c r="QG34" s="21">
        <f t="shared" si="22"/>
        <v>159123076.72</v>
      </c>
      <c r="QH34" s="21">
        <f t="shared" si="22"/>
        <v>192120922.16000003</v>
      </c>
      <c r="QI34" s="21">
        <f t="shared" si="22"/>
        <v>98798792.190000013</v>
      </c>
      <c r="QJ34" s="21">
        <f t="shared" si="22"/>
        <v>89035745.170000002</v>
      </c>
      <c r="QK34" s="21">
        <f t="shared" ref="QK34:SV34" si="23">SUM(QK19:QK33)</f>
        <v>69438817.879999995</v>
      </c>
      <c r="QL34" s="21">
        <f t="shared" si="23"/>
        <v>235219948.09999999</v>
      </c>
      <c r="QM34" s="21">
        <f t="shared" si="23"/>
        <v>277771606.40000004</v>
      </c>
      <c r="QN34" s="21">
        <f t="shared" si="23"/>
        <v>78161804.939999983</v>
      </c>
      <c r="QO34" s="21">
        <f t="shared" si="23"/>
        <v>35305304.839999996</v>
      </c>
      <c r="QP34" s="21">
        <f t="shared" si="23"/>
        <v>29459523.68</v>
      </c>
      <c r="QQ34" s="21">
        <f t="shared" si="23"/>
        <v>36456461.780000001</v>
      </c>
      <c r="QR34" s="21">
        <f t="shared" si="23"/>
        <v>31008134.350000001</v>
      </c>
      <c r="QS34" s="21">
        <f t="shared" si="23"/>
        <v>1496104705.01</v>
      </c>
      <c r="QT34" s="21">
        <f t="shared" si="23"/>
        <v>72063982.929999992</v>
      </c>
      <c r="QU34" s="21">
        <f t="shared" si="23"/>
        <v>245669121.94000003</v>
      </c>
      <c r="QV34" s="21">
        <f t="shared" si="23"/>
        <v>123288318.94999999</v>
      </c>
      <c r="QW34" s="21">
        <f t="shared" si="23"/>
        <v>128674058.01000001</v>
      </c>
      <c r="QX34" s="21">
        <f t="shared" si="23"/>
        <v>283756555.63</v>
      </c>
      <c r="QY34" s="21">
        <f t="shared" si="23"/>
        <v>92513332.210000008</v>
      </c>
      <c r="QZ34" s="21">
        <f t="shared" si="23"/>
        <v>175887581.31</v>
      </c>
      <c r="RA34" s="21">
        <f t="shared" si="23"/>
        <v>233092485.12</v>
      </c>
      <c r="RB34" s="21">
        <f t="shared" si="23"/>
        <v>78403334.910000011</v>
      </c>
      <c r="RC34" s="21">
        <f t="shared" si="23"/>
        <v>82911880.219999999</v>
      </c>
      <c r="RD34" s="21">
        <f t="shared" si="23"/>
        <v>44117443.659999996</v>
      </c>
      <c r="RE34" s="21">
        <f t="shared" si="23"/>
        <v>33833578.649999999</v>
      </c>
      <c r="RF34" s="21">
        <f t="shared" si="23"/>
        <v>2019437599.0000002</v>
      </c>
      <c r="RG34" s="21">
        <f t="shared" si="23"/>
        <v>244073370.47</v>
      </c>
      <c r="RH34" s="21">
        <f t="shared" si="23"/>
        <v>111980490.56</v>
      </c>
      <c r="RI34" s="21">
        <f t="shared" si="23"/>
        <v>154343366.25</v>
      </c>
      <c r="RJ34" s="21">
        <f t="shared" si="23"/>
        <v>129895041.56</v>
      </c>
      <c r="RK34" s="21">
        <f t="shared" si="23"/>
        <v>163021741.11999997</v>
      </c>
      <c r="RL34" s="21">
        <f t="shared" si="23"/>
        <v>270484975.03999996</v>
      </c>
      <c r="RM34" s="21">
        <f t="shared" si="23"/>
        <v>104045479.28000002</v>
      </c>
      <c r="RN34" s="21">
        <f t="shared" si="23"/>
        <v>129081600.45</v>
      </c>
      <c r="RO34" s="21">
        <f t="shared" si="23"/>
        <v>250846138.64000002</v>
      </c>
      <c r="RP34" s="21">
        <f t="shared" si="23"/>
        <v>284279200.11000001</v>
      </c>
      <c r="RQ34" s="21">
        <f t="shared" si="23"/>
        <v>73217615.039999992</v>
      </c>
      <c r="RR34" s="21">
        <f t="shared" si="23"/>
        <v>62280282.080000006</v>
      </c>
      <c r="RS34" s="21">
        <f t="shared" si="23"/>
        <v>124221871.99000002</v>
      </c>
      <c r="RT34" s="21">
        <f t="shared" si="23"/>
        <v>66655380.329999991</v>
      </c>
      <c r="RU34" s="21">
        <f t="shared" si="23"/>
        <v>81281554.989999995</v>
      </c>
      <c r="RV34" s="21">
        <f t="shared" si="23"/>
        <v>103445347.63</v>
      </c>
      <c r="RW34" s="21">
        <f t="shared" si="23"/>
        <v>35892277.549999997</v>
      </c>
      <c r="RX34" s="21">
        <f t="shared" si="23"/>
        <v>33983319.570000008</v>
      </c>
      <c r="RY34" s="21">
        <f t="shared" si="23"/>
        <v>35001605.539999992</v>
      </c>
      <c r="RZ34" s="21">
        <f t="shared" si="23"/>
        <v>894078022.18999994</v>
      </c>
      <c r="SA34" s="21">
        <f t="shared" si="23"/>
        <v>107612377.00000001</v>
      </c>
      <c r="SB34" s="21">
        <f t="shared" si="23"/>
        <v>95490932.189999983</v>
      </c>
      <c r="SC34" s="21">
        <f t="shared" si="23"/>
        <v>88086091.179999992</v>
      </c>
      <c r="SD34" s="21">
        <f t="shared" si="23"/>
        <v>57127323.119999997</v>
      </c>
      <c r="SE34" s="21">
        <f t="shared" si="23"/>
        <v>112440133.76000001</v>
      </c>
      <c r="SF34" s="21">
        <f t="shared" si="23"/>
        <v>126709149.5</v>
      </c>
      <c r="SG34" s="21">
        <f t="shared" si="23"/>
        <v>173680605.78999999</v>
      </c>
      <c r="SH34" s="21">
        <f t="shared" si="23"/>
        <v>88869463.99000001</v>
      </c>
      <c r="SI34" s="21">
        <f t="shared" si="23"/>
        <v>93013785.690000013</v>
      </c>
      <c r="SJ34" s="21">
        <f t="shared" si="23"/>
        <v>247687342.58000001</v>
      </c>
      <c r="SK34" s="21">
        <f t="shared" si="23"/>
        <v>33963680.109999999</v>
      </c>
      <c r="SL34" s="21">
        <f t="shared" si="23"/>
        <v>548787026.44999993</v>
      </c>
      <c r="SM34" s="21">
        <f t="shared" si="23"/>
        <v>107479328.44</v>
      </c>
      <c r="SN34" s="21">
        <f t="shared" si="23"/>
        <v>132449064.62000002</v>
      </c>
      <c r="SO34" s="21">
        <f t="shared" si="23"/>
        <v>212072778.89999998</v>
      </c>
      <c r="SP34" s="21">
        <f t="shared" si="23"/>
        <v>103753490.36999997</v>
      </c>
      <c r="SQ34" s="21">
        <f t="shared" si="23"/>
        <v>104708669.09</v>
      </c>
      <c r="SR34" s="21">
        <f t="shared" si="23"/>
        <v>86796889.069999993</v>
      </c>
      <c r="SS34" s="21">
        <f t="shared" si="23"/>
        <v>51662112.230000004</v>
      </c>
      <c r="ST34" s="21">
        <f t="shared" si="23"/>
        <v>1110026618.6100001</v>
      </c>
      <c r="SU34" s="21">
        <f t="shared" si="23"/>
        <v>73205033.390000001</v>
      </c>
      <c r="SV34" s="21">
        <f t="shared" si="23"/>
        <v>135698406.93000001</v>
      </c>
      <c r="SW34" s="21">
        <f t="shared" ref="SW34:VH34" si="24">SUM(SW19:SW33)</f>
        <v>126068355.21000001</v>
      </c>
      <c r="SX34" s="21">
        <f t="shared" si="24"/>
        <v>50001639.589999989</v>
      </c>
      <c r="SY34" s="21">
        <f t="shared" si="24"/>
        <v>72855485.430000007</v>
      </c>
      <c r="SZ34" s="21">
        <f t="shared" si="24"/>
        <v>96006539.980000019</v>
      </c>
      <c r="TA34" s="21">
        <f t="shared" si="24"/>
        <v>260361229.78</v>
      </c>
      <c r="TB34" s="21">
        <f t="shared" si="24"/>
        <v>88564989.12999998</v>
      </c>
      <c r="TC34" s="21">
        <f t="shared" si="24"/>
        <v>79371738.299999982</v>
      </c>
      <c r="TD34" s="21">
        <f t="shared" si="24"/>
        <v>100840776.13000001</v>
      </c>
      <c r="TE34" s="21">
        <f t="shared" si="24"/>
        <v>178869561.85999998</v>
      </c>
      <c r="TF34" s="21">
        <f t="shared" si="24"/>
        <v>83008223.459999993</v>
      </c>
      <c r="TG34" s="21">
        <f t="shared" si="24"/>
        <v>60705060.090000018</v>
      </c>
      <c r="TH34" s="21">
        <f t="shared" si="24"/>
        <v>2005352428.5799999</v>
      </c>
      <c r="TI34" s="21">
        <f t="shared" si="24"/>
        <v>99410877.169999987</v>
      </c>
      <c r="TJ34" s="21">
        <f t="shared" si="24"/>
        <v>73551169.980000004</v>
      </c>
      <c r="TK34" s="21">
        <f t="shared" si="24"/>
        <v>200480344.33000001</v>
      </c>
      <c r="TL34" s="21">
        <f t="shared" si="24"/>
        <v>162516154.49000001</v>
      </c>
      <c r="TM34" s="21">
        <f t="shared" si="24"/>
        <v>100400069.66999999</v>
      </c>
      <c r="TN34" s="21">
        <f t="shared" si="24"/>
        <v>49619413.299999982</v>
      </c>
      <c r="TO34" s="21">
        <f t="shared" si="24"/>
        <v>356785977.19999999</v>
      </c>
      <c r="TP34" s="21">
        <f t="shared" si="24"/>
        <v>95268585.210000008</v>
      </c>
      <c r="TQ34" s="21">
        <f t="shared" si="24"/>
        <v>162973274.34999999</v>
      </c>
      <c r="TR34" s="21">
        <f t="shared" si="24"/>
        <v>173597849.06000003</v>
      </c>
      <c r="TS34" s="21">
        <f t="shared" si="24"/>
        <v>84713088.810000017</v>
      </c>
      <c r="TT34" s="21">
        <f t="shared" si="24"/>
        <v>63720266.710000001</v>
      </c>
      <c r="TU34" s="21">
        <f t="shared" si="24"/>
        <v>99490073.489999995</v>
      </c>
      <c r="TV34" s="21">
        <f t="shared" si="24"/>
        <v>84754034.299999997</v>
      </c>
      <c r="TW34" s="21">
        <f t="shared" si="24"/>
        <v>75626740.679999992</v>
      </c>
      <c r="TX34" s="21">
        <f t="shared" si="24"/>
        <v>584694425.11000001</v>
      </c>
      <c r="TY34" s="21">
        <f t="shared" si="24"/>
        <v>84341573.480000004</v>
      </c>
      <c r="TZ34" s="21">
        <f t="shared" si="24"/>
        <v>958975462.6400001</v>
      </c>
      <c r="UA34" s="21">
        <f t="shared" si="24"/>
        <v>217557283.28999999</v>
      </c>
      <c r="UB34" s="21">
        <f t="shared" si="24"/>
        <v>87091546.719999984</v>
      </c>
      <c r="UC34" s="21">
        <f t="shared" si="24"/>
        <v>82032305.519999996</v>
      </c>
      <c r="UD34" s="21">
        <f t="shared" si="24"/>
        <v>645579472.25999999</v>
      </c>
      <c r="UE34" s="21">
        <f t="shared" si="24"/>
        <v>59497293.720000006</v>
      </c>
      <c r="UF34" s="21">
        <f t="shared" si="24"/>
        <v>44104392.630000003</v>
      </c>
      <c r="UG34" s="21">
        <f t="shared" si="24"/>
        <v>76989053.359999999</v>
      </c>
      <c r="UH34" s="21">
        <f t="shared" si="24"/>
        <v>66922616.299999997</v>
      </c>
      <c r="UI34" s="21">
        <f t="shared" si="24"/>
        <v>714123989.22000027</v>
      </c>
      <c r="UJ34" s="21">
        <f t="shared" si="24"/>
        <v>171463618.66</v>
      </c>
      <c r="UK34" s="21">
        <f t="shared" si="24"/>
        <v>121726562.88000001</v>
      </c>
      <c r="UL34" s="21">
        <f t="shared" si="24"/>
        <v>196862707.63</v>
      </c>
      <c r="UM34" s="21">
        <f t="shared" si="24"/>
        <v>127871661.78999999</v>
      </c>
      <c r="UN34" s="21">
        <f t="shared" si="24"/>
        <v>97877001.659999996</v>
      </c>
      <c r="UO34" s="21">
        <f t="shared" si="24"/>
        <v>3260829519</v>
      </c>
      <c r="UP34" s="21">
        <f t="shared" si="24"/>
        <v>135568589.06</v>
      </c>
      <c r="UQ34" s="21">
        <f t="shared" si="24"/>
        <v>122568150.11</v>
      </c>
      <c r="UR34" s="21">
        <f t="shared" si="24"/>
        <v>471657489.44999999</v>
      </c>
      <c r="US34" s="21">
        <f t="shared" si="24"/>
        <v>35843204.649999999</v>
      </c>
      <c r="UT34" s="21">
        <f t="shared" si="24"/>
        <v>103472805.51000001</v>
      </c>
      <c r="UU34" s="21">
        <f t="shared" si="24"/>
        <v>270476461.11999995</v>
      </c>
      <c r="UV34" s="21">
        <f t="shared" si="24"/>
        <v>82414280.170000017</v>
      </c>
      <c r="UW34" s="21">
        <f t="shared" si="24"/>
        <v>78882558.060000002</v>
      </c>
      <c r="UX34" s="21">
        <f t="shared" si="24"/>
        <v>91312315.450000003</v>
      </c>
      <c r="UY34" s="21">
        <f t="shared" si="24"/>
        <v>132270466.82000002</v>
      </c>
      <c r="UZ34" s="21">
        <f t="shared" si="24"/>
        <v>268324473.88999996</v>
      </c>
      <c r="VA34" s="21">
        <f t="shared" si="24"/>
        <v>143623149.25</v>
      </c>
      <c r="VB34" s="21">
        <f t="shared" si="24"/>
        <v>223110947.02999997</v>
      </c>
      <c r="VC34" s="21">
        <f t="shared" si="24"/>
        <v>72677376.169999987</v>
      </c>
      <c r="VD34" s="21">
        <f t="shared" si="24"/>
        <v>71913413.900000006</v>
      </c>
      <c r="VE34" s="21">
        <f t="shared" si="24"/>
        <v>65692665.869999997</v>
      </c>
      <c r="VF34" s="21">
        <f t="shared" si="24"/>
        <v>72191772.420000002</v>
      </c>
      <c r="VG34" s="21">
        <f t="shared" si="24"/>
        <v>305420467.06000006</v>
      </c>
      <c r="VH34" s="21">
        <f t="shared" si="24"/>
        <v>53321858.690000005</v>
      </c>
      <c r="VI34" s="21">
        <f t="shared" ref="VI34:XT34" si="25">SUM(VI19:VI33)</f>
        <v>51069976.649999991</v>
      </c>
      <c r="VJ34" s="21">
        <f t="shared" si="25"/>
        <v>38853375.209999993</v>
      </c>
      <c r="VK34" s="21">
        <f t="shared" si="25"/>
        <v>1457145241.1900001</v>
      </c>
      <c r="VL34" s="21">
        <f t="shared" si="25"/>
        <v>111895059.61000001</v>
      </c>
      <c r="VM34" s="21">
        <f t="shared" si="25"/>
        <v>119751961.99999999</v>
      </c>
      <c r="VN34" s="21">
        <f t="shared" si="25"/>
        <v>198530189.46000004</v>
      </c>
      <c r="VO34" s="21">
        <f t="shared" si="25"/>
        <v>230913424.55000001</v>
      </c>
      <c r="VP34" s="21">
        <f t="shared" si="25"/>
        <v>199910732.60000002</v>
      </c>
      <c r="VQ34" s="21">
        <f t="shared" si="25"/>
        <v>149324908.93000001</v>
      </c>
      <c r="VR34" s="21">
        <f t="shared" si="25"/>
        <v>102863143.19999999</v>
      </c>
      <c r="VS34" s="21">
        <f t="shared" si="25"/>
        <v>116865678.55</v>
      </c>
      <c r="VT34" s="21">
        <f t="shared" si="25"/>
        <v>441214100.21999997</v>
      </c>
      <c r="VU34" s="21">
        <f t="shared" si="25"/>
        <v>111308647.84999999</v>
      </c>
      <c r="VV34" s="21">
        <f t="shared" si="25"/>
        <v>231513364.29999998</v>
      </c>
      <c r="VW34" s="21">
        <f t="shared" si="25"/>
        <v>121807306.97999999</v>
      </c>
      <c r="VX34" s="21">
        <f t="shared" si="25"/>
        <v>79037200.599999994</v>
      </c>
      <c r="VY34" s="21">
        <f t="shared" si="25"/>
        <v>70319972.189999998</v>
      </c>
      <c r="VZ34" s="21">
        <f t="shared" si="25"/>
        <v>4917730389.2400007</v>
      </c>
      <c r="WA34" s="21">
        <f t="shared" si="25"/>
        <v>218569075.62</v>
      </c>
      <c r="WB34" s="21">
        <f t="shared" si="25"/>
        <v>146992058.32999998</v>
      </c>
      <c r="WC34" s="21">
        <f t="shared" si="25"/>
        <v>132053673.58999997</v>
      </c>
      <c r="WD34" s="21">
        <f t="shared" si="25"/>
        <v>85505973.819999993</v>
      </c>
      <c r="WE34" s="21">
        <f t="shared" si="25"/>
        <v>169690970.38999999</v>
      </c>
      <c r="WF34" s="21">
        <f t="shared" si="25"/>
        <v>230890728.81000003</v>
      </c>
      <c r="WG34" s="21">
        <f t="shared" si="25"/>
        <v>292025333.92000002</v>
      </c>
      <c r="WH34" s="21">
        <f t="shared" si="25"/>
        <v>159545837.20000002</v>
      </c>
      <c r="WI34" s="21">
        <f t="shared" si="25"/>
        <v>207534426.56</v>
      </c>
      <c r="WJ34" s="21">
        <f t="shared" si="25"/>
        <v>122286183.96000001</v>
      </c>
      <c r="WK34" s="21">
        <f t="shared" si="25"/>
        <v>351615133.96999997</v>
      </c>
      <c r="WL34" s="21">
        <f t="shared" si="25"/>
        <v>155963535.31</v>
      </c>
      <c r="WM34" s="21">
        <f t="shared" si="25"/>
        <v>262136030.03000003</v>
      </c>
      <c r="WN34" s="21">
        <f t="shared" si="25"/>
        <v>372353207.98999995</v>
      </c>
      <c r="WO34" s="21">
        <f t="shared" si="25"/>
        <v>169736284.37</v>
      </c>
      <c r="WP34" s="21">
        <f t="shared" si="25"/>
        <v>188557078.13999999</v>
      </c>
      <c r="WQ34" s="21">
        <f t="shared" si="25"/>
        <v>215631484.27000004</v>
      </c>
      <c r="WR34" s="21">
        <f t="shared" si="25"/>
        <v>105107823.33999999</v>
      </c>
      <c r="WS34" s="21">
        <f t="shared" si="25"/>
        <v>276352352.06</v>
      </c>
      <c r="WT34" s="21">
        <f t="shared" si="25"/>
        <v>676663143.13999987</v>
      </c>
      <c r="WU34" s="21">
        <f t="shared" si="25"/>
        <v>129790311.84</v>
      </c>
      <c r="WV34" s="21">
        <f t="shared" si="25"/>
        <v>90980285.620000005</v>
      </c>
      <c r="WW34" s="21">
        <f t="shared" si="25"/>
        <v>78990584.790000021</v>
      </c>
      <c r="WX34" s="21">
        <f t="shared" si="25"/>
        <v>104629582.39999999</v>
      </c>
      <c r="WY34" s="21">
        <f t="shared" si="25"/>
        <v>77594723.469999999</v>
      </c>
      <c r="WZ34" s="21">
        <f t="shared" si="25"/>
        <v>85222840.170000002</v>
      </c>
      <c r="XA34" s="21">
        <f t="shared" si="25"/>
        <v>92527822.060000002</v>
      </c>
      <c r="XB34" s="21">
        <f t="shared" si="25"/>
        <v>458440878.3599999</v>
      </c>
      <c r="XC34" s="21">
        <f t="shared" si="25"/>
        <v>59844660.539999999</v>
      </c>
      <c r="XD34" s="21">
        <f t="shared" si="25"/>
        <v>39847405.475200005</v>
      </c>
      <c r="XE34" s="21">
        <f t="shared" si="25"/>
        <v>43822056.960000001</v>
      </c>
      <c r="XF34" s="21">
        <f t="shared" si="25"/>
        <v>50856574.529999986</v>
      </c>
      <c r="XG34" s="21">
        <f t="shared" si="25"/>
        <v>2223454602.5500002</v>
      </c>
      <c r="XH34" s="21">
        <f t="shared" si="25"/>
        <v>165784454.46000001</v>
      </c>
      <c r="XI34" s="21">
        <f t="shared" si="25"/>
        <v>195318753.61000001</v>
      </c>
      <c r="XJ34" s="21">
        <f t="shared" si="25"/>
        <v>713864655.51999998</v>
      </c>
      <c r="XK34" s="21">
        <f t="shared" si="25"/>
        <v>158946119.54000002</v>
      </c>
      <c r="XL34" s="21">
        <f t="shared" si="25"/>
        <v>207591847.84999999</v>
      </c>
      <c r="XM34" s="21">
        <f t="shared" si="25"/>
        <v>301120908.81999999</v>
      </c>
      <c r="XN34" s="21">
        <f t="shared" si="25"/>
        <v>160891588.17000002</v>
      </c>
      <c r="XO34" s="21">
        <f t="shared" si="25"/>
        <v>139023092.18000001</v>
      </c>
      <c r="XP34" s="21">
        <f t="shared" si="25"/>
        <v>342630857.53999996</v>
      </c>
      <c r="XQ34" s="21">
        <f t="shared" si="25"/>
        <v>249328217.63000003</v>
      </c>
      <c r="XR34" s="21">
        <f t="shared" si="25"/>
        <v>103632529.99000001</v>
      </c>
      <c r="XS34" s="21">
        <f t="shared" si="25"/>
        <v>89634288.450000003</v>
      </c>
      <c r="XT34" s="21">
        <f t="shared" si="25"/>
        <v>111720608.81</v>
      </c>
      <c r="XU34" s="21">
        <f t="shared" ref="XU34:AAF34" si="26">SUM(XU19:XU33)</f>
        <v>101539324.84</v>
      </c>
      <c r="XV34" s="21">
        <f t="shared" si="26"/>
        <v>92861320.37000002</v>
      </c>
      <c r="XW34" s="21">
        <f t="shared" si="26"/>
        <v>71327879.399999991</v>
      </c>
      <c r="XX34" s="21">
        <f t="shared" si="26"/>
        <v>93676933.900000006</v>
      </c>
      <c r="XY34" s="21">
        <f t="shared" si="26"/>
        <v>87840083.540000007</v>
      </c>
      <c r="XZ34" s="21">
        <f t="shared" si="26"/>
        <v>82626769.370000005</v>
      </c>
      <c r="YA34" s="21">
        <f t="shared" si="26"/>
        <v>91128442.289999992</v>
      </c>
      <c r="YB34" s="21">
        <f t="shared" si="26"/>
        <v>73476275.489999995</v>
      </c>
      <c r="YC34" s="21">
        <f t="shared" si="26"/>
        <v>76652804.799999997</v>
      </c>
      <c r="YD34" s="21">
        <f t="shared" si="26"/>
        <v>2247437079.9199996</v>
      </c>
      <c r="YE34" s="21">
        <f t="shared" si="26"/>
        <v>127731996.77999999</v>
      </c>
      <c r="YF34" s="21">
        <f t="shared" si="26"/>
        <v>267455820.93000001</v>
      </c>
      <c r="YG34" s="21">
        <f t="shared" si="26"/>
        <v>113070559.37</v>
      </c>
      <c r="YH34" s="21">
        <f t="shared" si="26"/>
        <v>496208636.50999993</v>
      </c>
      <c r="YI34" s="21">
        <f t="shared" si="26"/>
        <v>148236192.22</v>
      </c>
      <c r="YJ34" s="21">
        <f t="shared" si="26"/>
        <v>227262637.89999998</v>
      </c>
      <c r="YK34" s="21">
        <f t="shared" si="26"/>
        <v>83007643.049999997</v>
      </c>
      <c r="YL34" s="21">
        <f t="shared" si="26"/>
        <v>347391452.89000005</v>
      </c>
      <c r="YM34" s="21">
        <f t="shared" si="26"/>
        <v>304900078.72000009</v>
      </c>
      <c r="YN34" s="21">
        <f t="shared" si="26"/>
        <v>175127674.07000002</v>
      </c>
      <c r="YO34" s="21">
        <f t="shared" si="26"/>
        <v>113290243.11000003</v>
      </c>
      <c r="YP34" s="21">
        <f t="shared" si="26"/>
        <v>90916600.599999979</v>
      </c>
      <c r="YQ34" s="21">
        <f t="shared" si="26"/>
        <v>92936491.670000002</v>
      </c>
      <c r="YR34" s="21">
        <f t="shared" si="26"/>
        <v>60131509.420000002</v>
      </c>
      <c r="YS34" s="21">
        <f t="shared" si="26"/>
        <v>67533599.849999994</v>
      </c>
      <c r="YT34" s="21">
        <f t="shared" si="26"/>
        <v>67374957.700000003</v>
      </c>
      <c r="YU34" s="21">
        <f t="shared" si="26"/>
        <v>950604872.54999995</v>
      </c>
      <c r="YV34" s="21">
        <f t="shared" si="26"/>
        <v>106041827.52000001</v>
      </c>
      <c r="YW34" s="21">
        <f t="shared" si="26"/>
        <v>102679630.91999999</v>
      </c>
      <c r="YX34" s="21">
        <f t="shared" si="26"/>
        <v>89460624.659999996</v>
      </c>
      <c r="YY34" s="21">
        <f t="shared" si="26"/>
        <v>116207839.38000001</v>
      </c>
      <c r="YZ34" s="21">
        <f t="shared" si="26"/>
        <v>65299138.399999991</v>
      </c>
      <c r="ZA34" s="21">
        <f t="shared" si="26"/>
        <v>80265465.510000005</v>
      </c>
      <c r="ZB34" s="21">
        <f t="shared" si="26"/>
        <v>884936615.20000005</v>
      </c>
      <c r="ZC34" s="21">
        <f t="shared" si="26"/>
        <v>76472756.329999998</v>
      </c>
      <c r="ZD34" s="21">
        <f t="shared" si="26"/>
        <v>124757246.17</v>
      </c>
      <c r="ZE34" s="21">
        <f t="shared" si="26"/>
        <v>136344281.87</v>
      </c>
      <c r="ZF34" s="21">
        <f t="shared" si="26"/>
        <v>71449270.749999985</v>
      </c>
      <c r="ZG34" s="21">
        <f t="shared" si="26"/>
        <v>99435702.330000013</v>
      </c>
      <c r="ZH34" s="21">
        <f t="shared" si="26"/>
        <v>66557636.820000008</v>
      </c>
      <c r="ZI34" s="21">
        <f t="shared" si="26"/>
        <v>68150834.900000006</v>
      </c>
      <c r="ZJ34" s="21">
        <f t="shared" si="26"/>
        <v>256363859.73999998</v>
      </c>
      <c r="ZK34" s="21">
        <f t="shared" si="26"/>
        <v>1907820624.2700002</v>
      </c>
      <c r="ZL34" s="21">
        <f t="shared" si="26"/>
        <v>83386206.409999996</v>
      </c>
      <c r="ZM34" s="21">
        <f t="shared" si="26"/>
        <v>173899930.69</v>
      </c>
      <c r="ZN34" s="21">
        <f t="shared" si="26"/>
        <v>444088731.76999998</v>
      </c>
      <c r="ZO34" s="21">
        <f t="shared" si="26"/>
        <v>287666310.66000003</v>
      </c>
      <c r="ZP34" s="21">
        <f t="shared" si="26"/>
        <v>90796854.440300018</v>
      </c>
      <c r="ZQ34" s="21">
        <f t="shared" si="26"/>
        <v>121685400.27000001</v>
      </c>
      <c r="ZR34" s="21">
        <f t="shared" si="26"/>
        <v>220312459.24300003</v>
      </c>
      <c r="ZS34" s="21">
        <f t="shared" si="26"/>
        <v>221613525.28999999</v>
      </c>
      <c r="ZT34" s="21">
        <f t="shared" si="26"/>
        <v>274334908.49999994</v>
      </c>
      <c r="ZU34" s="21">
        <f t="shared" si="26"/>
        <v>61068297.019999996</v>
      </c>
      <c r="ZV34" s="21">
        <f t="shared" si="26"/>
        <v>87878002.279999986</v>
      </c>
      <c r="ZW34" s="21">
        <f t="shared" si="26"/>
        <v>82982150.070000008</v>
      </c>
      <c r="ZX34" s="21">
        <f t="shared" si="26"/>
        <v>118856030.56999998</v>
      </c>
      <c r="ZY34" s="21">
        <f t="shared" si="26"/>
        <v>88164649.840000004</v>
      </c>
      <c r="ZZ34" s="21">
        <f t="shared" si="26"/>
        <v>98473304.021199986</v>
      </c>
      <c r="AAA34" s="21">
        <f t="shared" si="26"/>
        <v>98196106.429999992</v>
      </c>
      <c r="AAB34" s="21">
        <f t="shared" si="26"/>
        <v>62886243.550000004</v>
      </c>
      <c r="AAC34" s="21">
        <f t="shared" si="26"/>
        <v>89188463.670000002</v>
      </c>
      <c r="AAD34" s="21">
        <f t="shared" si="26"/>
        <v>60638493.789999999</v>
      </c>
      <c r="AAE34" s="21">
        <f t="shared" si="26"/>
        <v>56616814.039999992</v>
      </c>
      <c r="AAF34" s="21">
        <f t="shared" si="26"/>
        <v>45795053.469999991</v>
      </c>
      <c r="AAG34" s="21">
        <f t="shared" ref="AAG34:ACR34" si="27">SUM(AAG19:AAG33)</f>
        <v>751392840.19000006</v>
      </c>
      <c r="AAH34" s="21">
        <f t="shared" si="27"/>
        <v>91408011.300000012</v>
      </c>
      <c r="AAI34" s="21">
        <f t="shared" si="27"/>
        <v>104098962.90000001</v>
      </c>
      <c r="AAJ34" s="21">
        <f t="shared" si="27"/>
        <v>86552965.319999993</v>
      </c>
      <c r="AAK34" s="21">
        <f t="shared" si="27"/>
        <v>83732388.920000002</v>
      </c>
      <c r="AAL34" s="21">
        <f t="shared" si="27"/>
        <v>134187383.10000001</v>
      </c>
      <c r="AAM34" s="21">
        <f t="shared" si="27"/>
        <v>80748096.319999993</v>
      </c>
      <c r="AAN34" s="21">
        <f t="shared" si="27"/>
        <v>4202985274.3100004</v>
      </c>
      <c r="AAO34" s="21">
        <f t="shared" si="27"/>
        <v>122096870</v>
      </c>
      <c r="AAP34" s="21">
        <f t="shared" si="27"/>
        <v>75066906.770000011</v>
      </c>
      <c r="AAQ34" s="21">
        <f t="shared" si="27"/>
        <v>197716020.04999998</v>
      </c>
      <c r="AAR34" s="21">
        <f t="shared" si="27"/>
        <v>173021772.77000001</v>
      </c>
      <c r="AAS34" s="21">
        <f t="shared" si="27"/>
        <v>103843616.96000001</v>
      </c>
      <c r="AAT34" s="21">
        <f t="shared" si="27"/>
        <v>127883900.13000001</v>
      </c>
      <c r="AAU34" s="21">
        <f t="shared" si="27"/>
        <v>159576844.66</v>
      </c>
      <c r="AAV34" s="21">
        <f t="shared" si="27"/>
        <v>264564284.04000002</v>
      </c>
      <c r="AAW34" s="21">
        <f t="shared" si="27"/>
        <v>86918675.439999998</v>
      </c>
      <c r="AAX34" s="21">
        <f t="shared" si="27"/>
        <v>159867227.30000001</v>
      </c>
      <c r="AAY34" s="21">
        <f t="shared" si="27"/>
        <v>582904706.38999999</v>
      </c>
      <c r="AAZ34" s="21">
        <f t="shared" si="27"/>
        <v>265525330.25000003</v>
      </c>
      <c r="ABA34" s="21">
        <f t="shared" si="27"/>
        <v>66942340.269999996</v>
      </c>
      <c r="ABB34" s="21">
        <f t="shared" si="27"/>
        <v>97002392.060000002</v>
      </c>
      <c r="ABC34" s="21">
        <f t="shared" si="27"/>
        <v>97280451.64000003</v>
      </c>
      <c r="ABD34" s="21">
        <f t="shared" si="27"/>
        <v>58137696.280000016</v>
      </c>
      <c r="ABE34" s="21">
        <f t="shared" si="27"/>
        <v>100240868.67</v>
      </c>
      <c r="ABF34" s="21">
        <f t="shared" si="27"/>
        <v>69303765</v>
      </c>
      <c r="ABG34" s="21">
        <f t="shared" si="27"/>
        <v>673852545.28999996</v>
      </c>
      <c r="ABH34" s="21">
        <f t="shared" si="27"/>
        <v>548016503.44000006</v>
      </c>
      <c r="ABI34" s="21">
        <f t="shared" si="27"/>
        <v>60533025.75999999</v>
      </c>
      <c r="ABJ34" s="21">
        <f t="shared" si="27"/>
        <v>58146454.140000001</v>
      </c>
      <c r="ABK34" s="21">
        <f t="shared" si="27"/>
        <v>57954521.079999991</v>
      </c>
      <c r="ABL34" s="21">
        <f t="shared" si="27"/>
        <v>53155414.600000009</v>
      </c>
      <c r="ABM34" s="21">
        <f t="shared" si="27"/>
        <v>55937517.409999996</v>
      </c>
      <c r="ABN34" s="21">
        <f t="shared" si="27"/>
        <v>894129411.45000005</v>
      </c>
      <c r="ABO34" s="21">
        <f t="shared" si="27"/>
        <v>126507478.72999999</v>
      </c>
      <c r="ABP34" s="21">
        <f t="shared" si="27"/>
        <v>81416692.310000002</v>
      </c>
      <c r="ABQ34" s="21">
        <f t="shared" si="27"/>
        <v>169394482.16000003</v>
      </c>
      <c r="ABR34" s="21">
        <f t="shared" si="27"/>
        <v>161036563.43999997</v>
      </c>
      <c r="ABS34" s="21">
        <f t="shared" si="27"/>
        <v>102706428.81999999</v>
      </c>
      <c r="ABT34" s="21">
        <f t="shared" si="27"/>
        <v>87226730.100000009</v>
      </c>
      <c r="ABU34" s="21">
        <f t="shared" si="27"/>
        <v>132837621.26999998</v>
      </c>
      <c r="ABV34" s="21">
        <f t="shared" si="27"/>
        <v>36329292.559999995</v>
      </c>
      <c r="ABW34" s="21">
        <f t="shared" si="27"/>
        <v>1109069136.6799998</v>
      </c>
      <c r="ABX34" s="21">
        <f t="shared" si="27"/>
        <v>80395182.329999998</v>
      </c>
      <c r="ABY34" s="21">
        <f t="shared" si="27"/>
        <v>185036955.42999998</v>
      </c>
      <c r="ABZ34" s="21">
        <f t="shared" si="27"/>
        <v>91147110.730000019</v>
      </c>
      <c r="ACA34" s="21">
        <f t="shared" si="27"/>
        <v>73277192.299999997</v>
      </c>
      <c r="ACB34" s="21">
        <f t="shared" si="27"/>
        <v>269140873.77000004</v>
      </c>
      <c r="ACC34" s="21">
        <f t="shared" si="27"/>
        <v>50632377.519999996</v>
      </c>
      <c r="ACD34" s="21">
        <f t="shared" si="27"/>
        <v>92043712.889999971</v>
      </c>
      <c r="ACE34" s="21">
        <f t="shared" si="27"/>
        <v>73220043.629999995</v>
      </c>
      <c r="ACF34" s="21">
        <f t="shared" si="27"/>
        <v>137037287.44999999</v>
      </c>
      <c r="ACG34" s="21">
        <f t="shared" si="27"/>
        <v>60268343.970000006</v>
      </c>
      <c r="ACH34" s="21">
        <f t="shared" si="27"/>
        <v>2177368441.6300001</v>
      </c>
      <c r="ACI34" s="21">
        <f t="shared" si="27"/>
        <v>90850786.160000011</v>
      </c>
      <c r="ACJ34" s="21">
        <f t="shared" si="27"/>
        <v>116438376.18999998</v>
      </c>
      <c r="ACK34" s="21">
        <f t="shared" si="27"/>
        <v>190459438.21000001</v>
      </c>
      <c r="ACL34" s="21">
        <f t="shared" si="27"/>
        <v>84955848.260000005</v>
      </c>
      <c r="ACM34" s="21">
        <f t="shared" si="27"/>
        <v>107328082.84</v>
      </c>
      <c r="ACN34" s="21">
        <f t="shared" si="27"/>
        <v>171423915.44</v>
      </c>
      <c r="ACO34" s="21">
        <f t="shared" si="27"/>
        <v>444170270.80000001</v>
      </c>
      <c r="ACP34" s="21">
        <f t="shared" si="27"/>
        <v>605865454.94000006</v>
      </c>
      <c r="ACQ34" s="21">
        <f t="shared" si="27"/>
        <v>99564930.719999999</v>
      </c>
      <c r="ACR34" s="21">
        <f t="shared" si="27"/>
        <v>125386271.47999999</v>
      </c>
      <c r="ACS34" s="21">
        <f t="shared" ref="ACS34:AFD34" si="28">SUM(ACS19:ACS33)</f>
        <v>169815100.28000003</v>
      </c>
      <c r="ACT34" s="21">
        <f t="shared" si="28"/>
        <v>131485002.05999999</v>
      </c>
      <c r="ACU34" s="21">
        <f t="shared" si="28"/>
        <v>419727628.71000004</v>
      </c>
      <c r="ACV34" s="21">
        <f t="shared" si="28"/>
        <v>106424648.55000001</v>
      </c>
      <c r="ACW34" s="21">
        <f t="shared" si="28"/>
        <v>134161321.73</v>
      </c>
      <c r="ACX34" s="21">
        <f t="shared" si="28"/>
        <v>95912985.13000001</v>
      </c>
      <c r="ACY34" s="21">
        <f t="shared" si="28"/>
        <v>63994845.470000006</v>
      </c>
      <c r="ACZ34" s="21">
        <f t="shared" si="28"/>
        <v>72895738.309999987</v>
      </c>
      <c r="ADA34" s="21">
        <f t="shared" si="28"/>
        <v>58018295.280000009</v>
      </c>
      <c r="ADB34" s="21">
        <f t="shared" si="28"/>
        <v>44062427.07</v>
      </c>
      <c r="ADC34" s="21">
        <f t="shared" si="28"/>
        <v>39411077.82</v>
      </c>
      <c r="ADD34" s="21">
        <f t="shared" si="28"/>
        <v>55010505.700000003</v>
      </c>
      <c r="ADE34" s="21">
        <f t="shared" si="28"/>
        <v>517498401.60000002</v>
      </c>
      <c r="ADF34" s="21">
        <f t="shared" si="28"/>
        <v>496111635.41000003</v>
      </c>
      <c r="ADG34" s="21">
        <f t="shared" si="28"/>
        <v>62015029.259999998</v>
      </c>
      <c r="ADH34" s="21">
        <f t="shared" si="28"/>
        <v>56572315.670000002</v>
      </c>
      <c r="ADI34" s="21">
        <f t="shared" si="28"/>
        <v>98126053.730000019</v>
      </c>
      <c r="ADJ34" s="21">
        <f t="shared" si="28"/>
        <v>48600359.030000009</v>
      </c>
      <c r="ADK34" s="21">
        <f t="shared" si="28"/>
        <v>88671001.819999978</v>
      </c>
      <c r="ADL34" s="21">
        <f t="shared" si="28"/>
        <v>70344567.399999976</v>
      </c>
      <c r="ADM34" s="21">
        <f t="shared" si="28"/>
        <v>91778836.338</v>
      </c>
      <c r="ADN34" s="21">
        <f t="shared" si="28"/>
        <v>2351333951.46</v>
      </c>
      <c r="ADO34" s="21">
        <f t="shared" si="28"/>
        <v>254469175.31999999</v>
      </c>
      <c r="ADP34" s="21">
        <f t="shared" si="28"/>
        <v>204641924.54999998</v>
      </c>
      <c r="ADQ34" s="21">
        <f t="shared" si="28"/>
        <v>675663658.01999998</v>
      </c>
      <c r="ADR34" s="21">
        <f t="shared" si="28"/>
        <v>52101247.520000011</v>
      </c>
      <c r="ADS34" s="21">
        <f t="shared" si="28"/>
        <v>66173920.240000002</v>
      </c>
      <c r="ADT34" s="21">
        <f t="shared" si="28"/>
        <v>127586407.39</v>
      </c>
      <c r="ADU34" s="21">
        <f t="shared" si="28"/>
        <v>56959680.119999997</v>
      </c>
      <c r="ADV34" s="21">
        <f t="shared" si="28"/>
        <v>2650464772.0599995</v>
      </c>
      <c r="ADW34" s="21">
        <f t="shared" si="28"/>
        <v>420538153.95000005</v>
      </c>
      <c r="ADX34" s="21">
        <f t="shared" si="28"/>
        <v>311752841.75</v>
      </c>
      <c r="ADY34" s="21">
        <f t="shared" si="28"/>
        <v>91425768.779999986</v>
      </c>
      <c r="ADZ34" s="21">
        <f t="shared" si="28"/>
        <v>105072911.61</v>
      </c>
      <c r="AEA34" s="21">
        <f t="shared" si="28"/>
        <v>148461611.17000002</v>
      </c>
      <c r="AEB34" s="21">
        <f t="shared" si="28"/>
        <v>113620417.67</v>
      </c>
      <c r="AEC34" s="21">
        <f t="shared" si="28"/>
        <v>101754405.04000001</v>
      </c>
      <c r="AED34" s="21">
        <f t="shared" si="28"/>
        <v>89357068.929999992</v>
      </c>
      <c r="AEE34" s="21">
        <f t="shared" si="28"/>
        <v>80668954.440000013</v>
      </c>
      <c r="AEF34" s="21">
        <f t="shared" si="28"/>
        <v>89491114.019999981</v>
      </c>
      <c r="AEG34" s="21">
        <f t="shared" si="28"/>
        <v>173369671.36000001</v>
      </c>
      <c r="AEH34" s="21">
        <f t="shared" si="28"/>
        <v>83091335.88000001</v>
      </c>
      <c r="AEI34" s="21">
        <f t="shared" si="28"/>
        <v>107936722.31999999</v>
      </c>
      <c r="AEJ34" s="21">
        <f t="shared" si="28"/>
        <v>141705647.91</v>
      </c>
      <c r="AEK34" s="21">
        <f t="shared" si="28"/>
        <v>142006426.33000001</v>
      </c>
      <c r="AEL34" s="21">
        <f t="shared" si="28"/>
        <v>82239371.969999999</v>
      </c>
      <c r="AEM34" s="21">
        <f t="shared" si="28"/>
        <v>204471256.22</v>
      </c>
      <c r="AEN34" s="21">
        <f t="shared" si="28"/>
        <v>69213231.719999999</v>
      </c>
      <c r="AEO34" s="21">
        <f t="shared" si="28"/>
        <v>151237118.88999999</v>
      </c>
      <c r="AEP34" s="21">
        <f t="shared" si="28"/>
        <v>1649521770.0700002</v>
      </c>
      <c r="AEQ34" s="21">
        <f t="shared" si="28"/>
        <v>222081147.05000001</v>
      </c>
      <c r="AER34" s="21">
        <f t="shared" si="28"/>
        <v>184840232.27000004</v>
      </c>
      <c r="AES34" s="21">
        <f t="shared" si="28"/>
        <v>145953896.06999999</v>
      </c>
      <c r="AET34" s="21">
        <f t="shared" si="28"/>
        <v>114330990.06</v>
      </c>
      <c r="AEU34" s="21">
        <f t="shared" si="28"/>
        <v>290071757.57999998</v>
      </c>
      <c r="AEV34" s="21">
        <f t="shared" si="28"/>
        <v>112912663.08000003</v>
      </c>
      <c r="AEW34" s="21">
        <f t="shared" si="28"/>
        <v>142128269.62999997</v>
      </c>
      <c r="AEX34" s="21">
        <f t="shared" si="28"/>
        <v>106178195.22</v>
      </c>
      <c r="AEY34" s="21">
        <f t="shared" si="28"/>
        <v>58197166.189999998</v>
      </c>
      <c r="AEZ34" s="21">
        <f t="shared" si="28"/>
        <v>1022013803.4700001</v>
      </c>
      <c r="AFA34" s="21">
        <f t="shared" si="28"/>
        <v>576170894.4000001</v>
      </c>
      <c r="AFB34" s="21">
        <f t="shared" si="28"/>
        <v>210120593.37000003</v>
      </c>
      <c r="AFC34" s="21">
        <f t="shared" si="28"/>
        <v>170213953.12999994</v>
      </c>
      <c r="AFD34" s="21">
        <f t="shared" si="28"/>
        <v>255844822.80999997</v>
      </c>
      <c r="AFE34" s="21">
        <f t="shared" ref="AFE34:AHP34" si="29">SUM(AFE19:AFE33)</f>
        <v>194320400.03999996</v>
      </c>
      <c r="AFF34" s="21">
        <f t="shared" si="29"/>
        <v>123565261.64</v>
      </c>
      <c r="AFG34" s="21">
        <f t="shared" si="29"/>
        <v>164186603.75000003</v>
      </c>
      <c r="AFH34" s="21">
        <f t="shared" si="29"/>
        <v>96315921.310000002</v>
      </c>
      <c r="AFI34" s="21">
        <f t="shared" si="29"/>
        <v>149924263.97</v>
      </c>
      <c r="AFJ34" s="21">
        <f t="shared" si="29"/>
        <v>129954752.54000001</v>
      </c>
      <c r="AFK34" s="21">
        <f t="shared" si="29"/>
        <v>130462729.38999999</v>
      </c>
      <c r="AFL34" s="21">
        <f t="shared" si="29"/>
        <v>163072028.34999999</v>
      </c>
      <c r="AFM34" s="21">
        <f t="shared" si="29"/>
        <v>1090069508.5900002</v>
      </c>
      <c r="AFN34" s="21">
        <f t="shared" si="29"/>
        <v>220730403.41</v>
      </c>
      <c r="AFO34" s="21">
        <f t="shared" si="29"/>
        <v>160053240.29999998</v>
      </c>
      <c r="AFP34" s="21">
        <f t="shared" si="29"/>
        <v>134349602.17000002</v>
      </c>
      <c r="AFQ34" s="21">
        <f t="shared" si="29"/>
        <v>152190083.03</v>
      </c>
      <c r="AFR34" s="21">
        <f t="shared" si="29"/>
        <v>107379889.69000003</v>
      </c>
      <c r="AFS34" s="21">
        <f t="shared" si="29"/>
        <v>85696371.969999999</v>
      </c>
      <c r="AFT34" s="21">
        <f t="shared" si="29"/>
        <v>202470838.57000002</v>
      </c>
      <c r="AFU34" s="21">
        <f t="shared" si="29"/>
        <v>199871182.78000003</v>
      </c>
      <c r="AFV34" s="21">
        <f t="shared" si="29"/>
        <v>88496948.039999992</v>
      </c>
      <c r="AFW34" s="21">
        <f t="shared" si="29"/>
        <v>213980681.37999997</v>
      </c>
      <c r="AFX34" s="21">
        <f t="shared" si="29"/>
        <v>92072192.650000006</v>
      </c>
      <c r="AFY34" s="21">
        <f t="shared" si="29"/>
        <v>1275964815.3900003</v>
      </c>
      <c r="AFZ34" s="21">
        <f t="shared" si="29"/>
        <v>90479349.300000012</v>
      </c>
      <c r="AGA34" s="21">
        <f t="shared" si="29"/>
        <v>103535578.11999999</v>
      </c>
      <c r="AGB34" s="21">
        <f t="shared" si="29"/>
        <v>98701148.580000013</v>
      </c>
      <c r="AGC34" s="21">
        <f t="shared" si="29"/>
        <v>256433578.37000003</v>
      </c>
      <c r="AGD34" s="21">
        <f t="shared" si="29"/>
        <v>116952492.29999998</v>
      </c>
      <c r="AGE34" s="21">
        <f t="shared" si="29"/>
        <v>70196834.189999998</v>
      </c>
      <c r="AGF34" s="21">
        <f t="shared" si="29"/>
        <v>94919612.239999995</v>
      </c>
      <c r="AGG34" s="21">
        <f t="shared" si="29"/>
        <v>76718466.86999999</v>
      </c>
      <c r="AGH34" s="21">
        <f t="shared" si="29"/>
        <v>107945176.86840001</v>
      </c>
      <c r="AGI34" s="21">
        <f t="shared" si="29"/>
        <v>72455352.260000005</v>
      </c>
      <c r="AGJ34" s="21">
        <f t="shared" si="29"/>
        <v>1576795093.9900005</v>
      </c>
      <c r="AGK34" s="21">
        <f t="shared" si="29"/>
        <v>344909860.43000001</v>
      </c>
      <c r="AGL34" s="21">
        <f t="shared" si="29"/>
        <v>165866956.01000002</v>
      </c>
      <c r="AGM34" s="21">
        <f t="shared" si="29"/>
        <v>96477825.579999998</v>
      </c>
      <c r="AGN34" s="21">
        <f t="shared" si="29"/>
        <v>233980376.80000001</v>
      </c>
      <c r="AGO34" s="21">
        <f t="shared" si="29"/>
        <v>201738185.92000002</v>
      </c>
      <c r="AGP34" s="21">
        <f t="shared" si="29"/>
        <v>92463450.36999999</v>
      </c>
      <c r="AGQ34" s="21">
        <f t="shared" si="29"/>
        <v>95946012.76000002</v>
      </c>
      <c r="AGR34" s="21">
        <f t="shared" si="29"/>
        <v>2689450114.2600002</v>
      </c>
      <c r="AGS34" s="21">
        <f t="shared" si="29"/>
        <v>1492745425.2000003</v>
      </c>
      <c r="AGT34" s="21">
        <f t="shared" si="29"/>
        <v>127423934.67</v>
      </c>
      <c r="AGU34" s="21">
        <f t="shared" si="29"/>
        <v>255252712.13</v>
      </c>
      <c r="AGV34" s="21">
        <f t="shared" si="29"/>
        <v>340210202.63999993</v>
      </c>
      <c r="AGW34" s="21">
        <f t="shared" si="29"/>
        <v>221355492.43000001</v>
      </c>
      <c r="AGX34" s="21">
        <f t="shared" si="29"/>
        <v>183534984.38</v>
      </c>
      <c r="AGY34" s="21">
        <f t="shared" si="29"/>
        <v>175300895.29000002</v>
      </c>
      <c r="AGZ34" s="21">
        <f t="shared" si="29"/>
        <v>63561084.869999997</v>
      </c>
      <c r="AHA34" s="21">
        <f t="shared" si="29"/>
        <v>145649832.66999996</v>
      </c>
      <c r="AHB34" s="21">
        <f t="shared" si="29"/>
        <v>169001614.30999997</v>
      </c>
      <c r="AHC34" s="21">
        <f t="shared" si="29"/>
        <v>90360310.299999997</v>
      </c>
      <c r="AHD34" s="21">
        <f t="shared" si="29"/>
        <v>93582216.020000011</v>
      </c>
      <c r="AHE34" s="21">
        <f t="shared" si="29"/>
        <v>97209548.969999999</v>
      </c>
      <c r="AHF34" s="21">
        <f t="shared" si="29"/>
        <v>90704205.580000013</v>
      </c>
      <c r="AHG34" s="21">
        <f t="shared" si="29"/>
        <v>112862774.49999999</v>
      </c>
      <c r="AHH34" s="21">
        <f t="shared" si="29"/>
        <v>87611862.409999967</v>
      </c>
      <c r="AHI34" s="21">
        <f t="shared" si="29"/>
        <v>623774093.23000014</v>
      </c>
      <c r="AHJ34" s="21">
        <f t="shared" si="29"/>
        <v>100807654.80999999</v>
      </c>
      <c r="AHK34" s="21">
        <f t="shared" si="29"/>
        <v>108486422.75000001</v>
      </c>
      <c r="AHL34" s="21">
        <f t="shared" si="29"/>
        <v>102473988.11999999</v>
      </c>
      <c r="AHM34" s="21">
        <f t="shared" si="29"/>
        <v>203630020.91000006</v>
      </c>
      <c r="AHN34" s="21">
        <f t="shared" si="29"/>
        <v>94099807.670000002</v>
      </c>
      <c r="AHO34" s="21">
        <f t="shared" si="29"/>
        <v>57264185.550000012</v>
      </c>
      <c r="AHP34" s="21">
        <f t="shared" si="29"/>
        <v>255906834811.3931</v>
      </c>
      <c r="AHQ34" s="21"/>
      <c r="AHS34" s="29"/>
      <c r="AHT34"/>
    </row>
    <row r="35" spans="1:904" ht="24.6" x14ac:dyDescent="0.7">
      <c r="A35" s="19"/>
      <c r="B35" s="11" t="s">
        <v>1048</v>
      </c>
      <c r="C35" s="6" t="s">
        <v>1049</v>
      </c>
      <c r="D35" s="20">
        <v>550618310.35000026</v>
      </c>
      <c r="E35" s="20">
        <v>90246.120000000432</v>
      </c>
      <c r="F35" s="20">
        <v>-12224978.649999995</v>
      </c>
      <c r="G35" s="20">
        <v>7332001.8899999997</v>
      </c>
      <c r="H35" s="20">
        <v>47041585.949999973</v>
      </c>
      <c r="I35" s="20">
        <v>-15015706.279999999</v>
      </c>
      <c r="J35" s="20">
        <v>280033036.62000006</v>
      </c>
      <c r="K35" s="20">
        <v>95158086.759999976</v>
      </c>
      <c r="L35" s="20">
        <v>16889926.559999995</v>
      </c>
      <c r="M35" s="20">
        <v>7483467.9799999995</v>
      </c>
      <c r="N35" s="20">
        <v>2736623.9900000012</v>
      </c>
      <c r="O35" s="20">
        <v>5767494.4199999971</v>
      </c>
      <c r="P35" s="20">
        <v>69406852.350000009</v>
      </c>
      <c r="Q35" s="20">
        <v>13378851.389999995</v>
      </c>
      <c r="R35" s="20">
        <v>2147362.7599999998</v>
      </c>
      <c r="S35" s="20">
        <v>24227.390000012354</v>
      </c>
      <c r="T35" s="20">
        <v>21024363.77</v>
      </c>
      <c r="U35" s="20">
        <v>1836840.8699999999</v>
      </c>
      <c r="V35" s="20">
        <v>769268818.9400003</v>
      </c>
      <c r="W35" s="20">
        <v>6619583.3399999999</v>
      </c>
      <c r="X35" s="20">
        <v>18885997.880000006</v>
      </c>
      <c r="Y35" s="20">
        <v>99770419.949999958</v>
      </c>
      <c r="Z35" s="20">
        <v>4299521.019999993</v>
      </c>
      <c r="AA35" s="20">
        <v>1119054.1900000204</v>
      </c>
      <c r="AB35" s="20">
        <v>10040258.369999995</v>
      </c>
      <c r="AC35" s="20">
        <v>12860987.329999985</v>
      </c>
      <c r="AD35" s="20">
        <v>3406857.1700000078</v>
      </c>
      <c r="AE35" s="20">
        <v>-5547419.2600000026</v>
      </c>
      <c r="AF35" s="20">
        <v>-6129164.2900000028</v>
      </c>
      <c r="AG35" s="20">
        <v>-5170407.6600000039</v>
      </c>
      <c r="AH35" s="20">
        <v>-27847952.150000006</v>
      </c>
      <c r="AI35" s="20">
        <v>-13162268.979999987</v>
      </c>
      <c r="AJ35" s="20">
        <v>396126.22000000149</v>
      </c>
      <c r="AK35" s="20">
        <v>1113436.0399999951</v>
      </c>
      <c r="AL35" s="20">
        <v>68768886.860000029</v>
      </c>
      <c r="AM35" s="20">
        <v>-8197871.0999999987</v>
      </c>
      <c r="AN35" s="20">
        <v>52222679.570000015</v>
      </c>
      <c r="AO35" s="20">
        <v>6053586.5200000005</v>
      </c>
      <c r="AP35" s="20">
        <v>3064398.939999992</v>
      </c>
      <c r="AQ35" s="20">
        <v>1010854.1600000015</v>
      </c>
      <c r="AR35" s="20">
        <v>-5886479.1599999992</v>
      </c>
      <c r="AS35" s="20">
        <v>-3177025.5800000029</v>
      </c>
      <c r="AT35" s="20">
        <v>158238106.19000015</v>
      </c>
      <c r="AU35" s="20">
        <v>7386042.4600000028</v>
      </c>
      <c r="AV35" s="20">
        <v>5383999.4000000013</v>
      </c>
      <c r="AW35" s="20">
        <v>14759716.429999998</v>
      </c>
      <c r="AX35" s="20">
        <v>1312869.2300000007</v>
      </c>
      <c r="AY35" s="20">
        <v>5512212.0899999971</v>
      </c>
      <c r="AZ35" s="20">
        <v>16056138.989999998</v>
      </c>
      <c r="BA35" s="20">
        <v>9816741.5299999975</v>
      </c>
      <c r="BB35" s="20">
        <v>9302008.129999999</v>
      </c>
      <c r="BC35" s="20">
        <v>4784891.0299999993</v>
      </c>
      <c r="BD35" s="20">
        <v>6128930.9600000009</v>
      </c>
      <c r="BE35" s="20">
        <v>1652263.3999999997</v>
      </c>
      <c r="BF35" s="20">
        <v>11608057.899999997</v>
      </c>
      <c r="BG35" s="20">
        <v>8562606.4799999967</v>
      </c>
      <c r="BH35" s="20">
        <v>24879347.399999984</v>
      </c>
      <c r="BI35" s="20">
        <v>2622523.2399999578</v>
      </c>
      <c r="BJ35" s="20">
        <v>76579936.409999967</v>
      </c>
      <c r="BK35" s="20">
        <v>5545497.8600000022</v>
      </c>
      <c r="BL35" s="20">
        <v>2111181.8600000003</v>
      </c>
      <c r="BM35" s="20">
        <v>4933231.38</v>
      </c>
      <c r="BN35" s="20">
        <v>6194950.860000005</v>
      </c>
      <c r="BO35" s="20">
        <v>4400948.1300000045</v>
      </c>
      <c r="BP35" s="20">
        <v>1847460.2200000004</v>
      </c>
      <c r="BQ35" s="20">
        <v>1198734.49</v>
      </c>
      <c r="BR35" s="20">
        <v>216826415.37999982</v>
      </c>
      <c r="BS35" s="20">
        <v>13513880.799999999</v>
      </c>
      <c r="BT35" s="20">
        <v>8591481.7300000042</v>
      </c>
      <c r="BU35" s="20">
        <v>3820278.7599999984</v>
      </c>
      <c r="BV35" s="20">
        <v>3618755.4999999958</v>
      </c>
      <c r="BW35" s="20">
        <v>3957735.2700000047</v>
      </c>
      <c r="BX35" s="20">
        <v>11288478.720000001</v>
      </c>
      <c r="BY35" s="20">
        <v>13033884.010000002</v>
      </c>
      <c r="BZ35" s="20">
        <v>97834728.060000047</v>
      </c>
      <c r="CA35" s="20">
        <v>4663162.49</v>
      </c>
      <c r="CB35" s="20">
        <v>14942.599999997183</v>
      </c>
      <c r="CC35" s="20">
        <v>11990779.229999997</v>
      </c>
      <c r="CD35" s="20">
        <v>3937218.6199999982</v>
      </c>
      <c r="CE35" s="20">
        <v>5950992.6199999973</v>
      </c>
      <c r="CF35" s="20">
        <v>2194872.2700000005</v>
      </c>
      <c r="CG35" s="20">
        <v>1564441192.5699999</v>
      </c>
      <c r="CH35" s="20">
        <v>23943984.970000003</v>
      </c>
      <c r="CI35" s="20">
        <v>18182333.410000015</v>
      </c>
      <c r="CJ35" s="20">
        <v>10790650.060000004</v>
      </c>
      <c r="CK35" s="20">
        <v>32445430.200000022</v>
      </c>
      <c r="CL35" s="20">
        <v>16720154.219999993</v>
      </c>
      <c r="CM35" s="20">
        <v>16665335.609999999</v>
      </c>
      <c r="CN35" s="20">
        <v>10426790.610000012</v>
      </c>
      <c r="CO35" s="20">
        <v>10954782.99</v>
      </c>
      <c r="CP35" s="20">
        <v>10683859.749999991</v>
      </c>
      <c r="CQ35" s="20">
        <v>15137671.460000001</v>
      </c>
      <c r="CR35" s="20">
        <v>17748357.620000001</v>
      </c>
      <c r="CS35" s="20">
        <v>20175674.010000005</v>
      </c>
      <c r="CT35" s="20">
        <v>126671945.82999998</v>
      </c>
      <c r="CU35" s="20">
        <v>10490021.450000005</v>
      </c>
      <c r="CV35" s="20">
        <v>8384457.6699999953</v>
      </c>
      <c r="CW35" s="20">
        <v>5403972.1999999881</v>
      </c>
      <c r="CX35" s="20">
        <v>12513911.359999996</v>
      </c>
      <c r="CY35" s="20">
        <v>-4022357.4199999915</v>
      </c>
      <c r="CZ35" s="20">
        <v>5880844.0600000042</v>
      </c>
      <c r="DA35" s="20">
        <v>8562550.1600000001</v>
      </c>
      <c r="DB35" s="20">
        <v>34583527.419999987</v>
      </c>
      <c r="DC35" s="20">
        <v>100401055.06999998</v>
      </c>
      <c r="DD35" s="20">
        <v>2695476.9899999988</v>
      </c>
      <c r="DE35" s="20">
        <v>1278404.550000004</v>
      </c>
      <c r="DF35" s="20">
        <v>251078.78000001831</v>
      </c>
      <c r="DG35" s="20">
        <v>12306812.439999994</v>
      </c>
      <c r="DH35" s="20">
        <v>3024304.0900000003</v>
      </c>
      <c r="DI35" s="20">
        <v>31593991.650000006</v>
      </c>
      <c r="DJ35" s="20">
        <v>6856652.549999997</v>
      </c>
      <c r="DK35" s="20">
        <v>1017860477.6502008</v>
      </c>
      <c r="DL35" s="20">
        <v>2902336.9699999923</v>
      </c>
      <c r="DM35" s="20">
        <v>23233693.989999998</v>
      </c>
      <c r="DN35" s="20">
        <v>28184879.97000001</v>
      </c>
      <c r="DO35" s="20">
        <v>10924854.730000002</v>
      </c>
      <c r="DP35" s="20">
        <v>13785789.800000001</v>
      </c>
      <c r="DQ35" s="20">
        <v>66289331.960000023</v>
      </c>
      <c r="DR35" s="20">
        <v>34223461.130099997</v>
      </c>
      <c r="DS35" s="20">
        <v>33477897.839999989</v>
      </c>
      <c r="DT35" s="20">
        <v>169220082.03000012</v>
      </c>
      <c r="DU35" s="20">
        <v>-10977673.400000002</v>
      </c>
      <c r="DV35" s="20">
        <v>18943684.289999969</v>
      </c>
      <c r="DW35" s="20">
        <v>-2280264.2800000007</v>
      </c>
      <c r="DX35" s="20">
        <v>-7931777.9400000023</v>
      </c>
      <c r="DY35" s="20">
        <v>6652995.219999996</v>
      </c>
      <c r="DZ35" s="20">
        <v>1010269.8999999962</v>
      </c>
      <c r="EA35" s="20">
        <v>9838681.3599999975</v>
      </c>
      <c r="EB35" s="20">
        <v>164935.06999999733</v>
      </c>
      <c r="EC35" s="20">
        <v>8344638.2799999975</v>
      </c>
      <c r="ED35" s="20">
        <v>-18307739.759999972</v>
      </c>
      <c r="EE35" s="20">
        <v>83466970.319999993</v>
      </c>
      <c r="EF35" s="20">
        <v>164798725.18000007</v>
      </c>
      <c r="EG35" s="20">
        <v>27616155.68</v>
      </c>
      <c r="EH35" s="20">
        <v>6433929.5000000037</v>
      </c>
      <c r="EI35" s="20">
        <v>16670344.510000013</v>
      </c>
      <c r="EJ35" s="20">
        <v>-16613838.589999998</v>
      </c>
      <c r="EK35" s="20">
        <v>8336767.7800000003</v>
      </c>
      <c r="EL35" s="20">
        <v>2849356.47</v>
      </c>
      <c r="EM35" s="20">
        <v>7805773.2899999972</v>
      </c>
      <c r="EN35" s="20">
        <v>132710954.56999996</v>
      </c>
      <c r="EO35" s="20">
        <v>1752609.3799999969</v>
      </c>
      <c r="EP35" s="20">
        <v>-6017293.3899999969</v>
      </c>
      <c r="EQ35" s="20">
        <v>2900288.7299999953</v>
      </c>
      <c r="ER35" s="20">
        <v>2545441.4100000015</v>
      </c>
      <c r="ES35" s="20">
        <v>2675094.7900000028</v>
      </c>
      <c r="ET35" s="20">
        <v>-7119598.8999999966</v>
      </c>
      <c r="EU35" s="20">
        <v>2781785.2899999968</v>
      </c>
      <c r="EV35" s="20">
        <v>1109461.579999998</v>
      </c>
      <c r="EW35" s="20">
        <v>178586285.22999999</v>
      </c>
      <c r="EX35" s="20">
        <v>31929941.949999999</v>
      </c>
      <c r="EY35" s="20">
        <v>24387717.550000008</v>
      </c>
      <c r="EZ35" s="20">
        <v>16274332.900000002</v>
      </c>
      <c r="FA35" s="20">
        <v>17113006.06000001</v>
      </c>
      <c r="FB35" s="20">
        <v>16836788.789999988</v>
      </c>
      <c r="FC35" s="20">
        <v>15134782.369999988</v>
      </c>
      <c r="FD35" s="20">
        <v>14213167.909999995</v>
      </c>
      <c r="FE35" s="20">
        <v>18007620.300000001</v>
      </c>
      <c r="FF35" s="20">
        <v>25941734.860000003</v>
      </c>
      <c r="FG35" s="20">
        <v>8921470.7100000046</v>
      </c>
      <c r="FH35" s="20">
        <v>8702895.9300000072</v>
      </c>
      <c r="FI35" s="20">
        <v>95934509.390000001</v>
      </c>
      <c r="FJ35" s="20">
        <v>6964093.0499999942</v>
      </c>
      <c r="FK35" s="20">
        <v>2776137.2500000065</v>
      </c>
      <c r="FL35" s="20">
        <v>6863627.5400000066</v>
      </c>
      <c r="FM35" s="20">
        <v>7509069.1799999978</v>
      </c>
      <c r="FN35" s="20">
        <v>15664191.769999992</v>
      </c>
      <c r="FO35" s="20">
        <v>1819641.8399999959</v>
      </c>
      <c r="FP35" s="20">
        <v>10717651.789999999</v>
      </c>
      <c r="FQ35" s="20">
        <v>1108509664.9300005</v>
      </c>
      <c r="FR35" s="20">
        <v>2238074.6900000009</v>
      </c>
      <c r="FS35" s="20">
        <v>9450980.150000006</v>
      </c>
      <c r="FT35" s="20">
        <v>15132333.069999985</v>
      </c>
      <c r="FU35" s="20">
        <v>5280723.459999999</v>
      </c>
      <c r="FV35" s="20">
        <v>13829995.060000002</v>
      </c>
      <c r="FW35" s="20">
        <v>-3153500.9400000051</v>
      </c>
      <c r="FX35" s="20">
        <v>-3235010.190000006</v>
      </c>
      <c r="FY35" s="20">
        <v>5960148.0100000007</v>
      </c>
      <c r="FZ35" s="20">
        <v>26103630.770000003</v>
      </c>
      <c r="GA35" s="20">
        <v>-773931.48000001058</v>
      </c>
      <c r="GB35" s="20">
        <v>2419538.1499999976</v>
      </c>
      <c r="GC35" s="20">
        <v>9065649.4400000013</v>
      </c>
      <c r="GD35" s="20">
        <v>18766302.340000004</v>
      </c>
      <c r="GE35" s="20">
        <v>133394274.77000004</v>
      </c>
      <c r="GF35" s="20">
        <v>5546182.2899999982</v>
      </c>
      <c r="GG35" s="20">
        <v>5232335.2900000028</v>
      </c>
      <c r="GH35" s="20">
        <v>-9071516.6500000115</v>
      </c>
      <c r="GI35" s="20">
        <v>5296434.959999999</v>
      </c>
      <c r="GJ35" s="20">
        <v>1278609.6500000006</v>
      </c>
      <c r="GK35" s="20">
        <v>-4412363.84</v>
      </c>
      <c r="GL35" s="20">
        <v>12139934.379999995</v>
      </c>
      <c r="GM35" s="20">
        <v>445756.37000000291</v>
      </c>
      <c r="GN35" s="20">
        <v>2290953.1399999992</v>
      </c>
      <c r="GO35" s="20">
        <v>5002427.2699999968</v>
      </c>
      <c r="GP35" s="20">
        <v>124211.43999999919</v>
      </c>
      <c r="GQ35" s="20">
        <v>97343832.640000015</v>
      </c>
      <c r="GR35" s="20">
        <v>62149888.519999996</v>
      </c>
      <c r="GS35" s="20">
        <v>10073350.780000005</v>
      </c>
      <c r="GT35" s="20">
        <v>13683905.720000003</v>
      </c>
      <c r="GU35" s="20">
        <v>5591713.5499999989</v>
      </c>
      <c r="GV35" s="20">
        <v>2359812.5199999912</v>
      </c>
      <c r="GW35" s="20">
        <v>3303638.7199999988</v>
      </c>
      <c r="GX35" s="20">
        <v>7293022.2899999991</v>
      </c>
      <c r="GY35" s="20">
        <v>4957859.3599999649</v>
      </c>
      <c r="GZ35" s="20">
        <v>8267465.6300000036</v>
      </c>
      <c r="HA35" s="20">
        <v>1238445.329999998</v>
      </c>
      <c r="HB35" s="20">
        <v>-1496403.0299999982</v>
      </c>
      <c r="HC35" s="20">
        <v>80135070.389999911</v>
      </c>
      <c r="HD35" s="20">
        <v>119261941.14999999</v>
      </c>
      <c r="HE35" s="20">
        <v>42288228.089999974</v>
      </c>
      <c r="HF35" s="20">
        <v>12223073.759999989</v>
      </c>
      <c r="HG35" s="20">
        <v>13559082.35000002</v>
      </c>
      <c r="HH35" s="20">
        <v>77633451.339999974</v>
      </c>
      <c r="HI35" s="20">
        <v>9604125.8500000015</v>
      </c>
      <c r="HJ35" s="20">
        <v>814466597.8499999</v>
      </c>
      <c r="HK35" s="20">
        <v>15057619.319999997</v>
      </c>
      <c r="HL35" s="20">
        <v>66330214.389999986</v>
      </c>
      <c r="HM35" s="20">
        <v>82913507.409999982</v>
      </c>
      <c r="HN35" s="20">
        <v>-5515516.1499999976</v>
      </c>
      <c r="HO35" s="20">
        <v>12832974.969999989</v>
      </c>
      <c r="HP35" s="20">
        <v>41381770.169999994</v>
      </c>
      <c r="HQ35" s="20">
        <v>-655659.24000000081</v>
      </c>
      <c r="HR35" s="20">
        <v>475215553.07999992</v>
      </c>
      <c r="HS35" s="20">
        <v>-61339608.989999995</v>
      </c>
      <c r="HT35" s="20">
        <v>3244498.1200000104</v>
      </c>
      <c r="HU35" s="20">
        <v>2936085.7500000005</v>
      </c>
      <c r="HV35" s="20">
        <v>11131338.799999997</v>
      </c>
      <c r="HW35" s="20">
        <v>1372567.4199999981</v>
      </c>
      <c r="HX35" s="20">
        <v>13100074.439999999</v>
      </c>
      <c r="HY35" s="20">
        <v>5118478.2600000026</v>
      </c>
      <c r="HZ35" s="20">
        <v>4325399.099999994</v>
      </c>
      <c r="IA35" s="20">
        <v>10438768.749999993</v>
      </c>
      <c r="IB35" s="20">
        <v>11346950.859999994</v>
      </c>
      <c r="IC35" s="20">
        <v>34618859.470000014</v>
      </c>
      <c r="ID35" s="20">
        <v>2362095.580000001</v>
      </c>
      <c r="IE35" s="20">
        <v>185174.54999999769</v>
      </c>
      <c r="IF35" s="20">
        <v>-4461139.7499999963</v>
      </c>
      <c r="IG35" s="20">
        <v>4946834.0500000026</v>
      </c>
      <c r="IH35" s="20">
        <v>211806744.07999998</v>
      </c>
      <c r="II35" s="20">
        <v>-8528722.8600000571</v>
      </c>
      <c r="IJ35" s="20">
        <v>2789286.069999998</v>
      </c>
      <c r="IK35" s="20">
        <v>-2934729.7700000126</v>
      </c>
      <c r="IL35" s="20">
        <v>-26033939.139999997</v>
      </c>
      <c r="IM35" s="20">
        <v>8132316.4799999986</v>
      </c>
      <c r="IN35" s="20">
        <v>6720634.0399999917</v>
      </c>
      <c r="IO35" s="20">
        <v>3736544.8699999996</v>
      </c>
      <c r="IP35" s="20">
        <v>6470074.6499999948</v>
      </c>
      <c r="IQ35" s="20">
        <v>-6313206.5400000047</v>
      </c>
      <c r="IR35" s="20">
        <v>37405253.939999998</v>
      </c>
      <c r="IS35" s="20">
        <v>170540302.55000025</v>
      </c>
      <c r="IT35" s="20">
        <v>-21044308.779999938</v>
      </c>
      <c r="IU35" s="20">
        <v>33216387.579999991</v>
      </c>
      <c r="IV35" s="20">
        <v>3289625.8499999996</v>
      </c>
      <c r="IW35" s="20">
        <v>48774004.479999989</v>
      </c>
      <c r="IX35" s="20">
        <v>9902686.2999999989</v>
      </c>
      <c r="IY35" s="20">
        <v>6246870.5399999898</v>
      </c>
      <c r="IZ35" s="20">
        <v>8328353.9900000021</v>
      </c>
      <c r="JA35" s="20">
        <v>3023980.9199999943</v>
      </c>
      <c r="JB35" s="20">
        <v>-18491030.769999996</v>
      </c>
      <c r="JC35" s="20">
        <v>3895246.300000011</v>
      </c>
      <c r="JD35" s="20">
        <v>2653233.1300000022</v>
      </c>
      <c r="JE35" s="20">
        <v>216795908.68999991</v>
      </c>
      <c r="JF35" s="20">
        <v>-27054917.930000018</v>
      </c>
      <c r="JG35" s="20">
        <v>10551910.02</v>
      </c>
      <c r="JH35" s="20">
        <v>-222602.79999999207</v>
      </c>
      <c r="JI35" s="20">
        <v>543005.30999999878</v>
      </c>
      <c r="JJ35" s="20">
        <v>-237558.83999999805</v>
      </c>
      <c r="JK35" s="20">
        <v>37260470.380000077</v>
      </c>
      <c r="JL35" s="20">
        <v>648446.89999999746</v>
      </c>
      <c r="JM35" s="20">
        <v>119912.51999999525</v>
      </c>
      <c r="JN35" s="20">
        <v>41662514.110000029</v>
      </c>
      <c r="JO35" s="20">
        <v>1958519.2799999951</v>
      </c>
      <c r="JP35" s="20">
        <v>-16248469.189999999</v>
      </c>
      <c r="JQ35" s="20">
        <v>1892753.9700000039</v>
      </c>
      <c r="JR35" s="20">
        <v>227094298.03000006</v>
      </c>
      <c r="JS35" s="20">
        <v>60609824.850000046</v>
      </c>
      <c r="JT35" s="20">
        <v>27948677.199999996</v>
      </c>
      <c r="JU35" s="20">
        <v>7673880.1099999966</v>
      </c>
      <c r="JV35" s="20">
        <v>10489175.229999999</v>
      </c>
      <c r="JW35" s="20">
        <v>8393847.1699999981</v>
      </c>
      <c r="JX35" s="20">
        <v>7712449.350000008</v>
      </c>
      <c r="JY35" s="20">
        <v>14387417.859999999</v>
      </c>
      <c r="JZ35" s="20">
        <v>33004048.830000006</v>
      </c>
      <c r="KA35" s="20">
        <v>6923264.4900000002</v>
      </c>
      <c r="KB35" s="20">
        <v>16095664.580000008</v>
      </c>
      <c r="KC35" s="20">
        <v>4559000.29</v>
      </c>
      <c r="KD35" s="20">
        <v>182035.15999999893</v>
      </c>
      <c r="KE35" s="20">
        <v>9246854.0500000007</v>
      </c>
      <c r="KF35" s="20">
        <v>11508484.099999998</v>
      </c>
      <c r="KG35" s="20">
        <v>647925468.68000007</v>
      </c>
      <c r="KH35" s="20">
        <v>38646220.100000009</v>
      </c>
      <c r="KI35" s="20">
        <v>54579925.550000042</v>
      </c>
      <c r="KJ35" s="20">
        <v>6073070.7399999974</v>
      </c>
      <c r="KK35" s="20">
        <v>55769707.170000002</v>
      </c>
      <c r="KL35" s="20">
        <v>71462861.160000026</v>
      </c>
      <c r="KM35" s="20">
        <v>49073029.63000001</v>
      </c>
      <c r="KN35" s="20">
        <v>15703253.130000001</v>
      </c>
      <c r="KO35" s="20">
        <v>3943891.5300000026</v>
      </c>
      <c r="KP35" s="20">
        <v>75567253.36999996</v>
      </c>
      <c r="KQ35" s="20">
        <v>4225116.540000014</v>
      </c>
      <c r="KR35" s="20">
        <v>2263514.9500000104</v>
      </c>
      <c r="KS35" s="20">
        <v>-24107869.009999994</v>
      </c>
      <c r="KT35" s="20">
        <v>6776854.559999994</v>
      </c>
      <c r="KU35" s="20">
        <v>6018.1500000117812</v>
      </c>
      <c r="KV35" s="20">
        <v>-2191617.3599999789</v>
      </c>
      <c r="KW35" s="20">
        <v>82472338.800000027</v>
      </c>
      <c r="KX35" s="20">
        <v>145330381.65000004</v>
      </c>
      <c r="KY35" s="20">
        <v>150445.08999999694</v>
      </c>
      <c r="KZ35" s="20">
        <v>3542564.6199999982</v>
      </c>
      <c r="LA35" s="20">
        <v>1658526.9900000123</v>
      </c>
      <c r="LB35" s="20">
        <v>295066.4199999976</v>
      </c>
      <c r="LC35" s="20">
        <v>4502702.7400000012</v>
      </c>
      <c r="LD35" s="20">
        <v>905207.77000000165</v>
      </c>
      <c r="LE35" s="20">
        <v>2551518.2899999986</v>
      </c>
      <c r="LF35" s="20">
        <v>712359624.33999979</v>
      </c>
      <c r="LG35" s="20">
        <v>-35017315.090000004</v>
      </c>
      <c r="LH35" s="20">
        <v>69327508.779999927</v>
      </c>
      <c r="LI35" s="20">
        <v>29225999.359999981</v>
      </c>
      <c r="LJ35" s="20">
        <v>6186580.1800000053</v>
      </c>
      <c r="LK35" s="20">
        <v>4075280.3799999971</v>
      </c>
      <c r="LL35" s="20">
        <v>997984.31000000227</v>
      </c>
      <c r="LM35" s="20">
        <v>6981914.8199999966</v>
      </c>
      <c r="LN35" s="20">
        <v>8336919.6300000027</v>
      </c>
      <c r="LO35" s="20">
        <v>2204016.6699999901</v>
      </c>
      <c r="LP35" s="20">
        <v>790222.43000000087</v>
      </c>
      <c r="LQ35" s="20">
        <v>-149614.68999994197</v>
      </c>
      <c r="LR35" s="20">
        <v>494944.16000000481</v>
      </c>
      <c r="LS35" s="20">
        <v>24248787.84999999</v>
      </c>
      <c r="LT35" s="20">
        <v>361853126.81000018</v>
      </c>
      <c r="LU35" s="20">
        <v>3443842.3399999333</v>
      </c>
      <c r="LV35" s="20">
        <v>141994620.60000023</v>
      </c>
      <c r="LW35" s="20">
        <v>73346280.459999993</v>
      </c>
      <c r="LX35" s="20">
        <v>10366194.050000006</v>
      </c>
      <c r="LY35" s="20">
        <v>19164922.020000007</v>
      </c>
      <c r="LZ35" s="20">
        <v>19970654.380000029</v>
      </c>
      <c r="MA35" s="20">
        <v>32576317.276999995</v>
      </c>
      <c r="MB35" s="20">
        <v>27498873.420000017</v>
      </c>
      <c r="MC35" s="20">
        <v>96074223.819999978</v>
      </c>
      <c r="MD35" s="20">
        <v>2107320.469999962</v>
      </c>
      <c r="ME35" s="20">
        <v>32220003.09</v>
      </c>
      <c r="MF35" s="20">
        <v>381966502.01000029</v>
      </c>
      <c r="MG35" s="20">
        <v>13471102.972400008</v>
      </c>
      <c r="MH35" s="20">
        <v>19463039.016999993</v>
      </c>
      <c r="MI35" s="20">
        <v>12407857.149999995</v>
      </c>
      <c r="MJ35" s="20">
        <v>19114163.740000002</v>
      </c>
      <c r="MK35" s="20">
        <v>22460368.700000003</v>
      </c>
      <c r="ML35" s="20">
        <v>1001535.8399999994</v>
      </c>
      <c r="MM35" s="20">
        <v>14116688.150000006</v>
      </c>
      <c r="MN35" s="20">
        <v>7137012.9199999999</v>
      </c>
      <c r="MO35" s="20">
        <v>8700383.0300000031</v>
      </c>
      <c r="MP35" s="20">
        <v>13573358.309999997</v>
      </c>
      <c r="MQ35" s="20">
        <v>18328743.819999989</v>
      </c>
      <c r="MR35" s="20">
        <v>197250626.91000006</v>
      </c>
      <c r="MS35" s="20">
        <v>6569279.9200000083</v>
      </c>
      <c r="MT35" s="20">
        <v>82659103.63000001</v>
      </c>
      <c r="MU35" s="20">
        <v>7751900.4799999995</v>
      </c>
      <c r="MV35" s="20">
        <v>33586489.940000005</v>
      </c>
      <c r="MW35" s="20">
        <v>27934135.34999999</v>
      </c>
      <c r="MX35" s="20">
        <v>62217033.690900028</v>
      </c>
      <c r="MY35" s="20">
        <v>649932.67000000738</v>
      </c>
      <c r="MZ35" s="20">
        <v>10326310.640000001</v>
      </c>
      <c r="NA35" s="20">
        <v>1148535.6799999997</v>
      </c>
      <c r="NB35" s="20">
        <v>18812950.259999998</v>
      </c>
      <c r="NC35" s="20">
        <v>1092021458.4399998</v>
      </c>
      <c r="ND35" s="20">
        <v>141150733.41000009</v>
      </c>
      <c r="NE35" s="20">
        <v>17821147.609999999</v>
      </c>
      <c r="NF35" s="20">
        <v>470564514.16999966</v>
      </c>
      <c r="NG35" s="20">
        <v>22727713.670000006</v>
      </c>
      <c r="NH35" s="20">
        <v>50212616.710000008</v>
      </c>
      <c r="NI35" s="20">
        <v>157957516.56000012</v>
      </c>
      <c r="NJ35" s="20">
        <v>189605855.89999992</v>
      </c>
      <c r="NK35" s="20">
        <v>20856652.920000006</v>
      </c>
      <c r="NL35" s="20">
        <v>115089257.21000008</v>
      </c>
      <c r="NM35" s="20">
        <v>58387505.960000008</v>
      </c>
      <c r="NN35" s="20">
        <v>39038923.830000028</v>
      </c>
      <c r="NO35" s="20">
        <v>158863130.22999993</v>
      </c>
      <c r="NP35" s="20">
        <v>10897944.23</v>
      </c>
      <c r="NQ35" s="20">
        <v>6249346.8299999954</v>
      </c>
      <c r="NR35" s="20">
        <v>12021989.350000003</v>
      </c>
      <c r="NS35" s="20">
        <v>8960599.4599999972</v>
      </c>
      <c r="NT35" s="20">
        <v>9105114.5700000003</v>
      </c>
      <c r="NU35" s="20">
        <v>17246535.11999999</v>
      </c>
      <c r="NV35" s="20">
        <v>82178630.151999831</v>
      </c>
      <c r="NW35" s="20">
        <v>142539192.57999998</v>
      </c>
      <c r="NX35" s="20">
        <v>24663314.210000016</v>
      </c>
      <c r="NY35" s="20">
        <v>10286197.290000001</v>
      </c>
      <c r="NZ35" s="20">
        <v>12463846.109999988</v>
      </c>
      <c r="OA35" s="20">
        <v>8197716.879999998</v>
      </c>
      <c r="OB35" s="20">
        <v>3373747.7099999944</v>
      </c>
      <c r="OC35" s="20">
        <v>847734802.54000068</v>
      </c>
      <c r="OD35" s="20">
        <v>-63789456.170000009</v>
      </c>
      <c r="OE35" s="20">
        <v>46769516.149999991</v>
      </c>
      <c r="OF35" s="20">
        <v>63471987.49000001</v>
      </c>
      <c r="OG35" s="20">
        <v>8692055.6000000052</v>
      </c>
      <c r="OH35" s="20">
        <v>70308758.76000005</v>
      </c>
      <c r="OI35" s="20">
        <v>21804943.919999972</v>
      </c>
      <c r="OJ35" s="20">
        <v>15300363.729999995</v>
      </c>
      <c r="OK35" s="20">
        <v>77007188.420000017</v>
      </c>
      <c r="OL35" s="20">
        <v>143538006.73999974</v>
      </c>
      <c r="OM35" s="20">
        <v>177182017.22</v>
      </c>
      <c r="ON35" s="20">
        <v>447187075.39000022</v>
      </c>
      <c r="OO35" s="20">
        <v>40322174.769999996</v>
      </c>
      <c r="OP35" s="20">
        <v>61254.779999991413</v>
      </c>
      <c r="OQ35" s="20">
        <v>60876724.339999974</v>
      </c>
      <c r="OR35" s="20">
        <v>252843775.84999987</v>
      </c>
      <c r="OS35" s="20">
        <v>4523740.3000000082</v>
      </c>
      <c r="OT35" s="20">
        <v>43470926.409999982</v>
      </c>
      <c r="OU35" s="20">
        <v>45993708.37000002</v>
      </c>
      <c r="OV35" s="20">
        <v>18585480.169999983</v>
      </c>
      <c r="OW35" s="20">
        <v>58458085.599999972</v>
      </c>
      <c r="OX35" s="20">
        <v>23388087.649999999</v>
      </c>
      <c r="OY35" s="20">
        <v>24842914.919999994</v>
      </c>
      <c r="OZ35" s="20">
        <v>9484339.9800000004</v>
      </c>
      <c r="PA35" s="20">
        <v>44104401.970000006</v>
      </c>
      <c r="PB35" s="20">
        <v>8128379.1100000031</v>
      </c>
      <c r="PC35" s="20">
        <v>-7858301.8099999791</v>
      </c>
      <c r="PD35" s="20">
        <v>472554.98999999918</v>
      </c>
      <c r="PE35" s="20">
        <v>12631438.240000002</v>
      </c>
      <c r="PF35" s="20">
        <v>2094972.3100000112</v>
      </c>
      <c r="PG35" s="20">
        <v>3790094.3800000031</v>
      </c>
      <c r="PH35" s="20">
        <v>-313813.73999999743</v>
      </c>
      <c r="PI35" s="20">
        <v>-4007574.8499999996</v>
      </c>
      <c r="PJ35" s="20">
        <v>-3992823.0600000015</v>
      </c>
      <c r="PK35" s="20">
        <v>19354165.380000006</v>
      </c>
      <c r="PL35" s="20">
        <v>36349640.699999988</v>
      </c>
      <c r="PM35" s="20">
        <v>-2223962.3399999989</v>
      </c>
      <c r="PN35" s="20">
        <v>-22472264.96999998</v>
      </c>
      <c r="PO35" s="20">
        <v>3699835.7699999968</v>
      </c>
      <c r="PP35" s="20">
        <v>-629706.5400000019</v>
      </c>
      <c r="PQ35" s="20">
        <v>1657338.92</v>
      </c>
      <c r="PR35" s="20">
        <v>-355048.18000000145</v>
      </c>
      <c r="PS35" s="20">
        <v>592974547.15999937</v>
      </c>
      <c r="PT35" s="20">
        <v>22015221.129999988</v>
      </c>
      <c r="PU35" s="20">
        <v>362256.63999999553</v>
      </c>
      <c r="PV35" s="20">
        <v>40124780.32</v>
      </c>
      <c r="PW35" s="20">
        <v>-50936653.659999996</v>
      </c>
      <c r="PX35" s="20">
        <v>4818550.12</v>
      </c>
      <c r="PY35" s="20">
        <v>31092134.320000004</v>
      </c>
      <c r="PZ35" s="20">
        <v>15309434.890000001</v>
      </c>
      <c r="QA35" s="20">
        <v>9665104.5399999842</v>
      </c>
      <c r="QB35" s="20">
        <v>9570192.7500000019</v>
      </c>
      <c r="QC35" s="20">
        <v>5155484.4699999979</v>
      </c>
      <c r="QD35" s="20">
        <v>-691293.94000000064</v>
      </c>
      <c r="QE35" s="20">
        <v>14457682.629999993</v>
      </c>
      <c r="QF35" s="20">
        <v>47330216.359999999</v>
      </c>
      <c r="QG35" s="20">
        <v>9341096.3699999917</v>
      </c>
      <c r="QH35" s="20">
        <v>54788575.030000001</v>
      </c>
      <c r="QI35" s="20">
        <v>146557.60999999632</v>
      </c>
      <c r="QJ35" s="20">
        <v>-3838059.7899999921</v>
      </c>
      <c r="QK35" s="20">
        <v>-689778.15999999782</v>
      </c>
      <c r="QL35" s="20">
        <v>-27992952.969999999</v>
      </c>
      <c r="QM35" s="20">
        <v>291618.15999998373</v>
      </c>
      <c r="QN35" s="20">
        <v>1939721.3599999987</v>
      </c>
      <c r="QO35" s="20">
        <v>2410971.9700000007</v>
      </c>
      <c r="QP35" s="20">
        <v>712901.31000000052</v>
      </c>
      <c r="QQ35" s="20">
        <v>3892362.1999999974</v>
      </c>
      <c r="QR35" s="20">
        <v>2539846.8600000022</v>
      </c>
      <c r="QS35" s="20">
        <v>258027159.34000021</v>
      </c>
      <c r="QT35" s="20">
        <v>1034923.1100000006</v>
      </c>
      <c r="QU35" s="20">
        <v>8690305.2699999735</v>
      </c>
      <c r="QV35" s="20">
        <v>30115130.480000008</v>
      </c>
      <c r="QW35" s="20">
        <v>14354653.68</v>
      </c>
      <c r="QX35" s="20">
        <v>121560381.29999994</v>
      </c>
      <c r="QY35" s="20">
        <v>6686172.8200000096</v>
      </c>
      <c r="QZ35" s="20">
        <v>7322997.9199999887</v>
      </c>
      <c r="RA35" s="20">
        <v>86869330.489999995</v>
      </c>
      <c r="RB35" s="20">
        <v>11777666.589999996</v>
      </c>
      <c r="RC35" s="20">
        <v>4774682.43</v>
      </c>
      <c r="RD35" s="20">
        <v>24569274.169999998</v>
      </c>
      <c r="RE35" s="20">
        <v>8087111.3100000024</v>
      </c>
      <c r="RF35" s="20">
        <v>252934435.09000006</v>
      </c>
      <c r="RG35" s="20">
        <v>-21474363.770000007</v>
      </c>
      <c r="RH35" s="20">
        <v>6914485.5799999936</v>
      </c>
      <c r="RI35" s="20">
        <v>52911557.129999965</v>
      </c>
      <c r="RJ35" s="20">
        <v>-5785570.6100000041</v>
      </c>
      <c r="RK35" s="20">
        <v>-4112269.0699999793</v>
      </c>
      <c r="RL35" s="20">
        <v>-23866102.190000005</v>
      </c>
      <c r="RM35" s="20">
        <v>8589934.620000001</v>
      </c>
      <c r="RN35" s="20">
        <v>12097337.430000005</v>
      </c>
      <c r="RO35" s="20">
        <v>-17689523.889999982</v>
      </c>
      <c r="RP35" s="20">
        <v>22763546.689999998</v>
      </c>
      <c r="RQ35" s="20">
        <v>15779201.689999994</v>
      </c>
      <c r="RR35" s="20">
        <v>2530461.9800000028</v>
      </c>
      <c r="RS35" s="20">
        <v>-12890978.839999998</v>
      </c>
      <c r="RT35" s="20">
        <v>2123651.1200000038</v>
      </c>
      <c r="RU35" s="20">
        <v>3636076.879999999</v>
      </c>
      <c r="RV35" s="20">
        <v>2541617.3999999994</v>
      </c>
      <c r="RW35" s="20">
        <v>10301552.239999998</v>
      </c>
      <c r="RX35" s="20">
        <v>1049042.6700000002</v>
      </c>
      <c r="RY35" s="20">
        <v>-2620407.5999999992</v>
      </c>
      <c r="RZ35" s="20">
        <v>197793739.16999987</v>
      </c>
      <c r="SA35" s="20">
        <v>35640071.340000011</v>
      </c>
      <c r="SB35" s="20">
        <v>13202220.180000003</v>
      </c>
      <c r="SC35" s="20">
        <v>15793496.090000004</v>
      </c>
      <c r="SD35" s="20">
        <v>10505131.149999999</v>
      </c>
      <c r="SE35" s="20">
        <v>17328456.939999998</v>
      </c>
      <c r="SF35" s="20">
        <v>30554475.270000007</v>
      </c>
      <c r="SG35" s="20">
        <v>42631715.229999997</v>
      </c>
      <c r="SH35" s="20">
        <v>24389379.350000005</v>
      </c>
      <c r="SI35" s="20">
        <v>29621847.970000003</v>
      </c>
      <c r="SJ35" s="20">
        <v>-8145356.5699999901</v>
      </c>
      <c r="SK35" s="20">
        <v>6252411.4099999992</v>
      </c>
      <c r="SL35" s="20">
        <v>13914436.990000065</v>
      </c>
      <c r="SM35" s="20">
        <v>27267760.929999992</v>
      </c>
      <c r="SN35" s="20">
        <v>18330763.869999997</v>
      </c>
      <c r="SO35" s="20">
        <v>36767877.559999995</v>
      </c>
      <c r="SP35" s="20">
        <v>19193345.390000019</v>
      </c>
      <c r="SQ35" s="20">
        <v>19223587.129999999</v>
      </c>
      <c r="SR35" s="20">
        <v>11921397.390000006</v>
      </c>
      <c r="SS35" s="20">
        <v>6393802.0000000056</v>
      </c>
      <c r="ST35" s="20">
        <v>121983178.22999997</v>
      </c>
      <c r="SU35" s="20">
        <v>6880442.459999999</v>
      </c>
      <c r="SV35" s="20">
        <v>40210971.039999992</v>
      </c>
      <c r="SW35" s="20">
        <v>11288525.769999992</v>
      </c>
      <c r="SX35" s="20">
        <v>2620572.890000002</v>
      </c>
      <c r="SY35" s="20">
        <v>5138556.8100000042</v>
      </c>
      <c r="SZ35" s="20">
        <v>19879731.140000004</v>
      </c>
      <c r="TA35" s="20">
        <v>6049389.360000005</v>
      </c>
      <c r="TB35" s="20">
        <v>4684294.1800000006</v>
      </c>
      <c r="TC35" s="20">
        <v>5217547.3999999985</v>
      </c>
      <c r="TD35" s="20">
        <v>30686517.460000008</v>
      </c>
      <c r="TE35" s="20">
        <v>5687621.1699999915</v>
      </c>
      <c r="TF35" s="20">
        <v>53566355.12000002</v>
      </c>
      <c r="TG35" s="20">
        <v>3411664.870000001</v>
      </c>
      <c r="TH35" s="20">
        <v>142423653.13999996</v>
      </c>
      <c r="TI35" s="20">
        <v>6599640.8799999952</v>
      </c>
      <c r="TJ35" s="20">
        <v>18126938.889999997</v>
      </c>
      <c r="TK35" s="20">
        <v>7153594.3400000324</v>
      </c>
      <c r="TL35" s="20">
        <v>-846054.82000000204</v>
      </c>
      <c r="TM35" s="20">
        <v>2127820.9900000026</v>
      </c>
      <c r="TN35" s="20">
        <v>4467903.0899999952</v>
      </c>
      <c r="TO35" s="20">
        <v>21486449.06000001</v>
      </c>
      <c r="TP35" s="20">
        <v>14443454.810000004</v>
      </c>
      <c r="TQ35" s="20">
        <v>-2075027.079999998</v>
      </c>
      <c r="TR35" s="20">
        <v>-15099371.409999993</v>
      </c>
      <c r="TS35" s="20">
        <v>11694763.750000004</v>
      </c>
      <c r="TT35" s="20">
        <v>4338837.7700000014</v>
      </c>
      <c r="TU35" s="20">
        <v>-824604.14000000258</v>
      </c>
      <c r="TV35" s="20">
        <v>4475227.799999997</v>
      </c>
      <c r="TW35" s="20">
        <v>14468974.169999998</v>
      </c>
      <c r="TX35" s="20">
        <v>77980231.319999918</v>
      </c>
      <c r="TY35" s="20">
        <v>-781886.52999999863</v>
      </c>
      <c r="TZ35" s="20">
        <v>253570461.49999991</v>
      </c>
      <c r="UA35" s="20">
        <v>19347134.960000005</v>
      </c>
      <c r="UB35" s="20">
        <v>2006017.1600000006</v>
      </c>
      <c r="UC35" s="20">
        <v>-214985.6000000021</v>
      </c>
      <c r="UD35" s="20">
        <v>-73330446.769999996</v>
      </c>
      <c r="UE35" s="20">
        <v>5821713.7500000019</v>
      </c>
      <c r="UF35" s="20">
        <v>395133.69999999576</v>
      </c>
      <c r="UG35" s="20">
        <v>12652944.169999991</v>
      </c>
      <c r="UH35" s="20">
        <v>6374991.9000000032</v>
      </c>
      <c r="UI35" s="20">
        <v>55591839.43</v>
      </c>
      <c r="UJ35" s="20">
        <v>583478.47000000952</v>
      </c>
      <c r="UK35" s="20">
        <v>-2715887.06</v>
      </c>
      <c r="UL35" s="20">
        <v>-4099895.3699999996</v>
      </c>
      <c r="UM35" s="20">
        <v>3576392.8900000043</v>
      </c>
      <c r="UN35" s="20">
        <v>488966.75999999675</v>
      </c>
      <c r="UO35" s="20">
        <v>1100888794.1999998</v>
      </c>
      <c r="UP35" s="20">
        <v>3302898.9199999957</v>
      </c>
      <c r="UQ35" s="20">
        <v>633684.73000000603</v>
      </c>
      <c r="UR35" s="20">
        <v>-19674894.690000016</v>
      </c>
      <c r="US35" s="20">
        <v>-2122087.1400000006</v>
      </c>
      <c r="UT35" s="20">
        <v>12879779.979999995</v>
      </c>
      <c r="UU35" s="20">
        <v>-9641986.5299999975</v>
      </c>
      <c r="UV35" s="20">
        <v>3485877.7600000002</v>
      </c>
      <c r="UW35" s="20">
        <v>1475098.6899999972</v>
      </c>
      <c r="UX35" s="20">
        <v>12408426.369999999</v>
      </c>
      <c r="UY35" s="20">
        <v>2616094.109999992</v>
      </c>
      <c r="UZ35" s="20">
        <v>16897756.400000025</v>
      </c>
      <c r="VA35" s="20">
        <v>20512337.450000007</v>
      </c>
      <c r="VB35" s="20">
        <v>38986844.610000007</v>
      </c>
      <c r="VC35" s="20">
        <v>8734947.3800000083</v>
      </c>
      <c r="VD35" s="20">
        <v>8987733.3000000026</v>
      </c>
      <c r="VE35" s="20">
        <v>698465.51999999699</v>
      </c>
      <c r="VF35" s="20">
        <v>5461113.3399999924</v>
      </c>
      <c r="VG35" s="20">
        <v>1571949.689999982</v>
      </c>
      <c r="VH35" s="20">
        <v>1176203.860000002</v>
      </c>
      <c r="VI35" s="20">
        <v>8052581.5899999989</v>
      </c>
      <c r="VJ35" s="20">
        <v>25682423.520000014</v>
      </c>
      <c r="VK35" s="20">
        <v>197193365.58000019</v>
      </c>
      <c r="VL35" s="20">
        <v>4022054.4799999995</v>
      </c>
      <c r="VM35" s="20">
        <v>27640340.830000028</v>
      </c>
      <c r="VN35" s="20">
        <v>5925808.2700000014</v>
      </c>
      <c r="VO35" s="20">
        <v>56248452.13000001</v>
      </c>
      <c r="VP35" s="20">
        <v>22117522.800000001</v>
      </c>
      <c r="VQ35" s="20">
        <v>4340254.5799999991</v>
      </c>
      <c r="VR35" s="20">
        <v>2565606.4100000029</v>
      </c>
      <c r="VS35" s="20">
        <v>29667918.009999987</v>
      </c>
      <c r="VT35" s="20">
        <v>3985056.2300000209</v>
      </c>
      <c r="VU35" s="20">
        <v>4672569.1399999978</v>
      </c>
      <c r="VV35" s="20">
        <v>102124471.54000001</v>
      </c>
      <c r="VW35" s="20">
        <v>4227821.3199999984</v>
      </c>
      <c r="VX35" s="20">
        <v>28046984.779999986</v>
      </c>
      <c r="VY35" s="20">
        <v>2931022.4999999986</v>
      </c>
      <c r="VZ35" s="20">
        <v>2724645895.1800003</v>
      </c>
      <c r="WA35" s="20">
        <v>18927850.039999999</v>
      </c>
      <c r="WB35" s="20">
        <v>55445836.439999945</v>
      </c>
      <c r="WC35" s="20">
        <v>16213699.309999991</v>
      </c>
      <c r="WD35" s="20">
        <v>21607429.789999995</v>
      </c>
      <c r="WE35" s="20">
        <v>11030469.440000001</v>
      </c>
      <c r="WF35" s="20">
        <v>28825109.219999988</v>
      </c>
      <c r="WG35" s="20">
        <v>19588954.640000001</v>
      </c>
      <c r="WH35" s="20">
        <v>30498565.539999995</v>
      </c>
      <c r="WI35" s="20">
        <v>11478330.360000003</v>
      </c>
      <c r="WJ35" s="20">
        <v>7468662.9199999953</v>
      </c>
      <c r="WK35" s="20">
        <v>27802553.530000031</v>
      </c>
      <c r="WL35" s="20">
        <v>22394608.220000006</v>
      </c>
      <c r="WM35" s="20">
        <v>21803272.520000007</v>
      </c>
      <c r="WN35" s="20">
        <v>55789234.780000046</v>
      </c>
      <c r="WO35" s="20">
        <v>47741958.969999984</v>
      </c>
      <c r="WP35" s="20">
        <v>11740934.580000004</v>
      </c>
      <c r="WQ35" s="20">
        <v>22486550.080000009</v>
      </c>
      <c r="WR35" s="20">
        <v>2451687.9400000051</v>
      </c>
      <c r="WS35" s="20">
        <v>17912678.420000002</v>
      </c>
      <c r="WT35" s="20">
        <v>59829655.290000007</v>
      </c>
      <c r="WU35" s="20">
        <v>8198516.0000000037</v>
      </c>
      <c r="WV35" s="20">
        <v>25581871.010000005</v>
      </c>
      <c r="WW35" s="20">
        <v>30077212.350000009</v>
      </c>
      <c r="WX35" s="20">
        <v>6649562.9800000014</v>
      </c>
      <c r="WY35" s="20">
        <v>5099416.0899999952</v>
      </c>
      <c r="WZ35" s="20">
        <v>8427981.9500000048</v>
      </c>
      <c r="XA35" s="20">
        <v>12770001.539999999</v>
      </c>
      <c r="XB35" s="20">
        <v>136249785.91999999</v>
      </c>
      <c r="XC35" s="20">
        <v>14805223.320000015</v>
      </c>
      <c r="XD35" s="20">
        <v>15903990.304800004</v>
      </c>
      <c r="XE35" s="20">
        <v>18374564.839999992</v>
      </c>
      <c r="XF35" s="20">
        <v>20223638.899999999</v>
      </c>
      <c r="XG35" s="20">
        <v>607026463.93000019</v>
      </c>
      <c r="XH35" s="20">
        <v>11679203.850000007</v>
      </c>
      <c r="XI35" s="20">
        <v>74319891.879999995</v>
      </c>
      <c r="XJ35" s="20">
        <v>143038735.82000008</v>
      </c>
      <c r="XK35" s="20">
        <v>5070696.9799999977</v>
      </c>
      <c r="XL35" s="20">
        <v>15929519.700000001</v>
      </c>
      <c r="XM35" s="20">
        <v>11255862.819999978</v>
      </c>
      <c r="XN35" s="20">
        <v>53013454.869999982</v>
      </c>
      <c r="XO35" s="20">
        <v>7102354.2800000003</v>
      </c>
      <c r="XP35" s="20">
        <v>19868785.070000004</v>
      </c>
      <c r="XQ35" s="20">
        <v>17550995.069999997</v>
      </c>
      <c r="XR35" s="20">
        <v>8514290.9799999986</v>
      </c>
      <c r="XS35" s="20">
        <v>12610394.85999999</v>
      </c>
      <c r="XT35" s="20">
        <v>11258736.739999996</v>
      </c>
      <c r="XU35" s="20">
        <v>24463924.459999997</v>
      </c>
      <c r="XV35" s="20">
        <v>9532266.1699999999</v>
      </c>
      <c r="XW35" s="20">
        <v>13734064.909999998</v>
      </c>
      <c r="XX35" s="20">
        <v>8667631.9599999953</v>
      </c>
      <c r="XY35" s="20">
        <v>7618768.1499999994</v>
      </c>
      <c r="XZ35" s="20">
        <v>7220019.9800000032</v>
      </c>
      <c r="YA35" s="20">
        <v>7684315.5999999996</v>
      </c>
      <c r="YB35" s="20">
        <v>48785075.210000008</v>
      </c>
      <c r="YC35" s="20">
        <v>45022897.920000009</v>
      </c>
      <c r="YD35" s="20">
        <v>673029650.64999974</v>
      </c>
      <c r="YE35" s="20">
        <v>19965371.68</v>
      </c>
      <c r="YF35" s="20">
        <v>28974388.230000008</v>
      </c>
      <c r="YG35" s="20">
        <v>49232845.32</v>
      </c>
      <c r="YH35" s="20">
        <v>52027480.180000022</v>
      </c>
      <c r="YI35" s="20">
        <v>39258167.009999983</v>
      </c>
      <c r="YJ35" s="20">
        <v>21290498.890000019</v>
      </c>
      <c r="YK35" s="20">
        <v>17871622.319999997</v>
      </c>
      <c r="YL35" s="20">
        <v>16478207.240000002</v>
      </c>
      <c r="YM35" s="20">
        <v>16095271.990000024</v>
      </c>
      <c r="YN35" s="20">
        <v>38197686.140000001</v>
      </c>
      <c r="YO35" s="20">
        <v>11488142.369999997</v>
      </c>
      <c r="YP35" s="20">
        <v>24521374.460000001</v>
      </c>
      <c r="YQ35" s="20">
        <v>6532981.6100000013</v>
      </c>
      <c r="YR35" s="20">
        <v>59369936.430000015</v>
      </c>
      <c r="YS35" s="20">
        <v>58009904.600000001</v>
      </c>
      <c r="YT35" s="20">
        <v>8739668.8319999985</v>
      </c>
      <c r="YU35" s="20">
        <v>165194209.45999992</v>
      </c>
      <c r="YV35" s="20">
        <v>5947557.0499999961</v>
      </c>
      <c r="YW35" s="20">
        <v>16273489.709999993</v>
      </c>
      <c r="YX35" s="20">
        <v>-5379265.5199999958</v>
      </c>
      <c r="YY35" s="20">
        <v>4924990.5199999921</v>
      </c>
      <c r="YZ35" s="20">
        <v>8895396.3300000057</v>
      </c>
      <c r="ZA35" s="20">
        <v>27053351.080000002</v>
      </c>
      <c r="ZB35" s="20">
        <v>158795329.98999995</v>
      </c>
      <c r="ZC35" s="20">
        <v>7559191.3599999966</v>
      </c>
      <c r="ZD35" s="20">
        <v>33913464.919999987</v>
      </c>
      <c r="ZE35" s="20">
        <v>6601707.1400000034</v>
      </c>
      <c r="ZF35" s="20">
        <v>25089165.489999998</v>
      </c>
      <c r="ZG35" s="20">
        <v>-3716752.2200000016</v>
      </c>
      <c r="ZH35" s="20">
        <v>3119451.6800000025</v>
      </c>
      <c r="ZI35" s="20">
        <v>5764524.3499999978</v>
      </c>
      <c r="ZJ35" s="20">
        <v>9040044.3200000022</v>
      </c>
      <c r="ZK35" s="20">
        <v>398054618.58000028</v>
      </c>
      <c r="ZL35" s="20">
        <v>19846619.009999998</v>
      </c>
      <c r="ZM35" s="20">
        <v>61317589.920000024</v>
      </c>
      <c r="ZN35" s="20">
        <v>268568645.76999992</v>
      </c>
      <c r="ZO35" s="20">
        <v>99766862.569999978</v>
      </c>
      <c r="ZP35" s="20">
        <v>40163376.089999966</v>
      </c>
      <c r="ZQ35" s="20">
        <v>37259427.150000013</v>
      </c>
      <c r="ZR35" s="20">
        <v>149867495.16700003</v>
      </c>
      <c r="ZS35" s="20">
        <v>313551942.34999996</v>
      </c>
      <c r="ZT35" s="20">
        <v>48866507.170000039</v>
      </c>
      <c r="ZU35" s="20">
        <v>26408341.520000003</v>
      </c>
      <c r="ZV35" s="20">
        <v>47867974.640000015</v>
      </c>
      <c r="ZW35" s="20">
        <v>18277798.669999994</v>
      </c>
      <c r="ZX35" s="20">
        <v>18923860.080000006</v>
      </c>
      <c r="ZY35" s="20">
        <v>8780674.6099999994</v>
      </c>
      <c r="ZZ35" s="20">
        <v>16678783.738800015</v>
      </c>
      <c r="AAA35" s="20">
        <v>12782181.960000008</v>
      </c>
      <c r="AAB35" s="20">
        <v>21707066.97000001</v>
      </c>
      <c r="AAC35" s="20">
        <v>25271987.170000006</v>
      </c>
      <c r="AAD35" s="20">
        <v>28146072.820000015</v>
      </c>
      <c r="AAE35" s="20">
        <v>11226059.020000001</v>
      </c>
      <c r="AAF35" s="20">
        <v>29516821.539999999</v>
      </c>
      <c r="AAG35" s="20">
        <v>70067780.319999978</v>
      </c>
      <c r="AAH35" s="20">
        <v>10229772.080000002</v>
      </c>
      <c r="AAI35" s="20">
        <v>7234148.870000002</v>
      </c>
      <c r="AAJ35" s="20">
        <v>5148077.4699999969</v>
      </c>
      <c r="AAK35" s="20">
        <v>9599911.9900000002</v>
      </c>
      <c r="AAL35" s="20">
        <v>-5899234.1400000015</v>
      </c>
      <c r="AAM35" s="20">
        <v>7989576.870000001</v>
      </c>
      <c r="AAN35" s="20">
        <v>978491232.57000005</v>
      </c>
      <c r="AAO35" s="20">
        <v>1879590.2600000103</v>
      </c>
      <c r="AAP35" s="20">
        <v>5560522.700000002</v>
      </c>
      <c r="AAQ35" s="20">
        <v>36726233.259999976</v>
      </c>
      <c r="AAR35" s="20">
        <v>10703826.110000011</v>
      </c>
      <c r="AAS35" s="20">
        <v>48906912.810000002</v>
      </c>
      <c r="AAT35" s="20">
        <v>29292555.24000001</v>
      </c>
      <c r="AAU35" s="20">
        <v>42169946.770000048</v>
      </c>
      <c r="AAV35" s="20">
        <v>31469914.18</v>
      </c>
      <c r="AAW35" s="20">
        <v>6242547.9000000078</v>
      </c>
      <c r="AAX35" s="20">
        <v>6900927.1999999983</v>
      </c>
      <c r="AAY35" s="20">
        <v>-34412996.539999947</v>
      </c>
      <c r="AAZ35" s="20">
        <v>18222106.820000011</v>
      </c>
      <c r="ABA35" s="20">
        <v>524068.54000000574</v>
      </c>
      <c r="ABB35" s="20">
        <v>7854511.9299999895</v>
      </c>
      <c r="ABC35" s="20">
        <v>1580042.2399999953</v>
      </c>
      <c r="ABD35" s="20">
        <v>16333522.930000003</v>
      </c>
      <c r="ABE35" s="20">
        <v>20058171.830000002</v>
      </c>
      <c r="ABF35" s="20">
        <v>987906.38999999734</v>
      </c>
      <c r="ABG35" s="20">
        <v>73027813.039999992</v>
      </c>
      <c r="ABH35" s="20">
        <v>-34481822.310000032</v>
      </c>
      <c r="ABI35" s="20">
        <v>13381763.310000002</v>
      </c>
      <c r="ABJ35" s="20">
        <v>9152752.0800000001</v>
      </c>
      <c r="ABK35" s="20">
        <v>1082618.7699999968</v>
      </c>
      <c r="ABL35" s="20">
        <v>30822616.289999999</v>
      </c>
      <c r="ABM35" s="20">
        <v>8960513.8400000017</v>
      </c>
      <c r="ABN35" s="20">
        <v>66788096.439999983</v>
      </c>
      <c r="ABO35" s="20">
        <v>57403025.730000019</v>
      </c>
      <c r="ABP35" s="20">
        <v>8705509.290000001</v>
      </c>
      <c r="ABQ35" s="20">
        <v>31687966.129999984</v>
      </c>
      <c r="ABR35" s="20">
        <v>430615.7999999962</v>
      </c>
      <c r="ABS35" s="20">
        <v>14439596.709999993</v>
      </c>
      <c r="ABT35" s="20">
        <v>4827637.9399999939</v>
      </c>
      <c r="ABU35" s="20">
        <v>5177624.0599999968</v>
      </c>
      <c r="ABV35" s="20">
        <v>25968404.209999997</v>
      </c>
      <c r="ABW35" s="20">
        <v>6140373.9200000223</v>
      </c>
      <c r="ABX35" s="20">
        <v>26229269.440000001</v>
      </c>
      <c r="ABY35" s="20">
        <v>36022159.769999981</v>
      </c>
      <c r="ABZ35" s="20">
        <v>1022558.5000000027</v>
      </c>
      <c r="ACA35" s="20">
        <v>14936815.989999991</v>
      </c>
      <c r="ACB35" s="20">
        <v>-8430313.1799999923</v>
      </c>
      <c r="ACC35" s="20">
        <v>9384507.7700000033</v>
      </c>
      <c r="ACD35" s="20">
        <v>7867175.1099999985</v>
      </c>
      <c r="ACE35" s="20">
        <v>1265866.2799999979</v>
      </c>
      <c r="ACF35" s="20">
        <v>3666593.6199999982</v>
      </c>
      <c r="ACG35" s="20">
        <v>8810627.6799999978</v>
      </c>
      <c r="ACH35" s="20">
        <v>702607410.43999982</v>
      </c>
      <c r="ACI35" s="20">
        <v>-189784.21999999671</v>
      </c>
      <c r="ACJ35" s="20">
        <v>-348224.36000000086</v>
      </c>
      <c r="ACK35" s="20">
        <v>-6112308.3100000098</v>
      </c>
      <c r="ACL35" s="20">
        <v>4324104.3499999978</v>
      </c>
      <c r="ACM35" s="20">
        <v>-6561005.6999999974</v>
      </c>
      <c r="ACN35" s="20">
        <v>49592286.600000009</v>
      </c>
      <c r="ACO35" s="20">
        <v>134624758.54000008</v>
      </c>
      <c r="ACP35" s="20">
        <v>69707870.550000057</v>
      </c>
      <c r="ACQ35" s="20">
        <v>-3742848.1899999985</v>
      </c>
      <c r="ACR35" s="20">
        <v>15416943.110000009</v>
      </c>
      <c r="ACS35" s="20">
        <v>6710259.1100000124</v>
      </c>
      <c r="ACT35" s="20">
        <v>3348340.9699999932</v>
      </c>
      <c r="ACU35" s="20">
        <v>180084578.11000007</v>
      </c>
      <c r="ACV35" s="20">
        <v>3826830.9300000016</v>
      </c>
      <c r="ACW35" s="20">
        <v>13947304.439999996</v>
      </c>
      <c r="ACX35" s="20">
        <v>20241997.599999998</v>
      </c>
      <c r="ACY35" s="20">
        <v>-4319063.3999999966</v>
      </c>
      <c r="ACZ35" s="20">
        <v>1391131.0600000026</v>
      </c>
      <c r="ADA35" s="20">
        <v>2867675.8200000003</v>
      </c>
      <c r="ADB35" s="20">
        <v>-3276602.7099999995</v>
      </c>
      <c r="ADC35" s="20">
        <v>10845168.150000002</v>
      </c>
      <c r="ADD35" s="20">
        <v>36766436.979999997</v>
      </c>
      <c r="ADE35" s="20">
        <v>24683300.530000016</v>
      </c>
      <c r="ADF35" s="20">
        <v>41886878.730000034</v>
      </c>
      <c r="ADG35" s="20">
        <v>2511235.1799999969</v>
      </c>
      <c r="ADH35" s="20">
        <v>-1819716.6499999973</v>
      </c>
      <c r="ADI35" s="20">
        <v>3078297.7700000037</v>
      </c>
      <c r="ADJ35" s="20">
        <v>4331433.5099999988</v>
      </c>
      <c r="ADK35" s="20">
        <v>13025458.580000009</v>
      </c>
      <c r="ADL35" s="20">
        <v>5786273.980000006</v>
      </c>
      <c r="ADM35" s="20">
        <v>2422151.992000001</v>
      </c>
      <c r="ADN35" s="20">
        <v>24474513.119999945</v>
      </c>
      <c r="ADO35" s="20">
        <v>106494103.26999992</v>
      </c>
      <c r="ADP35" s="20">
        <v>2913884.8700000057</v>
      </c>
      <c r="ADQ35" s="20">
        <v>18735146.969999984</v>
      </c>
      <c r="ADR35" s="20">
        <v>751398.08999999822</v>
      </c>
      <c r="ADS35" s="20">
        <v>2058035.7899999963</v>
      </c>
      <c r="ADT35" s="20">
        <v>32989242.170000002</v>
      </c>
      <c r="ADU35" s="20">
        <v>990404.09999999939</v>
      </c>
      <c r="ADV35" s="20">
        <v>174068817.19000041</v>
      </c>
      <c r="ADW35" s="20">
        <v>28896215.760000065</v>
      </c>
      <c r="ADX35" s="20">
        <v>-9250554.9500000048</v>
      </c>
      <c r="ADY35" s="20">
        <v>7137581.2800000012</v>
      </c>
      <c r="ADZ35" s="20">
        <v>17833235.449999988</v>
      </c>
      <c r="AEA35" s="20">
        <v>20797230.240000002</v>
      </c>
      <c r="AEB35" s="20">
        <v>6192162.29</v>
      </c>
      <c r="AEC35" s="20">
        <v>-1375.4300000002258</v>
      </c>
      <c r="AED35" s="20">
        <v>3415571.4700000021</v>
      </c>
      <c r="AEE35" s="20">
        <v>17393880.339999996</v>
      </c>
      <c r="AEF35" s="20">
        <v>4327323.99</v>
      </c>
      <c r="AEG35" s="20">
        <v>13496.280000002938</v>
      </c>
      <c r="AEH35" s="20">
        <v>15159013.529999996</v>
      </c>
      <c r="AEI35" s="20">
        <v>726680.49999999255</v>
      </c>
      <c r="AEJ35" s="20">
        <v>5542753.7000000048</v>
      </c>
      <c r="AEK35" s="20">
        <v>8895962.9900000058</v>
      </c>
      <c r="AEL35" s="20">
        <v>1493302.4399999997</v>
      </c>
      <c r="AEM35" s="20">
        <v>-13504842.480000004</v>
      </c>
      <c r="AEN35" s="20">
        <v>10883240.660000006</v>
      </c>
      <c r="AEO35" s="20">
        <v>3860049.040000014</v>
      </c>
      <c r="AEP35" s="20">
        <v>385657872.26000005</v>
      </c>
      <c r="AEQ35" s="20">
        <v>20704660.109999992</v>
      </c>
      <c r="AER35" s="20">
        <v>2003333.8700000029</v>
      </c>
      <c r="AES35" s="20">
        <v>4289154.3500000024</v>
      </c>
      <c r="AET35" s="20">
        <v>5091402.0499999989</v>
      </c>
      <c r="AEU35" s="20">
        <v>3662449.7999999681</v>
      </c>
      <c r="AEV35" s="20">
        <v>12232189.290000008</v>
      </c>
      <c r="AEW35" s="20">
        <v>3651330.339999998</v>
      </c>
      <c r="AEX35" s="20">
        <v>2741820.6899999985</v>
      </c>
      <c r="AEY35" s="20">
        <v>10458957.350000005</v>
      </c>
      <c r="AEZ35" s="20">
        <v>119713444.09999993</v>
      </c>
      <c r="AFA35" s="20">
        <v>110545605.19000004</v>
      </c>
      <c r="AFB35" s="20">
        <v>37064913.310000002</v>
      </c>
      <c r="AFC35" s="20">
        <v>3699345.9999999977</v>
      </c>
      <c r="AFD35" s="20">
        <v>45747816.920000009</v>
      </c>
      <c r="AFE35" s="20">
        <v>57470346.780000031</v>
      </c>
      <c r="AFF35" s="20">
        <v>3785198.1299999952</v>
      </c>
      <c r="AFG35" s="20">
        <v>13792995.630000001</v>
      </c>
      <c r="AFH35" s="20">
        <v>18460136.069999989</v>
      </c>
      <c r="AFI35" s="20">
        <v>13463834.149999997</v>
      </c>
      <c r="AFJ35" s="20">
        <v>9324931.3300000001</v>
      </c>
      <c r="AFK35" s="20">
        <v>3499468.599999995</v>
      </c>
      <c r="AFL35" s="20">
        <v>7156322.4499999937</v>
      </c>
      <c r="AFM35" s="20">
        <v>151116478.41999996</v>
      </c>
      <c r="AFN35" s="20">
        <v>-1341266.6100000006</v>
      </c>
      <c r="AFO35" s="20">
        <v>26048573.079999987</v>
      </c>
      <c r="AFP35" s="20">
        <v>3252280.7900000056</v>
      </c>
      <c r="AFQ35" s="20">
        <v>19514371.420000006</v>
      </c>
      <c r="AFR35" s="20">
        <v>25687705.690000016</v>
      </c>
      <c r="AFS35" s="20">
        <v>10509395.450000007</v>
      </c>
      <c r="AFT35" s="20">
        <v>20004889.259999987</v>
      </c>
      <c r="AFU35" s="20">
        <v>2707704.2599999788</v>
      </c>
      <c r="AFV35" s="20">
        <v>6249019.3799999999</v>
      </c>
      <c r="AFW35" s="20">
        <v>5435746.2199999904</v>
      </c>
      <c r="AFX35" s="20">
        <v>25493152.329999991</v>
      </c>
      <c r="AFY35" s="20">
        <v>167754510.71999988</v>
      </c>
      <c r="AFZ35" s="20">
        <v>14744483.570000004</v>
      </c>
      <c r="AGA35" s="20">
        <v>-1371217.8999999959</v>
      </c>
      <c r="AGB35" s="20">
        <v>8843436.8900000043</v>
      </c>
      <c r="AGC35" s="20">
        <v>1583762.6799999899</v>
      </c>
      <c r="AGD35" s="20">
        <v>5588912.0500000026</v>
      </c>
      <c r="AGE35" s="20">
        <v>10135916.440000001</v>
      </c>
      <c r="AGF35" s="20">
        <v>6147226.9899999974</v>
      </c>
      <c r="AGG35" s="20">
        <v>6192413.4399999967</v>
      </c>
      <c r="AGH35" s="20">
        <v>877115.7300000058</v>
      </c>
      <c r="AGI35" s="20">
        <v>8305901.8999999994</v>
      </c>
      <c r="AGJ35" s="20">
        <v>534769683.03000045</v>
      </c>
      <c r="AGK35" s="20">
        <v>7492914.7100000056</v>
      </c>
      <c r="AGL35" s="20">
        <v>14958686.83</v>
      </c>
      <c r="AGM35" s="20">
        <v>10823539.350000005</v>
      </c>
      <c r="AGN35" s="20">
        <v>47683288.250000007</v>
      </c>
      <c r="AGO35" s="20">
        <v>29428626.279999986</v>
      </c>
      <c r="AGP35" s="20">
        <v>5125989.6099999994</v>
      </c>
      <c r="AGQ35" s="20">
        <v>36906751.450000003</v>
      </c>
      <c r="AGR35" s="20">
        <v>392084216.59999985</v>
      </c>
      <c r="AGS35" s="20">
        <v>54351247.599999964</v>
      </c>
      <c r="AGT35" s="20">
        <v>-747354.01999999699</v>
      </c>
      <c r="AGU35" s="20">
        <v>18075032.539999984</v>
      </c>
      <c r="AGV35" s="20">
        <v>26158010.260000009</v>
      </c>
      <c r="AGW35" s="20">
        <v>10348875.630000005</v>
      </c>
      <c r="AGX35" s="20">
        <v>1283818.2000000009</v>
      </c>
      <c r="AGY35" s="20">
        <v>17276932.760000013</v>
      </c>
      <c r="AGZ35" s="20">
        <v>2969755.8100000019</v>
      </c>
      <c r="AHA35" s="20">
        <v>-4301358.7699999921</v>
      </c>
      <c r="AHB35" s="20">
        <v>29915413.339999992</v>
      </c>
      <c r="AHC35" s="20">
        <v>-809483.4599999995</v>
      </c>
      <c r="AHD35" s="20">
        <v>4110648.7799999975</v>
      </c>
      <c r="AHE35" s="20">
        <v>397055.23000000068</v>
      </c>
      <c r="AHF35" s="20">
        <v>1064848.4800000039</v>
      </c>
      <c r="AHG35" s="20">
        <v>-3618808.2500000084</v>
      </c>
      <c r="AHH35" s="20">
        <v>-8567462.5599999987</v>
      </c>
      <c r="AHI35" s="20">
        <v>26508642.449999988</v>
      </c>
      <c r="AHJ35" s="20">
        <v>18628166.699999999</v>
      </c>
      <c r="AHK35" s="20">
        <v>5637395.8499999996</v>
      </c>
      <c r="AHL35" s="20">
        <v>3540526.72</v>
      </c>
      <c r="AHM35" s="20">
        <v>12579899.539999994</v>
      </c>
      <c r="AHN35" s="20">
        <v>9434393.7900000028</v>
      </c>
      <c r="AHO35" s="20">
        <v>1385138.4699999997</v>
      </c>
      <c r="AHP35" s="20">
        <v>40546439919.734184</v>
      </c>
      <c r="AHQ35" s="20"/>
      <c r="AHR35" s="14" t="b">
        <f>B35=AHS35</f>
        <v>1</v>
      </c>
      <c r="AHS35" s="29" t="s">
        <v>1048</v>
      </c>
      <c r="AHT35" t="s">
        <v>1049</v>
      </c>
    </row>
    <row r="36" spans="1:904" ht="24.6" x14ac:dyDescent="0.7">
      <c r="A36" s="19"/>
      <c r="B36" s="11" t="s">
        <v>1050</v>
      </c>
      <c r="C36" s="6" t="s">
        <v>1051</v>
      </c>
      <c r="D36" s="20">
        <v>623803714.6400001</v>
      </c>
      <c r="E36" s="20">
        <v>17045242.940000001</v>
      </c>
      <c r="F36" s="20">
        <v>32899083.279999997</v>
      </c>
      <c r="G36" s="20">
        <v>8033857.8700000001</v>
      </c>
      <c r="H36" s="20">
        <v>40900884.989999995</v>
      </c>
      <c r="I36" s="20">
        <v>7787692.2899999991</v>
      </c>
      <c r="J36" s="20">
        <v>321756873.36000001</v>
      </c>
      <c r="K36" s="20">
        <v>91060036.359999999</v>
      </c>
      <c r="L36" s="20">
        <v>18834376.18</v>
      </c>
      <c r="M36" s="20">
        <v>8841247.6600000001</v>
      </c>
      <c r="N36" s="20">
        <v>7699701.8000000007</v>
      </c>
      <c r="O36" s="20">
        <v>11572598.609999999</v>
      </c>
      <c r="P36" s="20">
        <v>96656565.480000004</v>
      </c>
      <c r="Q36" s="20">
        <v>10515263.4</v>
      </c>
      <c r="R36" s="20">
        <v>6856541.2700000005</v>
      </c>
      <c r="S36" s="20">
        <v>29622557.5</v>
      </c>
      <c r="T36" s="20">
        <v>20990216.720000003</v>
      </c>
      <c r="U36" s="20">
        <v>5955390.2999999998</v>
      </c>
      <c r="V36" s="20">
        <v>567552041.15999997</v>
      </c>
      <c r="W36" s="20">
        <v>40210023.339999996</v>
      </c>
      <c r="X36" s="20">
        <v>23789557.660000004</v>
      </c>
      <c r="Y36" s="20">
        <v>104373497.80999999</v>
      </c>
      <c r="Z36" s="20">
        <v>11743106.030000001</v>
      </c>
      <c r="AA36" s="20">
        <v>15949029.889999999</v>
      </c>
      <c r="AB36" s="20">
        <v>21270415.640000001</v>
      </c>
      <c r="AC36" s="20">
        <v>45384857.420000002</v>
      </c>
      <c r="AD36" s="20">
        <v>24075519.52</v>
      </c>
      <c r="AE36" s="20">
        <v>5691938.0700000003</v>
      </c>
      <c r="AF36" s="20">
        <v>49567920.199999996</v>
      </c>
      <c r="AG36" s="20">
        <v>18339838.75</v>
      </c>
      <c r="AH36" s="20">
        <v>36625224.70000001</v>
      </c>
      <c r="AI36" s="20">
        <v>25938266.390000001</v>
      </c>
      <c r="AJ36" s="20">
        <v>9559618.6300000008</v>
      </c>
      <c r="AK36" s="20">
        <v>19972963.169999998</v>
      </c>
      <c r="AL36" s="20">
        <v>77325449.080000013</v>
      </c>
      <c r="AM36" s="20">
        <v>12538043.039999999</v>
      </c>
      <c r="AN36" s="20">
        <v>90411401.989999995</v>
      </c>
      <c r="AO36" s="20">
        <v>11816152.180000002</v>
      </c>
      <c r="AP36" s="20">
        <v>17818989.579999998</v>
      </c>
      <c r="AQ36" s="20">
        <v>11263397.620000001</v>
      </c>
      <c r="AR36" s="20">
        <v>13433402.93</v>
      </c>
      <c r="AS36" s="20">
        <v>3752812.25</v>
      </c>
      <c r="AT36" s="20">
        <v>112581895.71000001</v>
      </c>
      <c r="AU36" s="20">
        <v>7862591.0099999988</v>
      </c>
      <c r="AV36" s="20">
        <v>8655544.2199999988</v>
      </c>
      <c r="AW36" s="20">
        <v>10959144.07</v>
      </c>
      <c r="AX36" s="20">
        <v>6673966.0800000001</v>
      </c>
      <c r="AY36" s="20">
        <v>7921562.0100000007</v>
      </c>
      <c r="AZ36" s="20">
        <v>20775286.699999999</v>
      </c>
      <c r="BA36" s="20">
        <v>9952589.7799999975</v>
      </c>
      <c r="BB36" s="20">
        <v>9011112.9100000001</v>
      </c>
      <c r="BC36" s="20">
        <v>6785611.8899999997</v>
      </c>
      <c r="BD36" s="20">
        <v>5771748.54</v>
      </c>
      <c r="BE36" s="20">
        <v>4655283.1500000004</v>
      </c>
      <c r="BF36" s="20">
        <v>28477144.609999999</v>
      </c>
      <c r="BG36" s="20">
        <v>10117328.16</v>
      </c>
      <c r="BH36" s="20">
        <v>32381931.529999997</v>
      </c>
      <c r="BI36" s="20">
        <v>84013863.259999976</v>
      </c>
      <c r="BJ36" s="20">
        <v>79755271.120000005</v>
      </c>
      <c r="BK36" s="20">
        <v>14420232.429999998</v>
      </c>
      <c r="BL36" s="20">
        <v>4661534.2600000007</v>
      </c>
      <c r="BM36" s="20">
        <v>11715010.970000001</v>
      </c>
      <c r="BN36" s="20">
        <v>6836733.2800000003</v>
      </c>
      <c r="BO36" s="20">
        <v>15638384.309999999</v>
      </c>
      <c r="BP36" s="20">
        <v>2254384.48</v>
      </c>
      <c r="BQ36" s="20">
        <v>1255686.0900000001</v>
      </c>
      <c r="BR36" s="20">
        <v>196897190.14000005</v>
      </c>
      <c r="BS36" s="20">
        <v>10289984.959999999</v>
      </c>
      <c r="BT36" s="20">
        <v>8093138.4499999993</v>
      </c>
      <c r="BU36" s="20">
        <v>6760019.4000000004</v>
      </c>
      <c r="BV36" s="20">
        <v>5862628.6299999999</v>
      </c>
      <c r="BW36" s="20">
        <v>6378643.7000000011</v>
      </c>
      <c r="BX36" s="20">
        <v>8758292.8599999994</v>
      </c>
      <c r="BY36" s="20">
        <v>8182661.3000000007</v>
      </c>
      <c r="BZ36" s="20">
        <v>84489309.460000023</v>
      </c>
      <c r="CA36" s="20">
        <v>5612380.1899999995</v>
      </c>
      <c r="CB36" s="20">
        <v>5441782.2199999997</v>
      </c>
      <c r="CC36" s="20">
        <v>19858553.650000002</v>
      </c>
      <c r="CD36" s="20">
        <v>7986712.2699999986</v>
      </c>
      <c r="CE36" s="20">
        <v>11181751.479999999</v>
      </c>
      <c r="CF36" s="20">
        <v>4414432.51</v>
      </c>
      <c r="CG36" s="20">
        <v>1143349245.8100002</v>
      </c>
      <c r="CH36" s="20">
        <v>29757722.32</v>
      </c>
      <c r="CI36" s="20">
        <v>39513225.859999999</v>
      </c>
      <c r="CJ36" s="20">
        <v>11028966.92</v>
      </c>
      <c r="CK36" s="20">
        <v>36736551.300000004</v>
      </c>
      <c r="CL36" s="20">
        <v>21493112.27</v>
      </c>
      <c r="CM36" s="20">
        <v>20525552.010000002</v>
      </c>
      <c r="CN36" s="20">
        <v>24583900.189999998</v>
      </c>
      <c r="CO36" s="20">
        <v>12345695.16</v>
      </c>
      <c r="CP36" s="20">
        <v>17104486.439999998</v>
      </c>
      <c r="CQ36" s="20">
        <v>19151209.629999999</v>
      </c>
      <c r="CR36" s="20">
        <v>19244508.039999999</v>
      </c>
      <c r="CS36" s="20">
        <v>22431917.169999998</v>
      </c>
      <c r="CT36" s="20">
        <v>116207828.83000001</v>
      </c>
      <c r="CU36" s="20">
        <v>14712327.6</v>
      </c>
      <c r="CV36" s="20">
        <v>10583397.370000001</v>
      </c>
      <c r="CW36" s="20">
        <v>19379555.41</v>
      </c>
      <c r="CX36" s="20">
        <v>11924479.479999999</v>
      </c>
      <c r="CY36" s="20">
        <v>12439649.470000001</v>
      </c>
      <c r="CZ36" s="20">
        <v>13077622.030000001</v>
      </c>
      <c r="DA36" s="20">
        <v>14932209.620000001</v>
      </c>
      <c r="DB36" s="20">
        <v>146096649.38</v>
      </c>
      <c r="DC36" s="20">
        <v>198384608.43000004</v>
      </c>
      <c r="DD36" s="20">
        <v>9677006.9000000004</v>
      </c>
      <c r="DE36" s="20">
        <v>15521158.620000001</v>
      </c>
      <c r="DF36" s="20">
        <v>10944470.369999999</v>
      </c>
      <c r="DG36" s="20">
        <v>21435990.620000001</v>
      </c>
      <c r="DH36" s="20">
        <v>14865412.579999998</v>
      </c>
      <c r="DI36" s="20">
        <v>10901287.379999999</v>
      </c>
      <c r="DJ36" s="20">
        <v>17947949.890000001</v>
      </c>
      <c r="DK36" s="20">
        <v>1040507507.6800001</v>
      </c>
      <c r="DL36" s="20">
        <v>14439538.969999997</v>
      </c>
      <c r="DM36" s="20">
        <v>27823958.990000002</v>
      </c>
      <c r="DN36" s="20">
        <v>29462230.400000002</v>
      </c>
      <c r="DO36" s="20">
        <v>11273942.8399</v>
      </c>
      <c r="DP36" s="20">
        <v>17064282.43</v>
      </c>
      <c r="DQ36" s="20">
        <v>60478860.789999992</v>
      </c>
      <c r="DR36" s="20">
        <v>35727396.32</v>
      </c>
      <c r="DS36" s="20">
        <v>43106624.740000002</v>
      </c>
      <c r="DT36" s="20">
        <v>284898527.48000002</v>
      </c>
      <c r="DU36" s="20">
        <v>10454875.290000001</v>
      </c>
      <c r="DV36" s="20">
        <v>37398773.299999997</v>
      </c>
      <c r="DW36" s="20">
        <v>30676327.620000001</v>
      </c>
      <c r="DX36" s="20">
        <v>23616721.440000001</v>
      </c>
      <c r="DY36" s="20">
        <v>12085092.74</v>
      </c>
      <c r="DZ36" s="20">
        <v>16325019.060000001</v>
      </c>
      <c r="EA36" s="20">
        <v>11559512.470000001</v>
      </c>
      <c r="EB36" s="20">
        <v>12678042.149999999</v>
      </c>
      <c r="EC36" s="20">
        <v>12329675.189999999</v>
      </c>
      <c r="ED36" s="20">
        <v>28632663.09</v>
      </c>
      <c r="EE36" s="20">
        <v>191218561.90000001</v>
      </c>
      <c r="EF36" s="20">
        <v>148175445.18000001</v>
      </c>
      <c r="EG36" s="20">
        <v>36340377.82</v>
      </c>
      <c r="EH36" s="20">
        <v>13775175.450000001</v>
      </c>
      <c r="EI36" s="20">
        <v>27795689.819999997</v>
      </c>
      <c r="EJ36" s="20">
        <v>8328707.4399999995</v>
      </c>
      <c r="EK36" s="20">
        <v>34336079.030000001</v>
      </c>
      <c r="EL36" s="20">
        <v>12106237.43</v>
      </c>
      <c r="EM36" s="20">
        <v>18955163.34</v>
      </c>
      <c r="EN36" s="20">
        <v>189115740.25999999</v>
      </c>
      <c r="EO36" s="20">
        <v>10995211.789999999</v>
      </c>
      <c r="EP36" s="20">
        <v>8401038.0300000012</v>
      </c>
      <c r="EQ36" s="20">
        <v>8543716.4699999988</v>
      </c>
      <c r="ER36" s="20">
        <v>5935744.5800000001</v>
      </c>
      <c r="ES36" s="20">
        <v>6604005.0700000003</v>
      </c>
      <c r="ET36" s="20">
        <v>10974656.540000001</v>
      </c>
      <c r="EU36" s="20">
        <v>16419002.310000001</v>
      </c>
      <c r="EV36" s="20">
        <v>14995233.27</v>
      </c>
      <c r="EW36" s="20">
        <v>170848177.60000002</v>
      </c>
      <c r="EX36" s="20">
        <v>34762040.43</v>
      </c>
      <c r="EY36" s="20">
        <v>32548810.34</v>
      </c>
      <c r="EZ36" s="20">
        <v>23908944.240000002</v>
      </c>
      <c r="FA36" s="20">
        <v>29525361.100000001</v>
      </c>
      <c r="FB36" s="20">
        <v>38148240.350000001</v>
      </c>
      <c r="FC36" s="20">
        <v>31600968.399999999</v>
      </c>
      <c r="FD36" s="20">
        <v>19274461.369999997</v>
      </c>
      <c r="FE36" s="20">
        <v>23605707.410000004</v>
      </c>
      <c r="FF36" s="20">
        <v>32765638.66</v>
      </c>
      <c r="FG36" s="20">
        <v>10518622.83</v>
      </c>
      <c r="FH36" s="20">
        <v>12149673.540000001</v>
      </c>
      <c r="FI36" s="20">
        <v>64771357.18</v>
      </c>
      <c r="FJ36" s="20">
        <v>15989997.609999999</v>
      </c>
      <c r="FK36" s="20">
        <v>12000107.939999999</v>
      </c>
      <c r="FL36" s="20">
        <v>13788064.030000001</v>
      </c>
      <c r="FM36" s="20">
        <v>16080840.039999999</v>
      </c>
      <c r="FN36" s="20">
        <v>26137018.039999995</v>
      </c>
      <c r="FO36" s="20">
        <v>10148984.649999999</v>
      </c>
      <c r="FP36" s="20">
        <v>16914501.02</v>
      </c>
      <c r="FQ36" s="20">
        <v>1158421313.3199999</v>
      </c>
      <c r="FR36" s="20">
        <v>9830912.3900000006</v>
      </c>
      <c r="FS36" s="20">
        <v>24858835.690000001</v>
      </c>
      <c r="FT36" s="20">
        <v>26982462.520000003</v>
      </c>
      <c r="FU36" s="20">
        <v>16624341.889999999</v>
      </c>
      <c r="FV36" s="20">
        <v>14414990.189999999</v>
      </c>
      <c r="FW36" s="20">
        <v>32662170.010000002</v>
      </c>
      <c r="FX36" s="20">
        <v>14133251.67</v>
      </c>
      <c r="FY36" s="20">
        <v>24031768.350000001</v>
      </c>
      <c r="FZ36" s="20">
        <v>36341431.399999999</v>
      </c>
      <c r="GA36" s="20">
        <v>40182655.57</v>
      </c>
      <c r="GB36" s="20">
        <v>12403009.459999999</v>
      </c>
      <c r="GC36" s="20">
        <v>13138926.710000001</v>
      </c>
      <c r="GD36" s="20">
        <v>15455840.770000001</v>
      </c>
      <c r="GE36" s="20">
        <v>129144214.16000001</v>
      </c>
      <c r="GF36" s="20">
        <v>9563806.6199999992</v>
      </c>
      <c r="GG36" s="20">
        <v>12909910.290000001</v>
      </c>
      <c r="GH36" s="20">
        <v>16680947.050000001</v>
      </c>
      <c r="GI36" s="20">
        <v>15234282.77</v>
      </c>
      <c r="GJ36" s="20">
        <v>18710948.75</v>
      </c>
      <c r="GK36" s="20">
        <v>8788495.2000000011</v>
      </c>
      <c r="GL36" s="20">
        <v>22520445.789999999</v>
      </c>
      <c r="GM36" s="20">
        <v>5696277.5899999999</v>
      </c>
      <c r="GN36" s="20">
        <v>4608000.37</v>
      </c>
      <c r="GO36" s="20">
        <v>7172689.3400000008</v>
      </c>
      <c r="GP36" s="20">
        <v>6469696.9300000006</v>
      </c>
      <c r="GQ36" s="20">
        <v>116383109.56</v>
      </c>
      <c r="GR36" s="20">
        <v>53084894.049999997</v>
      </c>
      <c r="GS36" s="20">
        <v>14943101.449999999</v>
      </c>
      <c r="GT36" s="20">
        <v>15095570.73</v>
      </c>
      <c r="GU36" s="20">
        <v>10790377.02</v>
      </c>
      <c r="GV36" s="20">
        <v>13893640.859999999</v>
      </c>
      <c r="GW36" s="20">
        <v>11446613.91</v>
      </c>
      <c r="GX36" s="20">
        <v>10979813.619999999</v>
      </c>
      <c r="GY36" s="20">
        <v>94523217.840000004</v>
      </c>
      <c r="GZ36" s="20">
        <v>11052651.790000001</v>
      </c>
      <c r="HA36" s="20">
        <v>16742015.190000001</v>
      </c>
      <c r="HB36" s="20">
        <v>6643503.7300000004</v>
      </c>
      <c r="HC36" s="20">
        <v>237004161.18000004</v>
      </c>
      <c r="HD36" s="20">
        <v>128146856.73</v>
      </c>
      <c r="HE36" s="20">
        <v>75365049.659999996</v>
      </c>
      <c r="HF36" s="20">
        <v>67457652.579999998</v>
      </c>
      <c r="HG36" s="20">
        <v>46015533.31000001</v>
      </c>
      <c r="HH36" s="20">
        <v>86587704.49000001</v>
      </c>
      <c r="HI36" s="20">
        <v>20562682.34</v>
      </c>
      <c r="HJ36" s="20">
        <v>555107343.27999997</v>
      </c>
      <c r="HK36" s="20">
        <v>38106887.289999999</v>
      </c>
      <c r="HL36" s="20">
        <v>127347512.30999999</v>
      </c>
      <c r="HM36" s="20">
        <v>94758630.319999993</v>
      </c>
      <c r="HN36" s="20">
        <v>8694620.1699999999</v>
      </c>
      <c r="HO36" s="20">
        <v>27006755.32</v>
      </c>
      <c r="HP36" s="20">
        <v>53335822.729999997</v>
      </c>
      <c r="HQ36" s="20">
        <v>11882674.140000001</v>
      </c>
      <c r="HR36" s="20">
        <v>366439667.29999995</v>
      </c>
      <c r="HS36" s="20">
        <v>69251442.889999986</v>
      </c>
      <c r="HT36" s="20">
        <v>15633507.670000002</v>
      </c>
      <c r="HU36" s="20">
        <v>7504425.1399999997</v>
      </c>
      <c r="HV36" s="20">
        <v>21521036.489999998</v>
      </c>
      <c r="HW36" s="20">
        <v>11231961.860000001</v>
      </c>
      <c r="HX36" s="20">
        <v>18981060.120000001</v>
      </c>
      <c r="HY36" s="20">
        <v>18549570.350000001</v>
      </c>
      <c r="HZ36" s="20">
        <v>24571292.689999994</v>
      </c>
      <c r="IA36" s="20">
        <v>19430881.280000001</v>
      </c>
      <c r="IB36" s="20">
        <v>13927676.67</v>
      </c>
      <c r="IC36" s="20">
        <v>49068018.460000001</v>
      </c>
      <c r="ID36" s="20">
        <v>4695721.6500000004</v>
      </c>
      <c r="IE36" s="20">
        <v>6215423.2700000005</v>
      </c>
      <c r="IF36" s="20">
        <v>3652406.5500000003</v>
      </c>
      <c r="IG36" s="20">
        <v>7965190.0600000015</v>
      </c>
      <c r="IH36" s="20">
        <v>192955286.67999998</v>
      </c>
      <c r="II36" s="20">
        <v>128712049.31</v>
      </c>
      <c r="IJ36" s="20">
        <v>17740396.959999997</v>
      </c>
      <c r="IK36" s="20">
        <v>34203106.779999994</v>
      </c>
      <c r="IL36" s="20">
        <v>39858937.789999999</v>
      </c>
      <c r="IM36" s="20">
        <v>44576629.449999996</v>
      </c>
      <c r="IN36" s="20">
        <v>11314111.839999998</v>
      </c>
      <c r="IO36" s="20">
        <v>6116836.540000001</v>
      </c>
      <c r="IP36" s="20">
        <v>16392759.189999999</v>
      </c>
      <c r="IQ36" s="20">
        <v>7950143.1600000001</v>
      </c>
      <c r="IR36" s="20">
        <v>43213430.170000002</v>
      </c>
      <c r="IS36" s="20">
        <v>176809074.46000004</v>
      </c>
      <c r="IT36" s="20">
        <v>119770007.48999999</v>
      </c>
      <c r="IU36" s="20">
        <v>13964695.659999996</v>
      </c>
      <c r="IV36" s="20">
        <v>15096061.050000001</v>
      </c>
      <c r="IW36" s="20">
        <v>57247419.260000005</v>
      </c>
      <c r="IX36" s="20">
        <v>11748600.93</v>
      </c>
      <c r="IY36" s="20">
        <v>18766518.920000002</v>
      </c>
      <c r="IZ36" s="20">
        <v>13217275.110000001</v>
      </c>
      <c r="JA36" s="20">
        <v>7843286.6999999993</v>
      </c>
      <c r="JB36" s="20">
        <v>8789440.4700000007</v>
      </c>
      <c r="JC36" s="20">
        <v>24452009.299999997</v>
      </c>
      <c r="JD36" s="20">
        <v>10678630.01</v>
      </c>
      <c r="JE36" s="20">
        <v>125094007.8</v>
      </c>
      <c r="JF36" s="20">
        <v>38974981.839999989</v>
      </c>
      <c r="JG36" s="20">
        <v>16041465.080000002</v>
      </c>
      <c r="JH36" s="20">
        <v>16157132.020000001</v>
      </c>
      <c r="JI36" s="20">
        <v>5374291.5099999998</v>
      </c>
      <c r="JJ36" s="20">
        <v>7112111.6600000001</v>
      </c>
      <c r="JK36" s="20">
        <v>173203082.88</v>
      </c>
      <c r="JL36" s="20">
        <v>13981751.040000001</v>
      </c>
      <c r="JM36" s="20">
        <v>15734553.98</v>
      </c>
      <c r="JN36" s="20">
        <v>61453085.019999996</v>
      </c>
      <c r="JO36" s="20">
        <v>17099755.549999997</v>
      </c>
      <c r="JP36" s="20">
        <v>19399408.32</v>
      </c>
      <c r="JQ36" s="20">
        <v>16939084.030000001</v>
      </c>
      <c r="JR36" s="20">
        <v>225251662.35000002</v>
      </c>
      <c r="JS36" s="20">
        <v>80048030.430000007</v>
      </c>
      <c r="JT36" s="20">
        <v>18513918.919999998</v>
      </c>
      <c r="JU36" s="20">
        <v>7591815.9500000002</v>
      </c>
      <c r="JV36" s="20">
        <v>11063483.58</v>
      </c>
      <c r="JW36" s="20">
        <v>9194776.3100000005</v>
      </c>
      <c r="JX36" s="20">
        <v>39419098.43</v>
      </c>
      <c r="JY36" s="20">
        <v>22227291.700000003</v>
      </c>
      <c r="JZ36" s="20">
        <v>31170415.619999997</v>
      </c>
      <c r="KA36" s="20">
        <v>13227902.979999999</v>
      </c>
      <c r="KB36" s="20">
        <v>22800627.860000003</v>
      </c>
      <c r="KC36" s="20">
        <v>7349665.5</v>
      </c>
      <c r="KD36" s="20">
        <v>9723838.5800000001</v>
      </c>
      <c r="KE36" s="20">
        <v>10805213.890000001</v>
      </c>
      <c r="KF36" s="20">
        <v>14691176.34</v>
      </c>
      <c r="KG36" s="20">
        <v>875246055.89000034</v>
      </c>
      <c r="KH36" s="20">
        <v>40610082.150000006</v>
      </c>
      <c r="KI36" s="20">
        <v>55285871.280000001</v>
      </c>
      <c r="KJ36" s="20">
        <v>16503332.68</v>
      </c>
      <c r="KK36" s="20">
        <v>55819798.030000001</v>
      </c>
      <c r="KL36" s="20">
        <v>88370922.210000008</v>
      </c>
      <c r="KM36" s="20">
        <v>92612517.870000005</v>
      </c>
      <c r="KN36" s="20">
        <v>34692777.239999995</v>
      </c>
      <c r="KO36" s="20">
        <v>22001460.289999999</v>
      </c>
      <c r="KP36" s="20">
        <v>179517236.09</v>
      </c>
      <c r="KQ36" s="20">
        <v>15657669.120000001</v>
      </c>
      <c r="KR36" s="20">
        <v>15516186.75</v>
      </c>
      <c r="KS36" s="20">
        <v>27141268.899999999</v>
      </c>
      <c r="KT36" s="20">
        <v>22933060.040000003</v>
      </c>
      <c r="KU36" s="20">
        <v>24898152.739999998</v>
      </c>
      <c r="KV36" s="20">
        <v>66180255.519999996</v>
      </c>
      <c r="KW36" s="20">
        <v>91458338.659999996</v>
      </c>
      <c r="KX36" s="20">
        <v>211826944.92999998</v>
      </c>
      <c r="KY36" s="20">
        <v>16798097.879999999</v>
      </c>
      <c r="KZ36" s="20">
        <v>10992282.629999999</v>
      </c>
      <c r="LA36" s="20">
        <v>18526280.890000001</v>
      </c>
      <c r="LB36" s="20">
        <v>13828237.619999999</v>
      </c>
      <c r="LC36" s="20">
        <v>9546529.8599999994</v>
      </c>
      <c r="LD36" s="20">
        <v>7480801.6699999999</v>
      </c>
      <c r="LE36" s="20">
        <v>10032583.010000002</v>
      </c>
      <c r="LF36" s="20">
        <v>427312686.4799999</v>
      </c>
      <c r="LG36" s="20">
        <v>95000890.540000007</v>
      </c>
      <c r="LH36" s="20">
        <v>179560961.74999997</v>
      </c>
      <c r="LI36" s="20">
        <v>87954648.079999998</v>
      </c>
      <c r="LJ36" s="20">
        <v>12625621.650000002</v>
      </c>
      <c r="LK36" s="20">
        <v>12554324.24</v>
      </c>
      <c r="LL36" s="20">
        <v>4955514.5999999996</v>
      </c>
      <c r="LM36" s="20">
        <v>22119483.75</v>
      </c>
      <c r="LN36" s="20">
        <v>6470084.7299999995</v>
      </c>
      <c r="LO36" s="20">
        <v>21872277.509999998</v>
      </c>
      <c r="LP36" s="20">
        <v>2218815.4900000002</v>
      </c>
      <c r="LQ36" s="20">
        <v>49437476.890000001</v>
      </c>
      <c r="LR36" s="20">
        <v>15605043.219999999</v>
      </c>
      <c r="LS36" s="20">
        <v>30730051.18</v>
      </c>
      <c r="LT36" s="20">
        <v>468747933.31000006</v>
      </c>
      <c r="LU36" s="20">
        <v>72258624.189999998</v>
      </c>
      <c r="LV36" s="20">
        <v>167586779.10000002</v>
      </c>
      <c r="LW36" s="20">
        <v>81829801.809999987</v>
      </c>
      <c r="LX36" s="20">
        <v>25480333.740000002</v>
      </c>
      <c r="LY36" s="20">
        <v>34285850.690000005</v>
      </c>
      <c r="LZ36" s="20">
        <v>30985602.010000002</v>
      </c>
      <c r="MA36" s="20">
        <v>37469720.920000002</v>
      </c>
      <c r="MB36" s="20">
        <v>31693092.699999999</v>
      </c>
      <c r="MC36" s="20">
        <v>97884527.079999983</v>
      </c>
      <c r="MD36" s="20">
        <v>50397349.340000004</v>
      </c>
      <c r="ME36" s="20">
        <v>34277892.639999993</v>
      </c>
      <c r="MF36" s="20">
        <v>363043609.72000003</v>
      </c>
      <c r="MG36" s="20">
        <v>17107696.32</v>
      </c>
      <c r="MH36" s="20">
        <v>17667540.140000001</v>
      </c>
      <c r="MI36" s="20">
        <v>15656487.820000004</v>
      </c>
      <c r="MJ36" s="20">
        <v>19751930.609999999</v>
      </c>
      <c r="MK36" s="20">
        <v>19571753.599999998</v>
      </c>
      <c r="ML36" s="20">
        <v>9778855.1699999999</v>
      </c>
      <c r="MM36" s="20">
        <v>13984641.059999999</v>
      </c>
      <c r="MN36" s="20">
        <v>19478970.32</v>
      </c>
      <c r="MO36" s="20">
        <v>14029854.48</v>
      </c>
      <c r="MP36" s="20">
        <v>15835086.34</v>
      </c>
      <c r="MQ36" s="20">
        <v>19368744.859999999</v>
      </c>
      <c r="MR36" s="20">
        <v>376126403.15999991</v>
      </c>
      <c r="MS36" s="20">
        <v>20843005.430000003</v>
      </c>
      <c r="MT36" s="20">
        <v>67032183.210000001</v>
      </c>
      <c r="MU36" s="20">
        <v>5184412.5500000007</v>
      </c>
      <c r="MV36" s="20">
        <v>49058337.679999992</v>
      </c>
      <c r="MW36" s="20">
        <v>12246822.699999999</v>
      </c>
      <c r="MX36" s="20">
        <v>75694803.160400003</v>
      </c>
      <c r="MY36" s="20">
        <v>10513003.140000001</v>
      </c>
      <c r="MZ36" s="20">
        <v>8632258.459999999</v>
      </c>
      <c r="NA36" s="20">
        <v>5759655.4199999999</v>
      </c>
      <c r="NB36" s="20">
        <v>22807230.969999999</v>
      </c>
      <c r="NC36" s="20">
        <v>1024350836.3900001</v>
      </c>
      <c r="ND36" s="20">
        <v>131437669.06</v>
      </c>
      <c r="NE36" s="20">
        <v>20627494.350000001</v>
      </c>
      <c r="NF36" s="20">
        <v>476984630.63999999</v>
      </c>
      <c r="NG36" s="20">
        <v>26364293.049999997</v>
      </c>
      <c r="NH36" s="20">
        <v>61148770.009999998</v>
      </c>
      <c r="NI36" s="20">
        <v>216161348.62999997</v>
      </c>
      <c r="NJ36" s="20">
        <v>255724436.60999995</v>
      </c>
      <c r="NK36" s="20">
        <v>24575237.620000005</v>
      </c>
      <c r="NL36" s="20">
        <v>126417907.17</v>
      </c>
      <c r="NM36" s="20">
        <v>52887319.160000004</v>
      </c>
      <c r="NN36" s="20">
        <v>50299522.270000003</v>
      </c>
      <c r="NO36" s="20">
        <v>138985745.25999999</v>
      </c>
      <c r="NP36" s="20">
        <v>20484449.030000001</v>
      </c>
      <c r="NQ36" s="20">
        <v>15597254.120000001</v>
      </c>
      <c r="NR36" s="20">
        <v>13245395.899999999</v>
      </c>
      <c r="NS36" s="20">
        <v>16630665.09</v>
      </c>
      <c r="NT36" s="20">
        <v>8241567.79</v>
      </c>
      <c r="NU36" s="20">
        <v>15065318.799999999</v>
      </c>
      <c r="NV36" s="20">
        <v>186267727.97</v>
      </c>
      <c r="NW36" s="20">
        <v>185724065.88999996</v>
      </c>
      <c r="NX36" s="20">
        <v>21276767.640000001</v>
      </c>
      <c r="NY36" s="20">
        <v>12352858.58</v>
      </c>
      <c r="NZ36" s="20">
        <v>23289580.029999997</v>
      </c>
      <c r="OA36" s="20">
        <v>20429577.669999998</v>
      </c>
      <c r="OB36" s="20">
        <v>9939804.3300000001</v>
      </c>
      <c r="OC36" s="20">
        <v>866238160.31999993</v>
      </c>
      <c r="OD36" s="20">
        <v>9906826.7799999993</v>
      </c>
      <c r="OE36" s="20">
        <v>47036463.959999993</v>
      </c>
      <c r="OF36" s="20">
        <v>53907763.380000003</v>
      </c>
      <c r="OG36" s="20">
        <v>15061163.510000002</v>
      </c>
      <c r="OH36" s="20">
        <v>62329378.170000002</v>
      </c>
      <c r="OI36" s="20">
        <v>28675844.990000002</v>
      </c>
      <c r="OJ36" s="20">
        <v>12851721.270000001</v>
      </c>
      <c r="OK36" s="20">
        <v>87542866.730000004</v>
      </c>
      <c r="OL36" s="20">
        <v>93833497.580000013</v>
      </c>
      <c r="OM36" s="20">
        <v>92314923.760000005</v>
      </c>
      <c r="ON36" s="20">
        <v>518117070.88</v>
      </c>
      <c r="OO36" s="20">
        <v>49841045.140000008</v>
      </c>
      <c r="OP36" s="20">
        <v>18955897.240000002</v>
      </c>
      <c r="OQ36" s="20">
        <v>109827949.42</v>
      </c>
      <c r="OR36" s="20">
        <v>247779142.06000003</v>
      </c>
      <c r="OS36" s="20">
        <v>18078127.080000002</v>
      </c>
      <c r="OT36" s="20">
        <v>39170589.880000003</v>
      </c>
      <c r="OU36" s="20">
        <v>23993446.32</v>
      </c>
      <c r="OV36" s="20">
        <v>31412398.449999999</v>
      </c>
      <c r="OW36" s="20">
        <v>82740883.769999996</v>
      </c>
      <c r="OX36" s="20">
        <v>28298137.349999998</v>
      </c>
      <c r="OY36" s="20">
        <v>19454862.640000004</v>
      </c>
      <c r="OZ36" s="20">
        <v>17568194.629999999</v>
      </c>
      <c r="PA36" s="20">
        <v>181490678.27000001</v>
      </c>
      <c r="PB36" s="20">
        <v>14485890.609999999</v>
      </c>
      <c r="PC36" s="20">
        <v>53103271.490000002</v>
      </c>
      <c r="PD36" s="20">
        <v>4309006.6999999993</v>
      </c>
      <c r="PE36" s="20">
        <v>17187603.099999998</v>
      </c>
      <c r="PF36" s="20">
        <v>29088173.469999999</v>
      </c>
      <c r="PG36" s="20">
        <v>11553975.15</v>
      </c>
      <c r="PH36" s="20">
        <v>7860535.5899999989</v>
      </c>
      <c r="PI36" s="20">
        <v>11921425.310000001</v>
      </c>
      <c r="PJ36" s="20">
        <v>9086888.3300000001</v>
      </c>
      <c r="PK36" s="20">
        <v>28045726.460000001</v>
      </c>
      <c r="PL36" s="20">
        <v>48861726.670000002</v>
      </c>
      <c r="PM36" s="20">
        <v>6235672.5999999996</v>
      </c>
      <c r="PN36" s="20">
        <v>12297212.550000001</v>
      </c>
      <c r="PO36" s="20">
        <v>8416953.2199999988</v>
      </c>
      <c r="PP36" s="20">
        <v>6072876.4400000004</v>
      </c>
      <c r="PQ36" s="20">
        <v>4965566.2300000004</v>
      </c>
      <c r="PR36" s="20">
        <v>3930574.45</v>
      </c>
      <c r="PS36" s="20">
        <v>756075110.57000005</v>
      </c>
      <c r="PT36" s="20">
        <v>20871878.289999999</v>
      </c>
      <c r="PU36" s="20">
        <v>8833500.3900000006</v>
      </c>
      <c r="PV36" s="20">
        <v>34817149.119999997</v>
      </c>
      <c r="PW36" s="20">
        <v>62546341.720000006</v>
      </c>
      <c r="PX36" s="20">
        <v>13198298.779999999</v>
      </c>
      <c r="PY36" s="20">
        <v>41974555.029999994</v>
      </c>
      <c r="PZ36" s="20">
        <v>6699213.9100000001</v>
      </c>
      <c r="QA36" s="20">
        <v>49519630.239999995</v>
      </c>
      <c r="QB36" s="20">
        <v>9416925.9800000004</v>
      </c>
      <c r="QC36" s="20">
        <v>29205251.789999999</v>
      </c>
      <c r="QD36" s="20">
        <v>4398533.99</v>
      </c>
      <c r="QE36" s="20">
        <v>19721926.440000001</v>
      </c>
      <c r="QF36" s="20">
        <v>52287285.119999997</v>
      </c>
      <c r="QG36" s="20">
        <v>21744361.790000003</v>
      </c>
      <c r="QH36" s="20">
        <v>42470266.239999995</v>
      </c>
      <c r="QI36" s="20">
        <v>11949652.219999997</v>
      </c>
      <c r="QJ36" s="20">
        <v>4519977.47</v>
      </c>
      <c r="QK36" s="20">
        <v>6713113.71</v>
      </c>
      <c r="QL36" s="20">
        <v>36331051.640000001</v>
      </c>
      <c r="QM36" s="20">
        <v>30495461.870000008</v>
      </c>
      <c r="QN36" s="20">
        <v>9115348.75</v>
      </c>
      <c r="QO36" s="20">
        <v>4330917.38</v>
      </c>
      <c r="QP36" s="20">
        <v>2246767.81</v>
      </c>
      <c r="QQ36" s="20">
        <v>5485977.6900000004</v>
      </c>
      <c r="QR36" s="20">
        <v>10828335.67</v>
      </c>
      <c r="QS36" s="20">
        <v>287939333.17999995</v>
      </c>
      <c r="QT36" s="20">
        <v>7022148.9199999999</v>
      </c>
      <c r="QU36" s="20">
        <v>54607501.889999993</v>
      </c>
      <c r="QV36" s="20">
        <v>26247854.670000002</v>
      </c>
      <c r="QW36" s="20">
        <v>20672645.639999997</v>
      </c>
      <c r="QX36" s="20">
        <v>136531046.94</v>
      </c>
      <c r="QY36" s="20">
        <v>21995672.960000001</v>
      </c>
      <c r="QZ36" s="20">
        <v>14933483.41</v>
      </c>
      <c r="RA36" s="20">
        <v>95130951.75</v>
      </c>
      <c r="RB36" s="20">
        <v>19308064.25</v>
      </c>
      <c r="RC36" s="20">
        <v>4379315.29</v>
      </c>
      <c r="RD36" s="20">
        <v>26289850.75</v>
      </c>
      <c r="RE36" s="20">
        <v>11361430.33</v>
      </c>
      <c r="RF36" s="20">
        <v>445664168.32999998</v>
      </c>
      <c r="RG36" s="20">
        <v>17592807.879999999</v>
      </c>
      <c r="RH36" s="20">
        <v>2542367.7799999998</v>
      </c>
      <c r="RI36" s="20">
        <v>52170545.040000007</v>
      </c>
      <c r="RJ36" s="20">
        <v>5769824.1999999993</v>
      </c>
      <c r="RK36" s="20">
        <v>22666541.670000002</v>
      </c>
      <c r="RL36" s="20">
        <v>8529510.2700000014</v>
      </c>
      <c r="RM36" s="20">
        <v>14054645.219999999</v>
      </c>
      <c r="RN36" s="20">
        <v>17187884.579999998</v>
      </c>
      <c r="RO36" s="20">
        <v>20640733.390000001</v>
      </c>
      <c r="RP36" s="20">
        <v>30486727.07</v>
      </c>
      <c r="RQ36" s="20">
        <v>11793112.030000001</v>
      </c>
      <c r="RR36" s="20">
        <v>11401008.030000001</v>
      </c>
      <c r="RS36" s="20">
        <v>9076489.8399999999</v>
      </c>
      <c r="RT36" s="20">
        <v>8149639.96</v>
      </c>
      <c r="RU36" s="20">
        <v>11107392.780000001</v>
      </c>
      <c r="RV36" s="20">
        <v>8777156.9100000001</v>
      </c>
      <c r="RW36" s="20">
        <v>11119076.58</v>
      </c>
      <c r="RX36" s="20">
        <v>3282474.9299999997</v>
      </c>
      <c r="RY36" s="20">
        <v>5230105.3800000008</v>
      </c>
      <c r="RZ36" s="20">
        <v>160739887.09</v>
      </c>
      <c r="SA36" s="20">
        <v>24659782.869999994</v>
      </c>
      <c r="SB36" s="20">
        <v>18777008.370000001</v>
      </c>
      <c r="SC36" s="20">
        <v>21192480.710000001</v>
      </c>
      <c r="SD36" s="20">
        <v>13657385.440000001</v>
      </c>
      <c r="SE36" s="20">
        <v>12890725.1</v>
      </c>
      <c r="SF36" s="20">
        <v>31602894.059999999</v>
      </c>
      <c r="SG36" s="20">
        <v>35737161.949999996</v>
      </c>
      <c r="SH36" s="20">
        <v>25491910.98</v>
      </c>
      <c r="SI36" s="20">
        <v>20399831.559999999</v>
      </c>
      <c r="SJ36" s="20">
        <v>21847698.649999999</v>
      </c>
      <c r="SK36" s="20">
        <v>9156957.2200000007</v>
      </c>
      <c r="SL36" s="20">
        <v>78581167.140000015</v>
      </c>
      <c r="SM36" s="20">
        <v>29734276.459999997</v>
      </c>
      <c r="SN36" s="20">
        <v>23960685.030000001</v>
      </c>
      <c r="SO36" s="20">
        <v>43266027.440000005</v>
      </c>
      <c r="SP36" s="20">
        <v>26703379.48</v>
      </c>
      <c r="SQ36" s="20">
        <v>24024730.890000001</v>
      </c>
      <c r="SR36" s="20">
        <v>19539463.400000002</v>
      </c>
      <c r="SS36" s="20">
        <v>16050577.77</v>
      </c>
      <c r="ST36" s="20">
        <v>165100329.13</v>
      </c>
      <c r="SU36" s="20">
        <v>6020783.7799999993</v>
      </c>
      <c r="SV36" s="20">
        <v>31363506.84</v>
      </c>
      <c r="SW36" s="20">
        <v>26090968.329999998</v>
      </c>
      <c r="SX36" s="20">
        <v>4904822.9800000004</v>
      </c>
      <c r="SY36" s="20">
        <v>5832994.4400000004</v>
      </c>
      <c r="SZ36" s="20">
        <v>11983420.640000001</v>
      </c>
      <c r="TA36" s="20">
        <v>10154338.84</v>
      </c>
      <c r="TB36" s="20">
        <v>8441920.0899999999</v>
      </c>
      <c r="TC36" s="20">
        <v>7942320.8100000005</v>
      </c>
      <c r="TD36" s="20">
        <v>27557389.969999999</v>
      </c>
      <c r="TE36" s="20">
        <v>12470459.909999998</v>
      </c>
      <c r="TF36" s="20">
        <v>55267089.969999999</v>
      </c>
      <c r="TG36" s="20">
        <v>5056246.01</v>
      </c>
      <c r="TH36" s="20">
        <v>208386208.83000001</v>
      </c>
      <c r="TI36" s="20">
        <v>9756590.6300000008</v>
      </c>
      <c r="TJ36" s="20">
        <v>26007413.079999998</v>
      </c>
      <c r="TK36" s="20">
        <v>23704861.610000003</v>
      </c>
      <c r="TL36" s="20">
        <v>11040724.09</v>
      </c>
      <c r="TM36" s="20">
        <v>8968359.7599999998</v>
      </c>
      <c r="TN36" s="20">
        <v>9588754.6300000008</v>
      </c>
      <c r="TO36" s="20">
        <v>24980995.059999999</v>
      </c>
      <c r="TP36" s="20">
        <v>12687320.039999999</v>
      </c>
      <c r="TQ36" s="20">
        <v>12881098.17</v>
      </c>
      <c r="TR36" s="20">
        <v>6212031.4900000002</v>
      </c>
      <c r="TS36" s="20">
        <v>12500021.82</v>
      </c>
      <c r="TT36" s="20">
        <v>11267156.710000001</v>
      </c>
      <c r="TU36" s="20">
        <v>7501989.75</v>
      </c>
      <c r="TV36" s="20">
        <v>17552037.720000003</v>
      </c>
      <c r="TW36" s="20">
        <v>14411591.58</v>
      </c>
      <c r="TX36" s="20">
        <v>76379208.390000001</v>
      </c>
      <c r="TY36" s="20">
        <v>6554211.5500000007</v>
      </c>
      <c r="TZ36" s="20">
        <v>332347080.88999999</v>
      </c>
      <c r="UA36" s="20">
        <v>30290468.359999999</v>
      </c>
      <c r="UB36" s="20">
        <v>8199342.3000000007</v>
      </c>
      <c r="UC36" s="20">
        <v>9226774.6199999992</v>
      </c>
      <c r="UD36" s="20">
        <v>41893164.600000001</v>
      </c>
      <c r="UE36" s="20">
        <v>8066949.0999999996</v>
      </c>
      <c r="UF36" s="20">
        <v>9021553.6600000001</v>
      </c>
      <c r="UG36" s="20">
        <v>26392122.780000001</v>
      </c>
      <c r="UH36" s="20">
        <v>8818566.620000001</v>
      </c>
      <c r="UI36" s="20">
        <v>95273749.609999985</v>
      </c>
      <c r="UJ36" s="20">
        <v>29867387.799999997</v>
      </c>
      <c r="UK36" s="20">
        <v>15572878.729999999</v>
      </c>
      <c r="UL36" s="20">
        <v>16717298.049999999</v>
      </c>
      <c r="UM36" s="20">
        <v>12199375.799999999</v>
      </c>
      <c r="UN36" s="20">
        <v>8444535.1300000008</v>
      </c>
      <c r="UO36" s="20">
        <v>829576238.88</v>
      </c>
      <c r="UP36" s="20">
        <v>17547518.370000001</v>
      </c>
      <c r="UQ36" s="20">
        <v>10566518.810000001</v>
      </c>
      <c r="UR36" s="20">
        <v>33783571.700000003</v>
      </c>
      <c r="US36" s="20">
        <v>2610108.58</v>
      </c>
      <c r="UT36" s="20">
        <v>20317657.91</v>
      </c>
      <c r="UU36" s="20">
        <v>30296474.699999999</v>
      </c>
      <c r="UV36" s="20">
        <v>7317445.21</v>
      </c>
      <c r="UW36" s="20">
        <v>14246410.189999999</v>
      </c>
      <c r="UX36" s="20">
        <v>19063500.759999998</v>
      </c>
      <c r="UY36" s="20">
        <v>12918933.76</v>
      </c>
      <c r="UZ36" s="20">
        <v>37377109.599999994</v>
      </c>
      <c r="VA36" s="20">
        <v>26950550.16</v>
      </c>
      <c r="VB36" s="20">
        <v>40704061.390000001</v>
      </c>
      <c r="VC36" s="20">
        <v>18240044.760000005</v>
      </c>
      <c r="VD36" s="20">
        <v>20310244.800000001</v>
      </c>
      <c r="VE36" s="20">
        <v>10357981.1</v>
      </c>
      <c r="VF36" s="20">
        <v>8153427.6099999994</v>
      </c>
      <c r="VG36" s="20">
        <v>23053736.990000002</v>
      </c>
      <c r="VH36" s="20">
        <v>4406352.88</v>
      </c>
      <c r="VI36" s="20">
        <v>13414272.219999999</v>
      </c>
      <c r="VJ36" s="20">
        <v>19397266.010000002</v>
      </c>
      <c r="VK36" s="20">
        <v>305883211.03000003</v>
      </c>
      <c r="VL36" s="20">
        <v>24734217.759999998</v>
      </c>
      <c r="VM36" s="20">
        <v>44626937.440000013</v>
      </c>
      <c r="VN36" s="20">
        <v>27935385.140000004</v>
      </c>
      <c r="VO36" s="20">
        <v>50437073.710000001</v>
      </c>
      <c r="VP36" s="20">
        <v>26189339.170000002</v>
      </c>
      <c r="VQ36" s="20">
        <v>24750519.220000003</v>
      </c>
      <c r="VR36" s="20">
        <v>1853395.43</v>
      </c>
      <c r="VS36" s="20">
        <v>30420505.73</v>
      </c>
      <c r="VT36" s="20">
        <v>44956910.689999998</v>
      </c>
      <c r="VU36" s="20">
        <v>11971902.540000001</v>
      </c>
      <c r="VV36" s="20">
        <v>95327998.270000026</v>
      </c>
      <c r="VW36" s="20">
        <v>6769513.9000000004</v>
      </c>
      <c r="VX36" s="20">
        <v>28025374.379999999</v>
      </c>
      <c r="VY36" s="20">
        <v>8582632.4399999995</v>
      </c>
      <c r="VZ36" s="20">
        <v>2315421416.7600002</v>
      </c>
      <c r="WA36" s="20">
        <v>30900206.000000004</v>
      </c>
      <c r="WB36" s="20">
        <v>69341246.889999986</v>
      </c>
      <c r="WC36" s="20">
        <v>29300034.59</v>
      </c>
      <c r="WD36" s="20">
        <v>21540426.060000002</v>
      </c>
      <c r="WE36" s="20">
        <v>22864707.52</v>
      </c>
      <c r="WF36" s="20">
        <v>36741069.829999998</v>
      </c>
      <c r="WG36" s="20">
        <v>54110474.57</v>
      </c>
      <c r="WH36" s="20">
        <v>33885244.909999996</v>
      </c>
      <c r="WI36" s="20">
        <v>21040141</v>
      </c>
      <c r="WJ36" s="20">
        <v>7108295.4299999997</v>
      </c>
      <c r="WK36" s="20">
        <v>40483756.139999993</v>
      </c>
      <c r="WL36" s="20">
        <v>33700757.280000001</v>
      </c>
      <c r="WM36" s="20">
        <v>51469176.840000004</v>
      </c>
      <c r="WN36" s="20">
        <v>56247381.819999993</v>
      </c>
      <c r="WO36" s="20">
        <v>42263045.940000005</v>
      </c>
      <c r="WP36" s="20">
        <v>13685287.029999999</v>
      </c>
      <c r="WQ36" s="20">
        <v>19828502</v>
      </c>
      <c r="WR36" s="20">
        <v>8662716.3499999996</v>
      </c>
      <c r="WS36" s="20">
        <v>18435723.620000001</v>
      </c>
      <c r="WT36" s="20">
        <v>138859942.70999998</v>
      </c>
      <c r="WU36" s="20">
        <v>16583384.920000002</v>
      </c>
      <c r="WV36" s="20">
        <v>32925332.119999997</v>
      </c>
      <c r="WW36" s="20">
        <v>22637485.009999998</v>
      </c>
      <c r="WX36" s="20">
        <v>17801335.669999998</v>
      </c>
      <c r="WY36" s="20">
        <v>12583758.930000002</v>
      </c>
      <c r="WZ36" s="20">
        <v>9680531.1400000006</v>
      </c>
      <c r="XA36" s="20">
        <v>19691557.460000001</v>
      </c>
      <c r="XB36" s="20">
        <v>183199032.34999999</v>
      </c>
      <c r="XC36" s="20">
        <v>9086157.3300000001</v>
      </c>
      <c r="XD36" s="20">
        <v>23357720.629999999</v>
      </c>
      <c r="XE36" s="20">
        <v>19661261.870000001</v>
      </c>
      <c r="XF36" s="20">
        <v>19753682.559999999</v>
      </c>
      <c r="XG36" s="20">
        <v>490287966.38999999</v>
      </c>
      <c r="XH36" s="20">
        <v>18227862.890000001</v>
      </c>
      <c r="XI36" s="20">
        <v>87413311</v>
      </c>
      <c r="XJ36" s="20">
        <v>130763061.44</v>
      </c>
      <c r="XK36" s="20">
        <v>15715287.760000002</v>
      </c>
      <c r="XL36" s="20">
        <v>27546115.739999998</v>
      </c>
      <c r="XM36" s="20">
        <v>23804769.5</v>
      </c>
      <c r="XN36" s="20">
        <v>59469022.200000003</v>
      </c>
      <c r="XO36" s="20">
        <v>13148992.99</v>
      </c>
      <c r="XP36" s="20">
        <v>34917873.379999995</v>
      </c>
      <c r="XQ36" s="20">
        <v>25319346.649999999</v>
      </c>
      <c r="XR36" s="20">
        <v>21461722.989999998</v>
      </c>
      <c r="XS36" s="20">
        <v>15963412.109999999</v>
      </c>
      <c r="XT36" s="20">
        <v>15511125.16</v>
      </c>
      <c r="XU36" s="20">
        <v>29159507.030000001</v>
      </c>
      <c r="XV36" s="20">
        <v>23135141.640000001</v>
      </c>
      <c r="XW36" s="20">
        <v>17925948.560000002</v>
      </c>
      <c r="XX36" s="20">
        <v>17466516.75</v>
      </c>
      <c r="XY36" s="20">
        <v>11904413.810000001</v>
      </c>
      <c r="XZ36" s="20">
        <v>8782565.0599999987</v>
      </c>
      <c r="YA36" s="20">
        <v>8399853.4900000002</v>
      </c>
      <c r="YB36" s="20">
        <v>50738944.940000005</v>
      </c>
      <c r="YC36" s="20">
        <v>48599713.07</v>
      </c>
      <c r="YD36" s="20">
        <v>504250449.80999994</v>
      </c>
      <c r="YE36" s="20">
        <v>30202533.589999996</v>
      </c>
      <c r="YF36" s="20">
        <v>42440144.859999992</v>
      </c>
      <c r="YG36" s="20">
        <v>43634768.130000003</v>
      </c>
      <c r="YH36" s="20">
        <v>72365385.069999993</v>
      </c>
      <c r="YI36" s="20">
        <v>31059519.66</v>
      </c>
      <c r="YJ36" s="20">
        <v>31576402.640000001</v>
      </c>
      <c r="YK36" s="20">
        <v>13573785.09</v>
      </c>
      <c r="YL36" s="20">
        <v>47353822.799999997</v>
      </c>
      <c r="YM36" s="20">
        <v>39544040.049999997</v>
      </c>
      <c r="YN36" s="20">
        <v>35124546.550000004</v>
      </c>
      <c r="YO36" s="20">
        <v>16409188.91</v>
      </c>
      <c r="YP36" s="20">
        <v>29208876.649999999</v>
      </c>
      <c r="YQ36" s="20">
        <v>12076506.720000001</v>
      </c>
      <c r="YR36" s="20">
        <v>57336227.749999993</v>
      </c>
      <c r="YS36" s="20">
        <v>58937583.319999993</v>
      </c>
      <c r="YT36" s="20">
        <v>13431401.300000001</v>
      </c>
      <c r="YU36" s="20">
        <v>155357757.44</v>
      </c>
      <c r="YV36" s="20">
        <v>18440548.150000002</v>
      </c>
      <c r="YW36" s="20">
        <v>19599833.859999999</v>
      </c>
      <c r="YX36" s="20">
        <v>11001180.310000002</v>
      </c>
      <c r="YY36" s="20">
        <v>17400661.459999997</v>
      </c>
      <c r="YZ36" s="20">
        <v>10430096.82</v>
      </c>
      <c r="ZA36" s="20">
        <v>24717349.370000005</v>
      </c>
      <c r="ZB36" s="20">
        <v>131828836.88</v>
      </c>
      <c r="ZC36" s="20">
        <v>10106308.109999999</v>
      </c>
      <c r="ZD36" s="20">
        <v>29108651.899999999</v>
      </c>
      <c r="ZE36" s="20">
        <v>11162005.4</v>
      </c>
      <c r="ZF36" s="20">
        <v>28016640.82</v>
      </c>
      <c r="ZG36" s="20">
        <v>5051278.4099999992</v>
      </c>
      <c r="ZH36" s="20">
        <v>8411876.5600000005</v>
      </c>
      <c r="ZI36" s="20">
        <v>10403270.550000001</v>
      </c>
      <c r="ZJ36" s="20">
        <v>42920036.510000005</v>
      </c>
      <c r="ZK36" s="20">
        <v>253944752.95999998</v>
      </c>
      <c r="ZL36" s="20">
        <v>26845897.870000001</v>
      </c>
      <c r="ZM36" s="20">
        <v>70991477.040000007</v>
      </c>
      <c r="ZN36" s="20">
        <v>269078734.49000001</v>
      </c>
      <c r="ZO36" s="20">
        <v>98399880.609999999</v>
      </c>
      <c r="ZP36" s="20">
        <v>44370174.509999998</v>
      </c>
      <c r="ZQ36" s="20">
        <v>37208179.909999996</v>
      </c>
      <c r="ZR36" s="20">
        <v>152112865.38700005</v>
      </c>
      <c r="ZS36" s="20">
        <v>339220281.71000004</v>
      </c>
      <c r="ZT36" s="20">
        <v>52817618.179999992</v>
      </c>
      <c r="ZU36" s="20">
        <v>25350247.899999999</v>
      </c>
      <c r="ZV36" s="20">
        <v>42563328.530000001</v>
      </c>
      <c r="ZW36" s="20">
        <v>29457359.890000001</v>
      </c>
      <c r="ZX36" s="20">
        <v>29137120.650000002</v>
      </c>
      <c r="ZY36" s="20">
        <v>17188211.139999997</v>
      </c>
      <c r="ZZ36" s="20">
        <v>29752319.52</v>
      </c>
      <c r="AAA36" s="20">
        <v>22125033.739999998</v>
      </c>
      <c r="AAB36" s="20">
        <v>23859294.130000006</v>
      </c>
      <c r="AAC36" s="20">
        <v>42368716.440000005</v>
      </c>
      <c r="AAD36" s="20">
        <v>34273858.440000005</v>
      </c>
      <c r="AAE36" s="20">
        <v>12988029.949999999</v>
      </c>
      <c r="AAF36" s="20">
        <v>33851052.179999992</v>
      </c>
      <c r="AAG36" s="20">
        <v>95557481.909999996</v>
      </c>
      <c r="AAH36" s="20">
        <v>17301418.890000001</v>
      </c>
      <c r="AAI36" s="20">
        <v>19774772.310000002</v>
      </c>
      <c r="AAJ36" s="20">
        <v>8618428.8499999996</v>
      </c>
      <c r="AAK36" s="20">
        <v>11697510.129999999</v>
      </c>
      <c r="AAL36" s="20">
        <v>10951410.960000001</v>
      </c>
      <c r="AAM36" s="20">
        <v>8363472.9299999997</v>
      </c>
      <c r="AAN36" s="20">
        <v>1166637552.2099998</v>
      </c>
      <c r="AAO36" s="20">
        <v>35253292.079999998</v>
      </c>
      <c r="AAP36" s="20">
        <v>20424190.310000002</v>
      </c>
      <c r="AAQ36" s="20">
        <v>54159109.780000001</v>
      </c>
      <c r="AAR36" s="20">
        <v>34429434.329999998</v>
      </c>
      <c r="AAS36" s="20">
        <v>49066532.420000002</v>
      </c>
      <c r="AAT36" s="20">
        <v>32558682.91</v>
      </c>
      <c r="AAU36" s="20">
        <v>57111437.210000001</v>
      </c>
      <c r="AAV36" s="20">
        <v>41980047.670000002</v>
      </c>
      <c r="AAW36" s="20">
        <v>19152247.23</v>
      </c>
      <c r="AAX36" s="20">
        <v>21997294.93</v>
      </c>
      <c r="AAY36" s="20">
        <v>64688774.229999997</v>
      </c>
      <c r="AAZ36" s="20">
        <v>37828541.840000004</v>
      </c>
      <c r="ABA36" s="20">
        <v>5351876.1100000003</v>
      </c>
      <c r="ABB36" s="20">
        <v>14700038.949999999</v>
      </c>
      <c r="ABC36" s="20">
        <v>14944233.68</v>
      </c>
      <c r="ABD36" s="20">
        <v>20639398.379999999</v>
      </c>
      <c r="ABE36" s="20">
        <v>23894394.09</v>
      </c>
      <c r="ABF36" s="20">
        <v>10557210.68</v>
      </c>
      <c r="ABG36" s="20">
        <v>98995288.460000008</v>
      </c>
      <c r="ABH36" s="20">
        <v>40569709.659999996</v>
      </c>
      <c r="ABI36" s="20">
        <v>24210967.949999999</v>
      </c>
      <c r="ABJ36" s="20">
        <v>7601920.2800000003</v>
      </c>
      <c r="ABK36" s="20">
        <v>7519901.2299999995</v>
      </c>
      <c r="ABL36" s="20">
        <v>34738445.869999997</v>
      </c>
      <c r="ABM36" s="20">
        <v>14703707.189999999</v>
      </c>
      <c r="ABN36" s="20">
        <v>134805166.94999999</v>
      </c>
      <c r="ABO36" s="20">
        <v>63358853.409999996</v>
      </c>
      <c r="ABP36" s="20">
        <v>13865219.439999998</v>
      </c>
      <c r="ABQ36" s="20">
        <v>42271929.919999994</v>
      </c>
      <c r="ABR36" s="20">
        <v>13656732.76</v>
      </c>
      <c r="ABS36" s="20">
        <v>21182033.809999999</v>
      </c>
      <c r="ABT36" s="20">
        <v>14158609.449999997</v>
      </c>
      <c r="ABU36" s="20">
        <v>17232563.940000001</v>
      </c>
      <c r="ABV36" s="20">
        <v>27074349.68</v>
      </c>
      <c r="ABW36" s="20">
        <v>117277535.31</v>
      </c>
      <c r="ABX36" s="20">
        <v>39892310.969999991</v>
      </c>
      <c r="ABY36" s="20">
        <v>37576313.350000001</v>
      </c>
      <c r="ABZ36" s="20">
        <v>7357620.9200000009</v>
      </c>
      <c r="ACA36" s="20">
        <v>21102715.360000003</v>
      </c>
      <c r="ACB36" s="20">
        <v>35822272.380000003</v>
      </c>
      <c r="ACC36" s="20">
        <v>7657483.1900000004</v>
      </c>
      <c r="ACD36" s="20">
        <v>9591590.4500000011</v>
      </c>
      <c r="ACE36" s="20">
        <v>8255494.2300000004</v>
      </c>
      <c r="ACF36" s="20">
        <v>17083690.960000001</v>
      </c>
      <c r="ACG36" s="20">
        <v>11840057.719999999</v>
      </c>
      <c r="ACH36" s="20">
        <v>391703040.25999999</v>
      </c>
      <c r="ACI36" s="20">
        <v>12033473.860000001</v>
      </c>
      <c r="ACJ36" s="20">
        <v>11735600.130000001</v>
      </c>
      <c r="ACK36" s="20">
        <v>27550093.919999998</v>
      </c>
      <c r="ACL36" s="20">
        <v>10415231.199999999</v>
      </c>
      <c r="ACM36" s="20">
        <v>28528668.220000003</v>
      </c>
      <c r="ACN36" s="20">
        <v>60464401.840000011</v>
      </c>
      <c r="ACO36" s="20">
        <v>143273198.16</v>
      </c>
      <c r="ACP36" s="20">
        <v>166591119.34</v>
      </c>
      <c r="ACQ36" s="20">
        <v>9367090.1600000001</v>
      </c>
      <c r="ACR36" s="20">
        <v>22722122.960000001</v>
      </c>
      <c r="ACS36" s="20">
        <v>37638652.570000008</v>
      </c>
      <c r="ACT36" s="20">
        <v>22754231.5</v>
      </c>
      <c r="ACU36" s="20">
        <v>190610453.41999999</v>
      </c>
      <c r="ACV36" s="20">
        <v>13608755.34</v>
      </c>
      <c r="ACW36" s="20">
        <v>22444350.639999997</v>
      </c>
      <c r="ACX36" s="20">
        <v>40818875.25</v>
      </c>
      <c r="ACY36" s="20">
        <v>4016936.72</v>
      </c>
      <c r="ACZ36" s="20">
        <v>14814780.699999999</v>
      </c>
      <c r="ADA36" s="20">
        <v>4341627</v>
      </c>
      <c r="ADB36" s="20">
        <v>6076361.0499999998</v>
      </c>
      <c r="ADC36" s="20">
        <v>14083864.09</v>
      </c>
      <c r="ADD36" s="20">
        <v>42143483.789999999</v>
      </c>
      <c r="ADE36" s="20">
        <v>35461890.129999995</v>
      </c>
      <c r="ADF36" s="20">
        <v>49834032.170000002</v>
      </c>
      <c r="ADG36" s="20">
        <v>8755572.1500000004</v>
      </c>
      <c r="ADH36" s="20">
        <v>6643745.0600000005</v>
      </c>
      <c r="ADI36" s="20">
        <v>13763951.16</v>
      </c>
      <c r="ADJ36" s="20">
        <v>4394224.7300000004</v>
      </c>
      <c r="ADK36" s="20">
        <v>16272567.720000001</v>
      </c>
      <c r="ADL36" s="20">
        <v>17568444.969999999</v>
      </c>
      <c r="ADM36" s="20">
        <v>10124727.060000001</v>
      </c>
      <c r="ADN36" s="20">
        <v>304503318.56999999</v>
      </c>
      <c r="ADO36" s="20">
        <v>130388711.72999997</v>
      </c>
      <c r="ADP36" s="20">
        <v>34863554.359999999</v>
      </c>
      <c r="ADQ36" s="20">
        <v>73909286.529999986</v>
      </c>
      <c r="ADR36" s="20">
        <v>6867341.5499999998</v>
      </c>
      <c r="ADS36" s="20">
        <v>12045313.92</v>
      </c>
      <c r="ADT36" s="20">
        <v>49316236.850000001</v>
      </c>
      <c r="ADU36" s="20">
        <v>2530616.27</v>
      </c>
      <c r="ADV36" s="20">
        <v>725172977.96000004</v>
      </c>
      <c r="ADW36" s="20">
        <v>84476589.920000002</v>
      </c>
      <c r="ADX36" s="20">
        <v>13660624.950000001</v>
      </c>
      <c r="ADY36" s="20">
        <v>31503261.949999999</v>
      </c>
      <c r="ADZ36" s="20">
        <v>32094252.920000002</v>
      </c>
      <c r="AEA36" s="20">
        <v>45304395.610000007</v>
      </c>
      <c r="AEB36" s="20">
        <v>20630255.790000003</v>
      </c>
      <c r="AEC36" s="20">
        <v>11280735.889999997</v>
      </c>
      <c r="AED36" s="20">
        <v>13263796.68</v>
      </c>
      <c r="AEE36" s="20">
        <v>31454691.870000001</v>
      </c>
      <c r="AEF36" s="20">
        <v>23435919.16</v>
      </c>
      <c r="AEG36" s="20">
        <v>6193237.1499999994</v>
      </c>
      <c r="AEH36" s="20">
        <v>20331128.329999994</v>
      </c>
      <c r="AEI36" s="20">
        <v>22416648.52</v>
      </c>
      <c r="AEJ36" s="20">
        <v>28791239.080000002</v>
      </c>
      <c r="AEK36" s="20">
        <v>19813331.680000003</v>
      </c>
      <c r="AEL36" s="20">
        <v>7932702.4500000011</v>
      </c>
      <c r="AEM36" s="20">
        <v>32513546.229999997</v>
      </c>
      <c r="AEN36" s="20">
        <v>18828163.109999999</v>
      </c>
      <c r="AEO36" s="20">
        <v>26547619.470000003</v>
      </c>
      <c r="AEP36" s="20">
        <v>288159486.69</v>
      </c>
      <c r="AEQ36" s="20">
        <v>36650483.920000002</v>
      </c>
      <c r="AER36" s="20">
        <v>28934071.129999999</v>
      </c>
      <c r="AES36" s="20">
        <v>23495766.23</v>
      </c>
      <c r="AET36" s="20">
        <v>11644547.18</v>
      </c>
      <c r="AEU36" s="20">
        <v>54071301.54999999</v>
      </c>
      <c r="AEV36" s="20">
        <v>29037004.790000003</v>
      </c>
      <c r="AEW36" s="20">
        <v>27047059.769999996</v>
      </c>
      <c r="AEX36" s="20">
        <v>17967304.129999999</v>
      </c>
      <c r="AEY36" s="20">
        <v>16682164.680000003</v>
      </c>
      <c r="AEZ36" s="20">
        <v>195160335.95000002</v>
      </c>
      <c r="AFA36" s="20">
        <v>130055556.95</v>
      </c>
      <c r="AFB36" s="20">
        <v>58027959.93</v>
      </c>
      <c r="AFC36" s="20">
        <v>9958730.5700000003</v>
      </c>
      <c r="AFD36" s="20">
        <v>65734115.379999995</v>
      </c>
      <c r="AFE36" s="20">
        <v>76792948.890000001</v>
      </c>
      <c r="AFF36" s="20">
        <v>14231544.57</v>
      </c>
      <c r="AFG36" s="20">
        <v>20472024.630000003</v>
      </c>
      <c r="AFH36" s="20">
        <v>26542552.520000003</v>
      </c>
      <c r="AFI36" s="20">
        <v>23224454.210000001</v>
      </c>
      <c r="AFJ36" s="20">
        <v>10545818.43</v>
      </c>
      <c r="AFK36" s="20">
        <v>9229262.339999998</v>
      </c>
      <c r="AFL36" s="20">
        <v>20448336.649999999</v>
      </c>
      <c r="AFM36" s="20">
        <v>208139213.77000001</v>
      </c>
      <c r="AFN36" s="20">
        <v>28908057.379999999</v>
      </c>
      <c r="AFO36" s="20">
        <v>49167307.749999993</v>
      </c>
      <c r="AFP36" s="20">
        <v>20301829.400000002</v>
      </c>
      <c r="AFQ36" s="20">
        <v>33130630.509999998</v>
      </c>
      <c r="AFR36" s="20">
        <v>42441851.240000002</v>
      </c>
      <c r="AFS36" s="20">
        <v>18157965.020000003</v>
      </c>
      <c r="AFT36" s="20">
        <v>45488479.749999993</v>
      </c>
      <c r="AFU36" s="20">
        <v>35282026.25</v>
      </c>
      <c r="AFV36" s="20">
        <v>18978334.629999999</v>
      </c>
      <c r="AFW36" s="20">
        <v>33070714.280000001</v>
      </c>
      <c r="AFX36" s="20">
        <v>31255198.620000001</v>
      </c>
      <c r="AFY36" s="20">
        <v>185278643.48000005</v>
      </c>
      <c r="AFZ36" s="20">
        <v>19083174.580000002</v>
      </c>
      <c r="AGA36" s="20">
        <v>5511297.3399999999</v>
      </c>
      <c r="AGB36" s="20">
        <v>16121158.560000001</v>
      </c>
      <c r="AGC36" s="20">
        <v>18461596.030000001</v>
      </c>
      <c r="AGD36" s="20">
        <v>12781442.800000001</v>
      </c>
      <c r="AGE36" s="20">
        <v>11631633.49</v>
      </c>
      <c r="AGF36" s="20">
        <v>13124222.039999999</v>
      </c>
      <c r="AGG36" s="20">
        <v>8854905.6099999994</v>
      </c>
      <c r="AGH36" s="20">
        <v>11735253.310000001</v>
      </c>
      <c r="AGI36" s="20">
        <v>14135811.789999999</v>
      </c>
      <c r="AGJ36" s="20">
        <v>569730123.61000001</v>
      </c>
      <c r="AGK36" s="20">
        <v>52273251.040000007</v>
      </c>
      <c r="AGL36" s="20">
        <v>33703310.289999999</v>
      </c>
      <c r="AGM36" s="20">
        <v>15713788.719999999</v>
      </c>
      <c r="AGN36" s="20">
        <v>50761878.090000004</v>
      </c>
      <c r="AGO36" s="20">
        <v>41410690.359999999</v>
      </c>
      <c r="AGP36" s="20">
        <v>13546667.109999999</v>
      </c>
      <c r="AGQ36" s="20">
        <v>35948844.289999999</v>
      </c>
      <c r="AGR36" s="20">
        <v>497427162.24000013</v>
      </c>
      <c r="AGS36" s="20">
        <v>345523916.77999985</v>
      </c>
      <c r="AGT36" s="20">
        <v>13676503.409999998</v>
      </c>
      <c r="AGU36" s="20">
        <v>41183525.93999999</v>
      </c>
      <c r="AGV36" s="20">
        <v>46059000.329999998</v>
      </c>
      <c r="AGW36" s="20">
        <v>24498439.330000006</v>
      </c>
      <c r="AGX36" s="20">
        <v>14175119.5</v>
      </c>
      <c r="AGY36" s="20">
        <v>17032214.620000001</v>
      </c>
      <c r="AGZ36" s="20">
        <v>6763585.8399999999</v>
      </c>
      <c r="AHA36" s="20">
        <v>20585201.34</v>
      </c>
      <c r="AHB36" s="20">
        <v>41125439.200000003</v>
      </c>
      <c r="AHC36" s="20">
        <v>16393615.6</v>
      </c>
      <c r="AHD36" s="20">
        <v>16629635.719999999</v>
      </c>
      <c r="AHE36" s="20">
        <v>10958775.369999999</v>
      </c>
      <c r="AHF36" s="20">
        <v>7956506.830000001</v>
      </c>
      <c r="AHG36" s="20">
        <v>11032807.109999999</v>
      </c>
      <c r="AHH36" s="20">
        <v>4447953.9799999995</v>
      </c>
      <c r="AHI36" s="20">
        <v>75415678.559999987</v>
      </c>
      <c r="AHJ36" s="20">
        <v>23716593.220000003</v>
      </c>
      <c r="AHK36" s="20">
        <v>17103850.620000001</v>
      </c>
      <c r="AHL36" s="20">
        <v>13330377.549999999</v>
      </c>
      <c r="AHM36" s="20">
        <v>18008298.57</v>
      </c>
      <c r="AHN36" s="20">
        <v>12787236.069999998</v>
      </c>
      <c r="AHO36" s="20">
        <v>11682892.289999999</v>
      </c>
      <c r="AHP36" s="20">
        <v>51743649769.607262</v>
      </c>
      <c r="AHQ36" s="20"/>
      <c r="AHR36" s="14" t="b">
        <f>B36=AHS36</f>
        <v>1</v>
      </c>
      <c r="AHS36" s="29" t="s">
        <v>1050</v>
      </c>
      <c r="AHT36" t="s">
        <v>1051</v>
      </c>
    </row>
    <row r="37" spans="1:904" ht="24.6" x14ac:dyDescent="0.7">
      <c r="A37" s="19"/>
      <c r="B37" s="11" t="s">
        <v>1052</v>
      </c>
      <c r="C37" s="6" t="s">
        <v>1053</v>
      </c>
      <c r="D37" s="20">
        <v>-176563972.95999998</v>
      </c>
      <c r="E37" s="20">
        <v>-33276492.769999996</v>
      </c>
      <c r="F37" s="20">
        <v>-67732685.13000001</v>
      </c>
      <c r="G37" s="20">
        <v>-8248572.1600000011</v>
      </c>
      <c r="H37" s="20">
        <v>-35384675.24000001</v>
      </c>
      <c r="I37" s="20">
        <v>-32727154.52</v>
      </c>
      <c r="J37" s="20">
        <v>-70050457.719999999</v>
      </c>
      <c r="K37" s="20">
        <v>-14009450.41</v>
      </c>
      <c r="L37" s="20">
        <v>-17899639.040000003</v>
      </c>
      <c r="M37" s="20">
        <v>-17471296.099999994</v>
      </c>
      <c r="N37" s="20">
        <v>-14446952.01</v>
      </c>
      <c r="O37" s="20">
        <v>-20860799.029999997</v>
      </c>
      <c r="P37" s="20">
        <v>-39630538.159999996</v>
      </c>
      <c r="Q37" s="20">
        <v>-9906745.8800000008</v>
      </c>
      <c r="R37" s="20">
        <v>-9947651.0800000019</v>
      </c>
      <c r="S37" s="20">
        <v>-48647149.25</v>
      </c>
      <c r="T37" s="20">
        <v>-33164415.419999998</v>
      </c>
      <c r="U37" s="20">
        <v>-10412251.369999999</v>
      </c>
      <c r="V37" s="20">
        <v>-365636093.49999994</v>
      </c>
      <c r="W37" s="20">
        <v>-124125876.51000001</v>
      </c>
      <c r="X37" s="20">
        <v>-14286391.02</v>
      </c>
      <c r="Y37" s="20">
        <v>-24494090.130000006</v>
      </c>
      <c r="Z37" s="20">
        <v>-26908220.890000001</v>
      </c>
      <c r="AA37" s="20">
        <v>-44591076.279999986</v>
      </c>
      <c r="AB37" s="20">
        <v>-22057159.609999996</v>
      </c>
      <c r="AC37" s="20">
        <v>-125918990.54999998</v>
      </c>
      <c r="AD37" s="20">
        <v>-43711227.290000014</v>
      </c>
      <c r="AE37" s="20">
        <v>-28229137.759999998</v>
      </c>
      <c r="AF37" s="20">
        <v>-124049736.12</v>
      </c>
      <c r="AG37" s="20">
        <v>-35007929.119999997</v>
      </c>
      <c r="AH37" s="20">
        <v>-117100155.98</v>
      </c>
      <c r="AI37" s="20">
        <v>-63305520.879999995</v>
      </c>
      <c r="AJ37" s="20">
        <v>-25833008.040000007</v>
      </c>
      <c r="AK37" s="20">
        <v>-26454788.859999999</v>
      </c>
      <c r="AL37" s="20">
        <v>-21400740.350000001</v>
      </c>
      <c r="AM37" s="20">
        <v>-39688700.779999994</v>
      </c>
      <c r="AN37" s="20">
        <v>-46556748.210000001</v>
      </c>
      <c r="AO37" s="20">
        <v>-14926318.340000002</v>
      </c>
      <c r="AP37" s="20">
        <v>-22407370.419999998</v>
      </c>
      <c r="AQ37" s="20">
        <v>-16827671.32</v>
      </c>
      <c r="AR37" s="20">
        <v>-24174224.490000002</v>
      </c>
      <c r="AS37" s="20">
        <v>-13812129.42</v>
      </c>
      <c r="AT37" s="20">
        <v>-114722922.45</v>
      </c>
      <c r="AU37" s="20">
        <v>-2793725.2700000005</v>
      </c>
      <c r="AV37" s="20">
        <v>-5294784.6799999988</v>
      </c>
      <c r="AW37" s="20">
        <v>-4122844.8999999994</v>
      </c>
      <c r="AX37" s="20">
        <v>-12686117.130000001</v>
      </c>
      <c r="AY37" s="20">
        <v>-11017342.390000001</v>
      </c>
      <c r="AZ37" s="20">
        <v>-6927236.5699999994</v>
      </c>
      <c r="BA37" s="20">
        <v>-5635188.8299999991</v>
      </c>
      <c r="BB37" s="20">
        <v>-1251363.81</v>
      </c>
      <c r="BC37" s="20">
        <v>-4364466.8999999994</v>
      </c>
      <c r="BD37" s="20">
        <v>-2620101.8899999997</v>
      </c>
      <c r="BE37" s="20">
        <v>-4896464.51</v>
      </c>
      <c r="BF37" s="20">
        <v>-40234999.760000005</v>
      </c>
      <c r="BG37" s="20">
        <v>-2922885.9699999997</v>
      </c>
      <c r="BH37" s="20">
        <v>-9953001.7699999996</v>
      </c>
      <c r="BI37" s="20">
        <v>-197050093.63</v>
      </c>
      <c r="BJ37" s="20">
        <v>-69963341.060000002</v>
      </c>
      <c r="BK37" s="20">
        <v>-19022060.750000004</v>
      </c>
      <c r="BL37" s="20">
        <v>-5922464.7999999998</v>
      </c>
      <c r="BM37" s="20">
        <v>-20106404.289999999</v>
      </c>
      <c r="BN37" s="20">
        <v>-11574637.089999996</v>
      </c>
      <c r="BO37" s="20">
        <v>-20362547.84</v>
      </c>
      <c r="BP37" s="20">
        <v>-688504.75</v>
      </c>
      <c r="BQ37" s="20">
        <v>-214174.84</v>
      </c>
      <c r="BR37" s="20">
        <v>-149610491.03</v>
      </c>
      <c r="BS37" s="20">
        <v>-4193994.07</v>
      </c>
      <c r="BT37" s="20">
        <v>-8143559.2899999991</v>
      </c>
      <c r="BU37" s="20">
        <v>-13825975.770000001</v>
      </c>
      <c r="BV37" s="20">
        <v>-10063510.33</v>
      </c>
      <c r="BW37" s="20">
        <v>-9282881.0799999982</v>
      </c>
      <c r="BX37" s="20">
        <v>-2024603.6999999997</v>
      </c>
      <c r="BY37" s="20">
        <v>-7569106</v>
      </c>
      <c r="BZ37" s="20">
        <v>-69776626.590000004</v>
      </c>
      <c r="CA37" s="20">
        <v>-13399270.140000001</v>
      </c>
      <c r="CB37" s="20">
        <v>-20353714.930000003</v>
      </c>
      <c r="CC37" s="20">
        <v>-30410070.650000002</v>
      </c>
      <c r="CD37" s="20">
        <v>-11498749.340000002</v>
      </c>
      <c r="CE37" s="20">
        <v>-9521381.1300000008</v>
      </c>
      <c r="CF37" s="20">
        <v>-7359044.9500000002</v>
      </c>
      <c r="CG37" s="20">
        <v>-113531684.25</v>
      </c>
      <c r="CH37" s="20">
        <v>-15263957.710000001</v>
      </c>
      <c r="CI37" s="20">
        <v>-45275932.439999998</v>
      </c>
      <c r="CJ37" s="20">
        <v>-8504702.7899999991</v>
      </c>
      <c r="CK37" s="20">
        <v>-12350311.889999999</v>
      </c>
      <c r="CL37" s="20">
        <v>-13668412.659999998</v>
      </c>
      <c r="CM37" s="20">
        <v>-11176676.51</v>
      </c>
      <c r="CN37" s="20">
        <v>-30236783.309999995</v>
      </c>
      <c r="CO37" s="20">
        <v>-3820801.9499999997</v>
      </c>
      <c r="CP37" s="20">
        <v>-14915357.76</v>
      </c>
      <c r="CQ37" s="20">
        <v>-9284704.3000000007</v>
      </c>
      <c r="CR37" s="20">
        <v>-11995522.410000002</v>
      </c>
      <c r="CS37" s="20">
        <v>-8016435.4900000012</v>
      </c>
      <c r="CT37" s="20">
        <v>-175453547.67000002</v>
      </c>
      <c r="CU37" s="20">
        <v>-9794087.160000002</v>
      </c>
      <c r="CV37" s="20">
        <v>-10040531.750000002</v>
      </c>
      <c r="CW37" s="20">
        <v>-32052773.550000012</v>
      </c>
      <c r="CX37" s="20">
        <v>-6163297.3700000001</v>
      </c>
      <c r="CY37" s="20">
        <v>-28153211.799999997</v>
      </c>
      <c r="CZ37" s="20">
        <v>-13015849.139999999</v>
      </c>
      <c r="DA37" s="20">
        <v>-10073352.68</v>
      </c>
      <c r="DB37" s="20">
        <v>-222820613.11999997</v>
      </c>
      <c r="DC37" s="20">
        <v>-206353735.76000005</v>
      </c>
      <c r="DD37" s="20">
        <v>-16160122.359999998</v>
      </c>
      <c r="DE37" s="20">
        <v>-20624734.59</v>
      </c>
      <c r="DF37" s="20">
        <v>-32803645.269999996</v>
      </c>
      <c r="DG37" s="20">
        <v>-27507561.610000003</v>
      </c>
      <c r="DH37" s="20">
        <v>-32832188.859999996</v>
      </c>
      <c r="DI37" s="20">
        <v>-21998840.260000005</v>
      </c>
      <c r="DJ37" s="20">
        <v>-14624589.080000002</v>
      </c>
      <c r="DK37" s="20">
        <v>-458312673.76980007</v>
      </c>
      <c r="DL37" s="20">
        <v>-18827183.420000002</v>
      </c>
      <c r="DM37" s="20">
        <v>-21208101.400000006</v>
      </c>
      <c r="DN37" s="20">
        <v>-19918898.950000003</v>
      </c>
      <c r="DO37" s="20">
        <v>-19228190.619799998</v>
      </c>
      <c r="DP37" s="20">
        <v>-15419876.82</v>
      </c>
      <c r="DQ37" s="20">
        <v>-20138885.889999993</v>
      </c>
      <c r="DR37" s="20">
        <v>-11768265.659899998</v>
      </c>
      <c r="DS37" s="20">
        <v>-31889760.949999996</v>
      </c>
      <c r="DT37" s="20">
        <v>-287316999.17000008</v>
      </c>
      <c r="DU37" s="20">
        <v>-32918353.09</v>
      </c>
      <c r="DV37" s="20">
        <v>-89767518.129999995</v>
      </c>
      <c r="DW37" s="20">
        <v>-122923797.42999999</v>
      </c>
      <c r="DX37" s="20">
        <v>-45562116.11999999</v>
      </c>
      <c r="DY37" s="20">
        <v>-37079711.649999999</v>
      </c>
      <c r="DZ37" s="20">
        <v>-30883535.59</v>
      </c>
      <c r="EA37" s="20">
        <v>-5666433.1399999997</v>
      </c>
      <c r="EB37" s="20">
        <v>-20924090.740000002</v>
      </c>
      <c r="EC37" s="20">
        <v>-14433035.740000004</v>
      </c>
      <c r="ED37" s="20">
        <v>-66205333.68</v>
      </c>
      <c r="EE37" s="20">
        <v>-201019802.26000002</v>
      </c>
      <c r="EF37" s="20">
        <v>-83083520.180000007</v>
      </c>
      <c r="EG37" s="20">
        <v>-21953617.019999996</v>
      </c>
      <c r="EH37" s="20">
        <v>-18992206.560000002</v>
      </c>
      <c r="EI37" s="20">
        <v>-20430547.939999998</v>
      </c>
      <c r="EJ37" s="20">
        <v>-38860398.389999993</v>
      </c>
      <c r="EK37" s="20">
        <v>-44221742.899999991</v>
      </c>
      <c r="EL37" s="20">
        <v>-17345879.16</v>
      </c>
      <c r="EM37" s="20">
        <v>-20631567.359999996</v>
      </c>
      <c r="EN37" s="20">
        <v>-315208211.61000013</v>
      </c>
      <c r="EO37" s="20">
        <v>-16847858.479999997</v>
      </c>
      <c r="EP37" s="20">
        <v>-22316153.120000001</v>
      </c>
      <c r="EQ37" s="20">
        <v>-15112268.709999999</v>
      </c>
      <c r="ER37" s="20">
        <v>-7045387.3699999992</v>
      </c>
      <c r="ES37" s="20">
        <v>-8051088.6700000009</v>
      </c>
      <c r="ET37" s="20">
        <v>-33944074.600000001</v>
      </c>
      <c r="EU37" s="20">
        <v>-27881019.620000005</v>
      </c>
      <c r="EV37" s="20">
        <v>-24336966.039999995</v>
      </c>
      <c r="EW37" s="20">
        <v>-249516434.29000002</v>
      </c>
      <c r="EX37" s="20">
        <v>-7357797.5899999989</v>
      </c>
      <c r="EY37" s="20">
        <v>-14805476.170000004</v>
      </c>
      <c r="EZ37" s="20">
        <v>-18395146.52</v>
      </c>
      <c r="FA37" s="20">
        <v>-32655265.370000001</v>
      </c>
      <c r="FB37" s="20">
        <v>-41546070.220000014</v>
      </c>
      <c r="FC37" s="20">
        <v>-25460701.940000001</v>
      </c>
      <c r="FD37" s="20">
        <v>-12968812.680000002</v>
      </c>
      <c r="FE37" s="20">
        <v>-14134570.529999999</v>
      </c>
      <c r="FF37" s="20">
        <v>-11874560.08</v>
      </c>
      <c r="FG37" s="20">
        <v>-7179927.5399999991</v>
      </c>
      <c r="FH37" s="20">
        <v>-6765147.4600000009</v>
      </c>
      <c r="FI37" s="20">
        <v>-66856090.909999996</v>
      </c>
      <c r="FJ37" s="20">
        <v>-13761073.309999999</v>
      </c>
      <c r="FK37" s="20">
        <v>-15082382.960000001</v>
      </c>
      <c r="FL37" s="20">
        <v>-12994356.23</v>
      </c>
      <c r="FM37" s="20">
        <v>-24468807.640000001</v>
      </c>
      <c r="FN37" s="20">
        <v>-19904288.450000003</v>
      </c>
      <c r="FO37" s="20">
        <v>-10754371.359999999</v>
      </c>
      <c r="FP37" s="20">
        <v>-10497669.82</v>
      </c>
      <c r="FQ37" s="20">
        <v>-339051170.20000011</v>
      </c>
      <c r="FR37" s="20">
        <v>-15251135.720000001</v>
      </c>
      <c r="FS37" s="20">
        <v>-31180276.440000001</v>
      </c>
      <c r="FT37" s="20">
        <v>-37327053.070000008</v>
      </c>
      <c r="FU37" s="20">
        <v>-22595284.969999999</v>
      </c>
      <c r="FV37" s="20">
        <v>-8322300.9499999993</v>
      </c>
      <c r="FW37" s="20">
        <v>-55691252.309999987</v>
      </c>
      <c r="FX37" s="20">
        <v>-33914063.769999996</v>
      </c>
      <c r="FY37" s="20">
        <v>-27141988.550000001</v>
      </c>
      <c r="FZ37" s="20">
        <v>-22969079.859999996</v>
      </c>
      <c r="GA37" s="20">
        <v>-63560660.620000005</v>
      </c>
      <c r="GB37" s="20">
        <v>-19910295.009999994</v>
      </c>
      <c r="GC37" s="20">
        <v>-10137554.52</v>
      </c>
      <c r="GD37" s="20">
        <v>-6439650.96</v>
      </c>
      <c r="GE37" s="20">
        <v>-130095156.57000001</v>
      </c>
      <c r="GF37" s="20">
        <v>-9632495.8499999996</v>
      </c>
      <c r="GG37" s="20">
        <v>-13105725.730000002</v>
      </c>
      <c r="GH37" s="20">
        <v>-47857602.369999997</v>
      </c>
      <c r="GI37" s="20">
        <v>-21335306.169999994</v>
      </c>
      <c r="GJ37" s="20">
        <v>-21542743.369999997</v>
      </c>
      <c r="GK37" s="20">
        <v>-18280034.140000001</v>
      </c>
      <c r="GL37" s="20">
        <v>-33803624.449999996</v>
      </c>
      <c r="GM37" s="20">
        <v>-8626845.8499999996</v>
      </c>
      <c r="GN37" s="20">
        <v>-4763227.24</v>
      </c>
      <c r="GO37" s="20">
        <v>-3698804.4400000004</v>
      </c>
      <c r="GP37" s="20">
        <v>-7503317.080000001</v>
      </c>
      <c r="GQ37" s="20">
        <v>-101406793.78</v>
      </c>
      <c r="GR37" s="20">
        <v>-8764539.8300000001</v>
      </c>
      <c r="GS37" s="20">
        <v>-9997789.6699999999</v>
      </c>
      <c r="GT37" s="20">
        <v>-22662760.560000002</v>
      </c>
      <c r="GU37" s="20">
        <v>-6934819.0800000001</v>
      </c>
      <c r="GV37" s="20">
        <v>-19399527.870000005</v>
      </c>
      <c r="GW37" s="20">
        <v>-18941425.890000004</v>
      </c>
      <c r="GX37" s="20">
        <v>-7405170.4500000002</v>
      </c>
      <c r="GY37" s="20">
        <v>-184004341.64999998</v>
      </c>
      <c r="GZ37" s="20">
        <v>-9314864.7700000014</v>
      </c>
      <c r="HA37" s="20">
        <v>-31891454.150000002</v>
      </c>
      <c r="HB37" s="20">
        <v>-15664410.010000002</v>
      </c>
      <c r="HC37" s="20">
        <v>-496184202.69</v>
      </c>
      <c r="HD37" s="20">
        <v>-30044728.860000003</v>
      </c>
      <c r="HE37" s="20">
        <v>-66065474.910000011</v>
      </c>
      <c r="HF37" s="20">
        <v>-87585663.670000032</v>
      </c>
      <c r="HG37" s="20">
        <v>-46903272.009999998</v>
      </c>
      <c r="HH37" s="20">
        <v>-44227135.519999988</v>
      </c>
      <c r="HI37" s="20">
        <v>-21103526.140000004</v>
      </c>
      <c r="HJ37" s="20">
        <v>-213639291.65999997</v>
      </c>
      <c r="HK37" s="20">
        <v>-42243688.869999997</v>
      </c>
      <c r="HL37" s="20">
        <v>-80718438.020000026</v>
      </c>
      <c r="HM37" s="20">
        <v>-22646441.700000003</v>
      </c>
      <c r="HN37" s="20">
        <v>-24092273.919999998</v>
      </c>
      <c r="HO37" s="20">
        <v>-31835395.460000001</v>
      </c>
      <c r="HP37" s="20">
        <v>-29056379.019999996</v>
      </c>
      <c r="HQ37" s="20">
        <v>-32811150.120000001</v>
      </c>
      <c r="HR37" s="20">
        <v>-259548589.65000001</v>
      </c>
      <c r="HS37" s="20">
        <v>-187783105.58000001</v>
      </c>
      <c r="HT37" s="20">
        <v>-23167453.059999995</v>
      </c>
      <c r="HU37" s="20">
        <v>-13046645.57</v>
      </c>
      <c r="HV37" s="20">
        <v>-16962565.550000004</v>
      </c>
      <c r="HW37" s="20">
        <v>-16715377.389999997</v>
      </c>
      <c r="HX37" s="20">
        <v>-36034803.32</v>
      </c>
      <c r="HY37" s="20">
        <v>-24544173.579999994</v>
      </c>
      <c r="HZ37" s="20">
        <v>-27831212.370000005</v>
      </c>
      <c r="IA37" s="20">
        <v>-19536754.02</v>
      </c>
      <c r="IB37" s="20">
        <v>-10786396.089999998</v>
      </c>
      <c r="IC37" s="20">
        <v>-27434443.090000007</v>
      </c>
      <c r="ID37" s="20">
        <v>-5320233.41</v>
      </c>
      <c r="IE37" s="20">
        <v>-17514696.950000003</v>
      </c>
      <c r="IF37" s="20">
        <v>-13544343.540000001</v>
      </c>
      <c r="IG37" s="20">
        <v>-7028660.21</v>
      </c>
      <c r="IH37" s="20">
        <v>-296637133.94999993</v>
      </c>
      <c r="II37" s="20">
        <v>-116688387.79000001</v>
      </c>
      <c r="IJ37" s="20">
        <v>-25975939.739999995</v>
      </c>
      <c r="IK37" s="20">
        <v>-61246638.580000006</v>
      </c>
      <c r="IL37" s="20">
        <v>-102178567.80999999</v>
      </c>
      <c r="IM37" s="20">
        <v>-44858030.000000007</v>
      </c>
      <c r="IN37" s="20">
        <v>-11782498.219999999</v>
      </c>
      <c r="IO37" s="20">
        <v>-13312940.169999998</v>
      </c>
      <c r="IP37" s="20">
        <v>-14004224.789999997</v>
      </c>
      <c r="IQ37" s="20">
        <v>-25143048.030000001</v>
      </c>
      <c r="IR37" s="20">
        <v>-11531664.450000001</v>
      </c>
      <c r="IS37" s="20">
        <v>-468541906.70999992</v>
      </c>
      <c r="IT37" s="20">
        <v>-316104963.79999995</v>
      </c>
      <c r="IU37" s="20">
        <v>-16923386.52</v>
      </c>
      <c r="IV37" s="20">
        <v>-27969894.670000002</v>
      </c>
      <c r="IW37" s="20">
        <v>-28617789.849999998</v>
      </c>
      <c r="IX37" s="20">
        <v>-7153955.5900000008</v>
      </c>
      <c r="IY37" s="20">
        <v>-24080048.069999997</v>
      </c>
      <c r="IZ37" s="20">
        <v>-7718995.5000000009</v>
      </c>
      <c r="JA37" s="20">
        <v>-10841528.760000004</v>
      </c>
      <c r="JB37" s="20">
        <v>-35741039.859999999</v>
      </c>
      <c r="JC37" s="20">
        <v>-46479765.93</v>
      </c>
      <c r="JD37" s="20">
        <v>-18119068.890000001</v>
      </c>
      <c r="JE37" s="20">
        <v>-59746184.910000011</v>
      </c>
      <c r="JF37" s="20">
        <v>-93785995.24000001</v>
      </c>
      <c r="JG37" s="20">
        <v>-13746159.800000001</v>
      </c>
      <c r="JH37" s="20">
        <v>-22041906.699999999</v>
      </c>
      <c r="JI37" s="20">
        <v>-14850299.059999997</v>
      </c>
      <c r="JJ37" s="20">
        <v>-11011000.689999999</v>
      </c>
      <c r="JK37" s="20">
        <v>-277958282.24999988</v>
      </c>
      <c r="JL37" s="20">
        <v>-20083851.18</v>
      </c>
      <c r="JM37" s="20">
        <v>-26708322.23</v>
      </c>
      <c r="JN37" s="20">
        <v>-38158157.229999997</v>
      </c>
      <c r="JO37" s="20">
        <v>-23939967.880000003</v>
      </c>
      <c r="JP37" s="20">
        <v>-51416456.400000013</v>
      </c>
      <c r="JQ37" s="20">
        <v>-20452939.460000001</v>
      </c>
      <c r="JR37" s="20">
        <v>-293670063.53999996</v>
      </c>
      <c r="JS37" s="20">
        <v>-121734408.79999998</v>
      </c>
      <c r="JT37" s="20">
        <v>-13573353.42</v>
      </c>
      <c r="JU37" s="20">
        <v>-9846172.339999998</v>
      </c>
      <c r="JV37" s="20">
        <v>-16843362.949999999</v>
      </c>
      <c r="JW37" s="20">
        <v>-3391206.18</v>
      </c>
      <c r="JX37" s="20">
        <v>-59111706.359999999</v>
      </c>
      <c r="JY37" s="20">
        <v>-25109135.149999999</v>
      </c>
      <c r="JZ37" s="20">
        <v>-13538750.5</v>
      </c>
      <c r="KA37" s="20">
        <v>-21198706.699999996</v>
      </c>
      <c r="KB37" s="20">
        <v>-19676957.990000002</v>
      </c>
      <c r="KC37" s="20">
        <v>-10294988.060000001</v>
      </c>
      <c r="KD37" s="20">
        <v>-14832542.25</v>
      </c>
      <c r="KE37" s="20">
        <v>-3173125.07</v>
      </c>
      <c r="KF37" s="20">
        <v>-8099497.2699999996</v>
      </c>
      <c r="KG37" s="20">
        <v>-496919748.98000002</v>
      </c>
      <c r="KH37" s="20">
        <v>-51231079.779999994</v>
      </c>
      <c r="KI37" s="20">
        <v>-18769324.149999999</v>
      </c>
      <c r="KJ37" s="20">
        <v>-26860165.139999997</v>
      </c>
      <c r="KK37" s="20">
        <v>-17427840.77</v>
      </c>
      <c r="KL37" s="20">
        <v>-35697230.18</v>
      </c>
      <c r="KM37" s="20">
        <v>-68987880.699999988</v>
      </c>
      <c r="KN37" s="20">
        <v>-32260243.32</v>
      </c>
      <c r="KO37" s="20">
        <v>-23523323.790000003</v>
      </c>
      <c r="KP37" s="20">
        <v>-171958547.46000001</v>
      </c>
      <c r="KQ37" s="20">
        <v>-19489667.069999997</v>
      </c>
      <c r="KR37" s="20">
        <v>-30297672.539999995</v>
      </c>
      <c r="KS37" s="20">
        <v>-119214696.75999999</v>
      </c>
      <c r="KT37" s="20">
        <v>-21305854.399999999</v>
      </c>
      <c r="KU37" s="20">
        <v>-37732075.420000009</v>
      </c>
      <c r="KV37" s="20">
        <v>-298328446.82000005</v>
      </c>
      <c r="KW37" s="20">
        <v>-24164631.609999996</v>
      </c>
      <c r="KX37" s="20">
        <v>-251695323.34</v>
      </c>
      <c r="KY37" s="20">
        <v>-26498824.930000007</v>
      </c>
      <c r="KZ37" s="20">
        <v>-10764966.039999999</v>
      </c>
      <c r="LA37" s="20">
        <v>-42952817.280000001</v>
      </c>
      <c r="LB37" s="20">
        <v>-30612119.419999998</v>
      </c>
      <c r="LC37" s="20">
        <v>-16100455.450000001</v>
      </c>
      <c r="LD37" s="20">
        <v>-15078116.259999998</v>
      </c>
      <c r="LE37" s="20">
        <v>-18998068.949999999</v>
      </c>
      <c r="LF37" s="20">
        <v>-449545861.83000004</v>
      </c>
      <c r="LG37" s="20">
        <v>-182720685.53999999</v>
      </c>
      <c r="LH37" s="20">
        <v>-175144083.07999998</v>
      </c>
      <c r="LI37" s="20">
        <v>-127324576.2</v>
      </c>
      <c r="LJ37" s="20">
        <v>-20721138.790000003</v>
      </c>
      <c r="LK37" s="20">
        <v>-19555379.130000003</v>
      </c>
      <c r="LL37" s="20">
        <v>-10701786.029999999</v>
      </c>
      <c r="LM37" s="20">
        <v>-22818662.010000002</v>
      </c>
      <c r="LN37" s="20">
        <v>-8326974.8100000005</v>
      </c>
      <c r="LO37" s="20">
        <v>-39788030.609999999</v>
      </c>
      <c r="LP37" s="20">
        <v>-7431216.5499999998</v>
      </c>
      <c r="LQ37" s="20">
        <v>-137135704.82999998</v>
      </c>
      <c r="LR37" s="20">
        <v>-25973368.459999997</v>
      </c>
      <c r="LS37" s="20">
        <v>-11924494.26</v>
      </c>
      <c r="LT37" s="20">
        <v>-277042102.14999998</v>
      </c>
      <c r="LU37" s="20">
        <v>-169684527.61000001</v>
      </c>
      <c r="LV37" s="20">
        <v>-399969729.80999994</v>
      </c>
      <c r="LW37" s="20">
        <v>-85474811.800000012</v>
      </c>
      <c r="LX37" s="20">
        <v>-36095439.06000001</v>
      </c>
      <c r="LY37" s="20">
        <v>-41232677.899999999</v>
      </c>
      <c r="LZ37" s="20">
        <v>-34012496.429999992</v>
      </c>
      <c r="MA37" s="20">
        <v>-24334785.822999999</v>
      </c>
      <c r="MB37" s="20">
        <v>-25978327.800000004</v>
      </c>
      <c r="MC37" s="20">
        <v>-28744011.059999999</v>
      </c>
      <c r="MD37" s="20">
        <v>-90485444.479999989</v>
      </c>
      <c r="ME37" s="20">
        <v>-18333831.790000003</v>
      </c>
      <c r="MF37" s="20">
        <v>-279299235.42999995</v>
      </c>
      <c r="MG37" s="20">
        <v>-19411988.190000005</v>
      </c>
      <c r="MH37" s="20">
        <v>-5571010.8499999996</v>
      </c>
      <c r="MI37" s="20">
        <v>-8806102.6600000001</v>
      </c>
      <c r="MJ37" s="20">
        <v>-7534976.8400000017</v>
      </c>
      <c r="MK37" s="20">
        <v>-10233872.539999999</v>
      </c>
      <c r="ML37" s="20">
        <v>-21806228.029999997</v>
      </c>
      <c r="MM37" s="20">
        <v>-8198953.96</v>
      </c>
      <c r="MN37" s="20">
        <v>-29686371.93</v>
      </c>
      <c r="MO37" s="20">
        <v>-14889342.530000003</v>
      </c>
      <c r="MP37" s="20">
        <v>-12558217.859999998</v>
      </c>
      <c r="MQ37" s="20">
        <v>-12361759.26</v>
      </c>
      <c r="MR37" s="20">
        <v>-467441483.50000006</v>
      </c>
      <c r="MS37" s="20">
        <v>-26043700.410000004</v>
      </c>
      <c r="MT37" s="20">
        <v>-20769267.200000003</v>
      </c>
      <c r="MU37" s="20">
        <v>-35759730.890000008</v>
      </c>
      <c r="MV37" s="20">
        <v>-33532154.579999998</v>
      </c>
      <c r="MW37" s="20">
        <v>-11288642.42</v>
      </c>
      <c r="MX37" s="20">
        <v>-65345294.420100003</v>
      </c>
      <c r="MY37" s="20">
        <v>-35581428.040000007</v>
      </c>
      <c r="MZ37" s="20">
        <v>-19804376.120000001</v>
      </c>
      <c r="NA37" s="20">
        <v>-11528853.68</v>
      </c>
      <c r="NB37" s="20">
        <v>-9864233.9199999999</v>
      </c>
      <c r="NC37" s="20">
        <v>-805095302.01999986</v>
      </c>
      <c r="ND37" s="20">
        <v>-42917057.140000001</v>
      </c>
      <c r="NE37" s="20">
        <v>-13025394.24</v>
      </c>
      <c r="NF37" s="20">
        <v>-140884542.64999998</v>
      </c>
      <c r="NG37" s="20">
        <v>-16319702.909999998</v>
      </c>
      <c r="NH37" s="20">
        <v>-41083448.660000004</v>
      </c>
      <c r="NI37" s="20">
        <v>-150855121.10999998</v>
      </c>
      <c r="NJ37" s="20">
        <v>-121167711.36</v>
      </c>
      <c r="NK37" s="20">
        <v>-6437729.8900000006</v>
      </c>
      <c r="NL37" s="20">
        <v>-23045700.669999998</v>
      </c>
      <c r="NM37" s="20">
        <v>-11890677.4</v>
      </c>
      <c r="NN37" s="20">
        <v>-21811231.829999998</v>
      </c>
      <c r="NO37" s="20">
        <v>-96505841.839999989</v>
      </c>
      <c r="NP37" s="20">
        <v>-17014017.84</v>
      </c>
      <c r="NQ37" s="20">
        <v>-17059357.609999999</v>
      </c>
      <c r="NR37" s="20">
        <v>-9625398.0499999989</v>
      </c>
      <c r="NS37" s="20">
        <v>-13324822.730000006</v>
      </c>
      <c r="NT37" s="20">
        <v>-2762536.63</v>
      </c>
      <c r="NU37" s="20">
        <v>-4612890.4399999995</v>
      </c>
      <c r="NV37" s="20">
        <v>-323139383.04000008</v>
      </c>
      <c r="NW37" s="20">
        <v>-161478209.99000001</v>
      </c>
      <c r="NX37" s="20">
        <v>-21350593.550000008</v>
      </c>
      <c r="NY37" s="20">
        <v>-13501274.050000001</v>
      </c>
      <c r="NZ37" s="20">
        <v>-16402320.270000001</v>
      </c>
      <c r="OA37" s="20">
        <v>-27711187.479999993</v>
      </c>
      <c r="OB37" s="20">
        <v>-14512742.450000003</v>
      </c>
      <c r="OC37" s="20">
        <v>-326538151.05000007</v>
      </c>
      <c r="OD37" s="20">
        <v>-123441883.69000003</v>
      </c>
      <c r="OE37" s="20">
        <v>-15601079.48</v>
      </c>
      <c r="OF37" s="20">
        <v>-107620634.46000002</v>
      </c>
      <c r="OG37" s="20">
        <v>-25040939.959999997</v>
      </c>
      <c r="OH37" s="20">
        <v>-26867386.670000002</v>
      </c>
      <c r="OI37" s="20">
        <v>-51439513.650000021</v>
      </c>
      <c r="OJ37" s="20">
        <v>-13566143.91</v>
      </c>
      <c r="OK37" s="20">
        <v>-23354217.400000002</v>
      </c>
      <c r="OL37" s="20">
        <v>-344714798.56000006</v>
      </c>
      <c r="OM37" s="20">
        <v>-103722166.50999999</v>
      </c>
      <c r="ON37" s="20">
        <v>-136755569.16000003</v>
      </c>
      <c r="OO37" s="20">
        <v>-24856502.610000003</v>
      </c>
      <c r="OP37" s="20">
        <v>-34447398.819999993</v>
      </c>
      <c r="OQ37" s="20">
        <v>-54153823.420000002</v>
      </c>
      <c r="OR37" s="20">
        <v>-158848472.20000002</v>
      </c>
      <c r="OS37" s="20">
        <v>-26658911.48</v>
      </c>
      <c r="OT37" s="20">
        <v>-16477483.539999999</v>
      </c>
      <c r="OU37" s="20">
        <v>-39831175.560000002</v>
      </c>
      <c r="OV37" s="20">
        <v>-31411527.289999995</v>
      </c>
      <c r="OW37" s="20">
        <v>-74919364.980000004</v>
      </c>
      <c r="OX37" s="20">
        <v>-17847276.690000001</v>
      </c>
      <c r="OY37" s="20">
        <v>-4998414.0199999996</v>
      </c>
      <c r="OZ37" s="20">
        <v>-14692813.950000001</v>
      </c>
      <c r="PA37" s="20">
        <v>-303505446.84999996</v>
      </c>
      <c r="PB37" s="20">
        <v>-13272851.109999996</v>
      </c>
      <c r="PC37" s="20">
        <v>-98487160.629999995</v>
      </c>
      <c r="PD37" s="20">
        <v>-7513870.5100000007</v>
      </c>
      <c r="PE37" s="20">
        <v>-19231811.630000003</v>
      </c>
      <c r="PF37" s="20">
        <v>-48046058.50999999</v>
      </c>
      <c r="PG37" s="20">
        <v>-17987751.77</v>
      </c>
      <c r="PH37" s="20">
        <v>-15820022.770000001</v>
      </c>
      <c r="PI37" s="20">
        <v>-26781386.759999998</v>
      </c>
      <c r="PJ37" s="20">
        <v>-23528343.459999997</v>
      </c>
      <c r="PK37" s="20">
        <v>-22047445.719999999</v>
      </c>
      <c r="PL37" s="20">
        <v>-42710064.470000006</v>
      </c>
      <c r="PM37" s="20">
        <v>-15482873.860000001</v>
      </c>
      <c r="PN37" s="20">
        <v>-80540722.069999993</v>
      </c>
      <c r="PO37" s="20">
        <v>-11006459.309999999</v>
      </c>
      <c r="PP37" s="20">
        <v>-9276821.8600000013</v>
      </c>
      <c r="PQ37" s="20">
        <v>-9242637.6899999995</v>
      </c>
      <c r="PR37" s="20">
        <v>-8972553.2299999986</v>
      </c>
      <c r="PS37" s="20">
        <v>-705306202.38</v>
      </c>
      <c r="PT37" s="20">
        <v>-19620102.869999994</v>
      </c>
      <c r="PU37" s="20">
        <v>-19818469.949999999</v>
      </c>
      <c r="PV37" s="20">
        <v>-16285174.48</v>
      </c>
      <c r="PW37" s="20">
        <v>-232353990.38999999</v>
      </c>
      <c r="PX37" s="20">
        <v>-28331021.129999999</v>
      </c>
      <c r="PY37" s="20">
        <v>-78178405.579999998</v>
      </c>
      <c r="PZ37" s="20">
        <v>-10707886.129999999</v>
      </c>
      <c r="QA37" s="20">
        <v>-63460003.690000005</v>
      </c>
      <c r="QB37" s="20">
        <v>-6119448.7299999995</v>
      </c>
      <c r="QC37" s="20">
        <v>-49726913.080000006</v>
      </c>
      <c r="QD37" s="20">
        <v>-16380349.030000001</v>
      </c>
      <c r="QE37" s="20">
        <v>-12507897.670000002</v>
      </c>
      <c r="QF37" s="20">
        <v>-13093691.369999999</v>
      </c>
      <c r="QG37" s="20">
        <v>-50178721.219999999</v>
      </c>
      <c r="QH37" s="20">
        <v>-17910597.899999999</v>
      </c>
      <c r="QI37" s="20">
        <v>-22553843.110000003</v>
      </c>
      <c r="QJ37" s="20">
        <v>-25533547.09</v>
      </c>
      <c r="QK37" s="20">
        <v>-13504944.92</v>
      </c>
      <c r="QL37" s="20">
        <v>-90856981.399999991</v>
      </c>
      <c r="QM37" s="20">
        <v>-82078186.819999993</v>
      </c>
      <c r="QN37" s="20">
        <v>-17800261.48</v>
      </c>
      <c r="QO37" s="20">
        <v>-5180486.6000000006</v>
      </c>
      <c r="QP37" s="20">
        <v>-8300035.9399999995</v>
      </c>
      <c r="QQ37" s="20">
        <v>-6854742.6799999997</v>
      </c>
      <c r="QR37" s="20">
        <v>-11576524.25</v>
      </c>
      <c r="QS37" s="20">
        <v>-296582991.44000006</v>
      </c>
      <c r="QT37" s="20">
        <v>-13066279.279999999</v>
      </c>
      <c r="QU37" s="20">
        <v>-69458870.849999979</v>
      </c>
      <c r="QV37" s="20">
        <v>-5062874.1999999993</v>
      </c>
      <c r="QW37" s="20">
        <v>-20996434.25</v>
      </c>
      <c r="QX37" s="20">
        <v>-44600119.010000005</v>
      </c>
      <c r="QY37" s="20">
        <v>-20281820.900000006</v>
      </c>
      <c r="QZ37" s="20">
        <v>-28374073.469999999</v>
      </c>
      <c r="RA37" s="20">
        <v>-27613464.280000001</v>
      </c>
      <c r="RB37" s="20">
        <v>-19258694.660000004</v>
      </c>
      <c r="RC37" s="20">
        <v>-9291465.2100000009</v>
      </c>
      <c r="RD37" s="20">
        <v>-5966614.4900000002</v>
      </c>
      <c r="RE37" s="20">
        <v>-6551082.1399999997</v>
      </c>
      <c r="RF37" s="20">
        <v>-480052571.43999994</v>
      </c>
      <c r="RG37" s="20">
        <v>-65105727.730000004</v>
      </c>
      <c r="RH37" s="20">
        <v>-27196889.729999997</v>
      </c>
      <c r="RI37" s="20">
        <v>-15805579.060000001</v>
      </c>
      <c r="RJ37" s="20">
        <v>-29153079.510000002</v>
      </c>
      <c r="RK37" s="20">
        <v>-51860779.68999999</v>
      </c>
      <c r="RL37" s="20">
        <v>-83880754.019999996</v>
      </c>
      <c r="RM37" s="20">
        <v>-18007659.749999996</v>
      </c>
      <c r="RN37" s="20">
        <v>-22762030.690000005</v>
      </c>
      <c r="RO37" s="20">
        <v>-66672695.440000013</v>
      </c>
      <c r="RP37" s="20">
        <v>-42978482.480000004</v>
      </c>
      <c r="RQ37" s="20">
        <v>-13977863.259999998</v>
      </c>
      <c r="RR37" s="20">
        <v>-17064084.129999999</v>
      </c>
      <c r="RS37" s="20">
        <v>-37044263.920000002</v>
      </c>
      <c r="RT37" s="20">
        <v>-15492640.510000002</v>
      </c>
      <c r="RU37" s="20">
        <v>-14427979.069999998</v>
      </c>
      <c r="RV37" s="20">
        <v>-16051492.369999999</v>
      </c>
      <c r="RW37" s="20">
        <v>-6579192.6300000008</v>
      </c>
      <c r="RX37" s="20">
        <v>-8939694.0200000014</v>
      </c>
      <c r="RY37" s="20">
        <v>-13070946.23</v>
      </c>
      <c r="RZ37" s="20">
        <v>-164945637.73000002</v>
      </c>
      <c r="SA37" s="20">
        <v>-7730400.2000000011</v>
      </c>
      <c r="SB37" s="20">
        <v>-13985804.359999999</v>
      </c>
      <c r="SC37" s="20">
        <v>-15309410.880000001</v>
      </c>
      <c r="SD37" s="20">
        <v>-9083233.9399999995</v>
      </c>
      <c r="SE37" s="20">
        <v>-14131395.520000001</v>
      </c>
      <c r="SF37" s="20">
        <v>-14724757.700000001</v>
      </c>
      <c r="SG37" s="20">
        <v>-22339490.710000001</v>
      </c>
      <c r="SH37" s="20">
        <v>-12224323.92</v>
      </c>
      <c r="SI37" s="20">
        <v>-5211485.5000000009</v>
      </c>
      <c r="SJ37" s="20">
        <v>-69401721.029999986</v>
      </c>
      <c r="SK37" s="20">
        <v>-5636188.7000000002</v>
      </c>
      <c r="SL37" s="20">
        <v>-157148298.20999998</v>
      </c>
      <c r="SM37" s="20">
        <v>-14751471.859999999</v>
      </c>
      <c r="SN37" s="20">
        <v>-19917595.490000002</v>
      </c>
      <c r="SO37" s="20">
        <v>-48160074.390000023</v>
      </c>
      <c r="SP37" s="20">
        <v>-23060124.339999992</v>
      </c>
      <c r="SQ37" s="20">
        <v>-14423499.160000002</v>
      </c>
      <c r="SR37" s="20">
        <v>-19356040.48</v>
      </c>
      <c r="SS37" s="20">
        <v>-14548060.789999997</v>
      </c>
      <c r="ST37" s="20">
        <v>-271540077.75</v>
      </c>
      <c r="SU37" s="20">
        <v>-6779843.6999999993</v>
      </c>
      <c r="SV37" s="20">
        <v>-11091631.899999999</v>
      </c>
      <c r="SW37" s="20">
        <v>-26906633.750000004</v>
      </c>
      <c r="SX37" s="20">
        <v>-7142601.5200000005</v>
      </c>
      <c r="SY37" s="20">
        <v>-6716233.2000000011</v>
      </c>
      <c r="SZ37" s="20">
        <v>-1827529.64</v>
      </c>
      <c r="TA37" s="20">
        <v>-41453866.439999998</v>
      </c>
      <c r="TB37" s="20">
        <v>-12314761.799999995</v>
      </c>
      <c r="TC37" s="20">
        <v>-15216839.66</v>
      </c>
      <c r="TD37" s="20">
        <v>-7466402.3499999987</v>
      </c>
      <c r="TE37" s="20">
        <v>-24418209.970000006</v>
      </c>
      <c r="TF37" s="20">
        <v>-11413683.589999998</v>
      </c>
      <c r="TG37" s="20">
        <v>-9199032.3200000022</v>
      </c>
      <c r="TH37" s="20">
        <v>-593535537.06000006</v>
      </c>
      <c r="TI37" s="20">
        <v>-14017470.010000004</v>
      </c>
      <c r="TJ37" s="20">
        <v>-15777721.329999998</v>
      </c>
      <c r="TK37" s="20">
        <v>-63765200.079999998</v>
      </c>
      <c r="TL37" s="20">
        <v>-29522397.290000003</v>
      </c>
      <c r="TM37" s="20">
        <v>-16097809.390000002</v>
      </c>
      <c r="TN37" s="20">
        <v>-8098297.3600000003</v>
      </c>
      <c r="TO37" s="20">
        <v>-60024404.790000007</v>
      </c>
      <c r="TP37" s="20">
        <v>-9638755.9700000007</v>
      </c>
      <c r="TQ37" s="20">
        <v>-33752035.350000001</v>
      </c>
      <c r="TR37" s="20">
        <v>-41710027.56000001</v>
      </c>
      <c r="TS37" s="20">
        <v>-9293209.6899999995</v>
      </c>
      <c r="TT37" s="20">
        <v>-13225676.35</v>
      </c>
      <c r="TU37" s="20">
        <v>-17848845.109999999</v>
      </c>
      <c r="TV37" s="20">
        <v>-22006884.790000003</v>
      </c>
      <c r="TW37" s="20">
        <v>-7416292.8500000006</v>
      </c>
      <c r="TX37" s="20">
        <v>-95971436.019999996</v>
      </c>
      <c r="TY37" s="20">
        <v>-16883227.530000001</v>
      </c>
      <c r="TZ37" s="20">
        <v>-234361169.41000006</v>
      </c>
      <c r="UA37" s="20">
        <v>-45704608.820000008</v>
      </c>
      <c r="UB37" s="20">
        <v>-19229744.969999995</v>
      </c>
      <c r="UC37" s="20">
        <v>-17319050.660000004</v>
      </c>
      <c r="UD37" s="20">
        <v>-226554666.45999998</v>
      </c>
      <c r="UE37" s="20">
        <v>-10388919.049999999</v>
      </c>
      <c r="UF37" s="20">
        <v>-13903778.280000001</v>
      </c>
      <c r="UG37" s="20">
        <v>-26136703.469999995</v>
      </c>
      <c r="UH37" s="20">
        <v>-9953082.1800000016</v>
      </c>
      <c r="UI37" s="20">
        <v>-190111721.68999997</v>
      </c>
      <c r="UJ37" s="20">
        <v>-46196013.689999998</v>
      </c>
      <c r="UK37" s="20">
        <v>-37990463.600000001</v>
      </c>
      <c r="UL37" s="20">
        <v>-41570654.630000003</v>
      </c>
      <c r="UM37" s="20">
        <v>-25365577.59</v>
      </c>
      <c r="UN37" s="20">
        <v>-21068727.32</v>
      </c>
      <c r="UO37" s="20">
        <v>-367463997.93000007</v>
      </c>
      <c r="UP37" s="20">
        <v>-26656459.27999999</v>
      </c>
      <c r="UQ37" s="20">
        <v>-23126835.419999998</v>
      </c>
      <c r="UR37" s="20">
        <v>-141577592.78999996</v>
      </c>
      <c r="US37" s="20">
        <v>-7815353.7399999993</v>
      </c>
      <c r="UT37" s="20">
        <v>-17638812.369999997</v>
      </c>
      <c r="UU37" s="20">
        <v>-71020048.819999993</v>
      </c>
      <c r="UV37" s="20">
        <v>-12788847.690000001</v>
      </c>
      <c r="UW37" s="20">
        <v>-18906553.559999999</v>
      </c>
      <c r="UX37" s="20">
        <v>-15291472.159999998</v>
      </c>
      <c r="UY37" s="20">
        <v>-27737373.210000001</v>
      </c>
      <c r="UZ37" s="20">
        <v>-51952406.759999998</v>
      </c>
      <c r="VA37" s="20">
        <v>-21909711.789999999</v>
      </c>
      <c r="VB37" s="20">
        <v>-27661054.010000002</v>
      </c>
      <c r="VC37" s="20">
        <v>-14852689.060000001</v>
      </c>
      <c r="VD37" s="20">
        <v>-17987790.52</v>
      </c>
      <c r="VE37" s="20">
        <v>-17551367.719999999</v>
      </c>
      <c r="VF37" s="20">
        <v>-9535956.3599999994</v>
      </c>
      <c r="VG37" s="20">
        <v>-53175045.259999983</v>
      </c>
      <c r="VH37" s="20">
        <v>-9724192.6500000004</v>
      </c>
      <c r="VI37" s="20">
        <v>-9509197.8300000001</v>
      </c>
      <c r="VJ37" s="20">
        <v>-5172740.6100000003</v>
      </c>
      <c r="VK37" s="20">
        <v>-427845744.77000016</v>
      </c>
      <c r="VL37" s="20">
        <v>-28890402.270000003</v>
      </c>
      <c r="VM37" s="20">
        <v>-29085290.47000001</v>
      </c>
      <c r="VN37" s="20">
        <v>-40744270.769999996</v>
      </c>
      <c r="VO37" s="20">
        <v>-37690487.590000004</v>
      </c>
      <c r="VP37" s="20">
        <v>-39704902.629999995</v>
      </c>
      <c r="VQ37" s="20">
        <v>-37580661.880000003</v>
      </c>
      <c r="VR37" s="20">
        <v>-14802438.500000002</v>
      </c>
      <c r="VS37" s="20">
        <v>-15815383.039999999</v>
      </c>
      <c r="VT37" s="20">
        <v>-114000677.64000002</v>
      </c>
      <c r="VU37" s="20">
        <v>-14783087.580000002</v>
      </c>
      <c r="VV37" s="20">
        <v>-41976792.219999999</v>
      </c>
      <c r="VW37" s="20">
        <v>-14694145.5</v>
      </c>
      <c r="VX37" s="20">
        <v>-6155783.7599999998</v>
      </c>
      <c r="VY37" s="20">
        <v>-11854443.230000002</v>
      </c>
      <c r="VZ37" s="20">
        <v>-706405817.06000006</v>
      </c>
      <c r="WA37" s="20">
        <v>-31464602.060000002</v>
      </c>
      <c r="WB37" s="20">
        <v>-23772616.379999999</v>
      </c>
      <c r="WC37" s="20">
        <v>-32500060.440000001</v>
      </c>
      <c r="WD37" s="20">
        <v>-11443125.309999999</v>
      </c>
      <c r="WE37" s="20">
        <v>-28353099.389999997</v>
      </c>
      <c r="WF37" s="20">
        <v>-39278216.889999993</v>
      </c>
      <c r="WG37" s="20">
        <v>-58362127.060000002</v>
      </c>
      <c r="WH37" s="20">
        <v>-16167518.509999998</v>
      </c>
      <c r="WI37" s="20">
        <v>-38868095.530000001</v>
      </c>
      <c r="WJ37" s="20">
        <v>-15573958.76</v>
      </c>
      <c r="WK37" s="20">
        <v>-57678054.719999991</v>
      </c>
      <c r="WL37" s="20">
        <v>-34445489.890000008</v>
      </c>
      <c r="WM37" s="20">
        <v>-63498040.909999989</v>
      </c>
      <c r="WN37" s="20">
        <v>-73773695.159999996</v>
      </c>
      <c r="WO37" s="20">
        <v>-28151601.270000003</v>
      </c>
      <c r="WP37" s="20">
        <v>-26189483.830000006</v>
      </c>
      <c r="WQ37" s="20">
        <v>-31754461.379999999</v>
      </c>
      <c r="WR37" s="20">
        <v>-15573582.1</v>
      </c>
      <c r="WS37" s="20">
        <v>-40450944.829999998</v>
      </c>
      <c r="WT37" s="20">
        <v>-158900236.89999998</v>
      </c>
      <c r="WU37" s="20">
        <v>-27082384.050000001</v>
      </c>
      <c r="WV37" s="20">
        <v>-17215904.910000004</v>
      </c>
      <c r="WW37" s="20">
        <v>-18394412.859999999</v>
      </c>
      <c r="WX37" s="20">
        <v>-17277487.919999998</v>
      </c>
      <c r="WY37" s="20">
        <v>-15650631.43</v>
      </c>
      <c r="WZ37" s="20">
        <v>-8488104.4299999997</v>
      </c>
      <c r="XA37" s="20">
        <v>-14270781.469999999</v>
      </c>
      <c r="XB37" s="20">
        <v>-153270924.63000003</v>
      </c>
      <c r="XC37" s="20">
        <v>-10791568.609999999</v>
      </c>
      <c r="XD37" s="20">
        <v>-10841536.390000001</v>
      </c>
      <c r="XE37" s="20">
        <v>-7425029.1599999983</v>
      </c>
      <c r="XF37" s="20">
        <v>-14588465.179999998</v>
      </c>
      <c r="XG37" s="20">
        <v>-235072412.35000002</v>
      </c>
      <c r="XH37" s="20">
        <v>-26350086.550000001</v>
      </c>
      <c r="XI37" s="20">
        <v>-25863826.440000001</v>
      </c>
      <c r="XJ37" s="20">
        <v>-90976908.609999999</v>
      </c>
      <c r="XK37" s="20">
        <v>-23536609</v>
      </c>
      <c r="XL37" s="20">
        <v>-27614607.950000003</v>
      </c>
      <c r="XM37" s="20">
        <v>-45107539.800000004</v>
      </c>
      <c r="XN37" s="20">
        <v>-19003375.710000001</v>
      </c>
      <c r="XO37" s="20">
        <v>-16787014.369999997</v>
      </c>
      <c r="XP37" s="20">
        <v>-40473591.580000006</v>
      </c>
      <c r="XQ37" s="20">
        <v>-31869318.91</v>
      </c>
      <c r="XR37" s="20">
        <v>-20188897.23</v>
      </c>
      <c r="XS37" s="20">
        <v>-10632079.810000001</v>
      </c>
      <c r="XT37" s="20">
        <v>-14235459.220000001</v>
      </c>
      <c r="XU37" s="20">
        <v>-12090871.280000001</v>
      </c>
      <c r="XV37" s="20">
        <v>-19507312.719999995</v>
      </c>
      <c r="XW37" s="20">
        <v>-10834339.390000001</v>
      </c>
      <c r="XX37" s="20">
        <v>-15472939.77</v>
      </c>
      <c r="XY37" s="20">
        <v>-11938808.389999999</v>
      </c>
      <c r="XZ37" s="20">
        <v>-9148746.6699999999</v>
      </c>
      <c r="YA37" s="20">
        <v>-8320791.3399999989</v>
      </c>
      <c r="YB37" s="20">
        <v>-11040185.74</v>
      </c>
      <c r="YC37" s="20">
        <v>-13216016.559999999</v>
      </c>
      <c r="YD37" s="20">
        <v>-251985305.83999997</v>
      </c>
      <c r="YE37" s="20">
        <v>-19902811.869999997</v>
      </c>
      <c r="YF37" s="20">
        <v>-48428102.629999988</v>
      </c>
      <c r="YG37" s="20">
        <v>-6997147.959999999</v>
      </c>
      <c r="YH37" s="20">
        <v>-85479378.890000001</v>
      </c>
      <c r="YI37" s="20">
        <v>-12589932.310000002</v>
      </c>
      <c r="YJ37" s="20">
        <v>-48991095.880000003</v>
      </c>
      <c r="YK37" s="20">
        <v>-9908588.959999999</v>
      </c>
      <c r="YL37" s="20">
        <v>-80840083.520000011</v>
      </c>
      <c r="YM37" s="20">
        <v>-58516661.140000001</v>
      </c>
      <c r="YN37" s="20">
        <v>-17760266.060000002</v>
      </c>
      <c r="YO37" s="20">
        <v>-14773605.039999999</v>
      </c>
      <c r="YP37" s="20">
        <v>-11312638.310000001</v>
      </c>
      <c r="YQ37" s="20">
        <v>-14204671.560000001</v>
      </c>
      <c r="YR37" s="20">
        <v>-5716719.5199999996</v>
      </c>
      <c r="YS37" s="20">
        <v>-14907442.18</v>
      </c>
      <c r="YT37" s="20">
        <v>-11896083.59</v>
      </c>
      <c r="YU37" s="20">
        <v>-99326415.379999995</v>
      </c>
      <c r="YV37" s="20">
        <v>-17977021.640000001</v>
      </c>
      <c r="YW37" s="20">
        <v>-10556945.099999998</v>
      </c>
      <c r="YX37" s="20">
        <v>-23718724.989999995</v>
      </c>
      <c r="YY37" s="20">
        <v>-27011262.500000004</v>
      </c>
      <c r="YZ37" s="20">
        <v>-7668139.959999999</v>
      </c>
      <c r="ZA37" s="20">
        <v>-9582932.2700000014</v>
      </c>
      <c r="ZB37" s="20">
        <v>-129544047.74999999</v>
      </c>
      <c r="ZC37" s="20">
        <v>-7688597.4500000002</v>
      </c>
      <c r="ZD37" s="20">
        <v>-10717087.259999998</v>
      </c>
      <c r="ZE37" s="20">
        <v>-14849171.6</v>
      </c>
      <c r="ZF37" s="20">
        <v>-9689912.8300000001</v>
      </c>
      <c r="ZG37" s="20">
        <v>-17205270.759999998</v>
      </c>
      <c r="ZH37" s="20">
        <v>-9703346.3200000003</v>
      </c>
      <c r="ZI37" s="20">
        <v>-8996483.3099999987</v>
      </c>
      <c r="ZJ37" s="20">
        <v>-59467632.710000008</v>
      </c>
      <c r="ZK37" s="20">
        <v>-314764672.05000001</v>
      </c>
      <c r="ZL37" s="20">
        <v>-12272781.420000002</v>
      </c>
      <c r="ZM37" s="20">
        <v>-35569762.980000004</v>
      </c>
      <c r="ZN37" s="20">
        <v>-51235548.740000002</v>
      </c>
      <c r="ZO37" s="20">
        <v>-30483382.609999999</v>
      </c>
      <c r="ZP37" s="20">
        <v>-11292884.539999999</v>
      </c>
      <c r="ZQ37" s="20">
        <v>-16243929.92</v>
      </c>
      <c r="ZR37" s="20">
        <v>-26707962.139999997</v>
      </c>
      <c r="ZS37" s="20">
        <v>-48963627.960000001</v>
      </c>
      <c r="ZT37" s="20">
        <v>-39828041.620000005</v>
      </c>
      <c r="ZU37" s="20">
        <v>-4150915.7500000005</v>
      </c>
      <c r="ZV37" s="20">
        <v>-12126688.739999998</v>
      </c>
      <c r="ZW37" s="20">
        <v>-18098750.949999999</v>
      </c>
      <c r="ZX37" s="20">
        <v>-23053635.259999998</v>
      </c>
      <c r="ZY37" s="20">
        <v>-15975060.299999999</v>
      </c>
      <c r="ZZ37" s="20">
        <v>-20241216.59</v>
      </c>
      <c r="AAA37" s="20">
        <v>-20574864.069999997</v>
      </c>
      <c r="AAB37" s="20">
        <v>-6705541.54</v>
      </c>
      <c r="AAC37" s="20">
        <v>-26207756.020000003</v>
      </c>
      <c r="AAD37" s="20">
        <v>-13902845.350000001</v>
      </c>
      <c r="AAE37" s="20">
        <v>-6099170.2599999998</v>
      </c>
      <c r="AAF37" s="20">
        <v>-8999288.1000000015</v>
      </c>
      <c r="AAG37" s="20">
        <v>-95013057.249999985</v>
      </c>
      <c r="AAH37" s="20">
        <v>-13544614.09</v>
      </c>
      <c r="AAI37" s="20">
        <v>-22862541.879999999</v>
      </c>
      <c r="AAJ37" s="20">
        <v>-14264208.279999999</v>
      </c>
      <c r="AAK37" s="20">
        <v>-9219714.6699999999</v>
      </c>
      <c r="AAL37" s="20">
        <v>-28038585.23</v>
      </c>
      <c r="AAM37" s="20">
        <v>-8018563.0300000003</v>
      </c>
      <c r="AAN37" s="20">
        <v>-932965743.14999986</v>
      </c>
      <c r="AAO37" s="20">
        <v>-42747070.510000005</v>
      </c>
      <c r="AAP37" s="20">
        <v>-25862511.079999998</v>
      </c>
      <c r="AAQ37" s="20">
        <v>-37658659.650000006</v>
      </c>
      <c r="AAR37" s="20">
        <v>-42928797.460000001</v>
      </c>
      <c r="AAS37" s="20">
        <v>-13065606.369999999</v>
      </c>
      <c r="AAT37" s="20">
        <v>-16370343.489999996</v>
      </c>
      <c r="AAU37" s="20">
        <v>-33260193.579999998</v>
      </c>
      <c r="AAV37" s="20">
        <v>-70626663.200000003</v>
      </c>
      <c r="AAW37" s="20">
        <v>-20181769.290000003</v>
      </c>
      <c r="AAX37" s="20">
        <v>-30224015.209999997</v>
      </c>
      <c r="AAY37" s="20">
        <v>-204210878.04999998</v>
      </c>
      <c r="AAZ37" s="20">
        <v>-48593893.479999989</v>
      </c>
      <c r="ABA37" s="20">
        <v>-13780047.370000001</v>
      </c>
      <c r="ABB37" s="20">
        <v>-14155810.82</v>
      </c>
      <c r="ABC37" s="20">
        <v>-23756265.829999998</v>
      </c>
      <c r="ABD37" s="20">
        <v>-11497924.009999998</v>
      </c>
      <c r="ABE37" s="20">
        <v>-13632464.799999999</v>
      </c>
      <c r="ABF37" s="20">
        <v>-15147620.180000002</v>
      </c>
      <c r="ABG37" s="20">
        <v>-120405440.40000001</v>
      </c>
      <c r="ABH37" s="20">
        <v>-152748281.19999999</v>
      </c>
      <c r="ABI37" s="20">
        <v>-16254687.220000001</v>
      </c>
      <c r="ABJ37" s="20">
        <v>-9364463.4599999972</v>
      </c>
      <c r="ABK37" s="20">
        <v>-12001550.400000002</v>
      </c>
      <c r="ABL37" s="20">
        <v>-9845024.9800000004</v>
      </c>
      <c r="ABM37" s="20">
        <v>-10702869.810000001</v>
      </c>
      <c r="ABN37" s="20">
        <v>-209376708.69000003</v>
      </c>
      <c r="ABO37" s="20">
        <v>-13350580.77</v>
      </c>
      <c r="ABP37" s="20">
        <v>-14533408.059999999</v>
      </c>
      <c r="ABQ37" s="20">
        <v>-24920164.340000004</v>
      </c>
      <c r="ABR37" s="20">
        <v>-24943538.669999998</v>
      </c>
      <c r="ABS37" s="20">
        <v>-14330587.5</v>
      </c>
      <c r="ABT37" s="20">
        <v>-14888237.41</v>
      </c>
      <c r="ABU37" s="20">
        <v>-20290736.390000004</v>
      </c>
      <c r="ABV37" s="20">
        <v>-3276682.9100000006</v>
      </c>
      <c r="ABW37" s="20">
        <v>-250923274.73999992</v>
      </c>
      <c r="ABX37" s="20">
        <v>-20750099.199999999</v>
      </c>
      <c r="ABY37" s="20">
        <v>-14836836.91</v>
      </c>
      <c r="ABZ37" s="20">
        <v>-12469154.93</v>
      </c>
      <c r="ACA37" s="20">
        <v>-11132213.359999999</v>
      </c>
      <c r="ACB37" s="20">
        <v>-79254905.439999998</v>
      </c>
      <c r="ACC37" s="20">
        <v>-9399075.2599999998</v>
      </c>
      <c r="ACD37" s="20">
        <v>-10383473.18</v>
      </c>
      <c r="ACE37" s="20">
        <v>-12760568.350000001</v>
      </c>
      <c r="ACF37" s="20">
        <v>-26137384.09</v>
      </c>
      <c r="ACG37" s="20">
        <v>-14430726.649999999</v>
      </c>
      <c r="ACH37" s="20">
        <v>-381693710.47000015</v>
      </c>
      <c r="ACI37" s="20">
        <v>-18823450.029999997</v>
      </c>
      <c r="ACJ37" s="20">
        <v>-28047611.789999999</v>
      </c>
      <c r="ACK37" s="20">
        <v>-49909256.839999996</v>
      </c>
      <c r="ACL37" s="20">
        <v>-10494338.630000001</v>
      </c>
      <c r="ACM37" s="20">
        <v>-46493817.980000004</v>
      </c>
      <c r="ACN37" s="20">
        <v>-19255067.02</v>
      </c>
      <c r="ACO37" s="20">
        <v>-82208422.959999993</v>
      </c>
      <c r="ACP37" s="20">
        <v>-166116355.81000003</v>
      </c>
      <c r="ACQ37" s="20">
        <v>-24040141.579999998</v>
      </c>
      <c r="ACR37" s="20">
        <v>-38366710.879999995</v>
      </c>
      <c r="ACS37" s="20">
        <v>-49437884.830000013</v>
      </c>
      <c r="ACT37" s="20">
        <v>-31007901.938999999</v>
      </c>
      <c r="ACU37" s="20">
        <v>-57360257.409999996</v>
      </c>
      <c r="ACV37" s="20">
        <v>-19300698.140000004</v>
      </c>
      <c r="ACW37" s="20">
        <v>-16868320.829999998</v>
      </c>
      <c r="ACX37" s="20">
        <v>-27608755.519999996</v>
      </c>
      <c r="ACY37" s="20">
        <v>-15538206.969999999</v>
      </c>
      <c r="ACZ37" s="20">
        <v>-18886686.649999999</v>
      </c>
      <c r="ADA37" s="20">
        <v>-11063483.100000001</v>
      </c>
      <c r="ADB37" s="20">
        <v>-16748345.670000002</v>
      </c>
      <c r="ADC37" s="20">
        <v>-6522446.6699999999</v>
      </c>
      <c r="ADD37" s="20">
        <v>-10741169.41</v>
      </c>
      <c r="ADE37" s="20">
        <v>-76913744.550000012</v>
      </c>
      <c r="ADF37" s="20">
        <v>-45544748.699999988</v>
      </c>
      <c r="ADG37" s="20">
        <v>-9582450.9699999988</v>
      </c>
      <c r="ADH37" s="20">
        <v>-15858852.579999998</v>
      </c>
      <c r="ADI37" s="20">
        <v>-30603294.07</v>
      </c>
      <c r="ADJ37" s="20">
        <v>-10027496.470000001</v>
      </c>
      <c r="ADK37" s="20">
        <v>-12633848.57</v>
      </c>
      <c r="ADL37" s="20">
        <v>-18429641.859999999</v>
      </c>
      <c r="ADM37" s="20">
        <v>-24323715.230000004</v>
      </c>
      <c r="ADN37" s="20">
        <v>-564743338.95000005</v>
      </c>
      <c r="ADO37" s="20">
        <v>-69410272.099999994</v>
      </c>
      <c r="ADP37" s="20">
        <v>-49924748.18</v>
      </c>
      <c r="ADQ37" s="20">
        <v>-119940000.52000001</v>
      </c>
      <c r="ADR37" s="20">
        <v>-7472099.3199999994</v>
      </c>
      <c r="ADS37" s="20">
        <v>-15143805.539999997</v>
      </c>
      <c r="ADT37" s="20">
        <v>-21097254.439999998</v>
      </c>
      <c r="ADU37" s="20">
        <v>-4223550.2300000004</v>
      </c>
      <c r="ADV37" s="20">
        <v>-848330519.47000015</v>
      </c>
      <c r="ADW37" s="20">
        <v>-122688097.99999997</v>
      </c>
      <c r="ADX37" s="20">
        <v>-71748992.379999995</v>
      </c>
      <c r="ADY37" s="20">
        <v>-33436328.130000003</v>
      </c>
      <c r="ADZ37" s="20">
        <v>-28579224.420000002</v>
      </c>
      <c r="AEA37" s="20">
        <v>-42643288.880000003</v>
      </c>
      <c r="AEB37" s="20">
        <v>-28655917.07</v>
      </c>
      <c r="AEC37" s="20">
        <v>-20899301.490000002</v>
      </c>
      <c r="AED37" s="20">
        <v>-19046603.929999996</v>
      </c>
      <c r="AEE37" s="20">
        <v>-19634133.609999999</v>
      </c>
      <c r="AEF37" s="20">
        <v>-47083058.149999999</v>
      </c>
      <c r="AEG37" s="20">
        <v>-20196786.600000005</v>
      </c>
      <c r="AEH37" s="20">
        <v>-11504499.360000001</v>
      </c>
      <c r="AEI37" s="20">
        <v>-30417066.579999998</v>
      </c>
      <c r="AEJ37" s="20">
        <v>-39183481.310000002</v>
      </c>
      <c r="AEK37" s="20">
        <v>-24608831.090000007</v>
      </c>
      <c r="AEL37" s="20">
        <v>-10660314.369999999</v>
      </c>
      <c r="AEM37" s="20">
        <v>-71992064.310000002</v>
      </c>
      <c r="AEN37" s="20">
        <v>-16491977.260000002</v>
      </c>
      <c r="AEO37" s="20">
        <v>-46449752.18</v>
      </c>
      <c r="AEP37" s="20">
        <v>-188758595.78</v>
      </c>
      <c r="AEQ37" s="20">
        <v>-29467286.829999998</v>
      </c>
      <c r="AER37" s="20">
        <v>-44943704.960000008</v>
      </c>
      <c r="AES37" s="20">
        <v>-27291367.999999996</v>
      </c>
      <c r="AET37" s="20">
        <v>-15460574.620000003</v>
      </c>
      <c r="AEU37" s="20">
        <v>-78828227.360000014</v>
      </c>
      <c r="AEV37" s="20">
        <v>-25421827.09</v>
      </c>
      <c r="AEW37" s="20">
        <v>-33472688.229999993</v>
      </c>
      <c r="AEX37" s="20">
        <v>-22513439.559999999</v>
      </c>
      <c r="AEY37" s="20">
        <v>-11510438.440000001</v>
      </c>
      <c r="AEZ37" s="20">
        <v>-263115881.99000001</v>
      </c>
      <c r="AFA37" s="20">
        <v>-80176086.619999975</v>
      </c>
      <c r="AFB37" s="20">
        <v>-33017583.740000006</v>
      </c>
      <c r="AFC37" s="20">
        <v>-17159746.199999999</v>
      </c>
      <c r="AFD37" s="20">
        <v>-29756249.960000001</v>
      </c>
      <c r="AFE37" s="20">
        <v>-27490937.830000006</v>
      </c>
      <c r="AFF37" s="20">
        <v>-19256707.859999996</v>
      </c>
      <c r="AFG37" s="20">
        <v>-14687207.879999999</v>
      </c>
      <c r="AFH37" s="20">
        <v>-16811348.150000002</v>
      </c>
      <c r="AFI37" s="20">
        <v>-16347268.709999999</v>
      </c>
      <c r="AFJ37" s="20">
        <v>-12969664.399999999</v>
      </c>
      <c r="AFK37" s="20">
        <v>-13394554.209999999</v>
      </c>
      <c r="AFL37" s="20">
        <v>-18997072.349999998</v>
      </c>
      <c r="AFM37" s="20">
        <v>-261570539.47999996</v>
      </c>
      <c r="AFN37" s="20">
        <v>-44337323.68</v>
      </c>
      <c r="AFO37" s="20">
        <v>-35384282.440000005</v>
      </c>
      <c r="AFP37" s="20">
        <v>-26151910.730000004</v>
      </c>
      <c r="AFQ37" s="20">
        <v>-22689974.809999999</v>
      </c>
      <c r="AFR37" s="20">
        <v>-21647618.790000007</v>
      </c>
      <c r="AFS37" s="20">
        <v>-14112053.32</v>
      </c>
      <c r="AFT37" s="20">
        <v>-38993925.939999998</v>
      </c>
      <c r="AFU37" s="20">
        <v>-46031793.99000001</v>
      </c>
      <c r="AFV37" s="20">
        <v>-17713592.629999999</v>
      </c>
      <c r="AFW37" s="20">
        <v>-45647033.510000028</v>
      </c>
      <c r="AFX37" s="20">
        <v>-11820348.499999998</v>
      </c>
      <c r="AFY37" s="20">
        <v>-203518688.29000002</v>
      </c>
      <c r="AFZ37" s="20">
        <v>-11896279.24</v>
      </c>
      <c r="AGA37" s="20">
        <v>-16777517.229999997</v>
      </c>
      <c r="AGB37" s="20">
        <v>-15118276.219999995</v>
      </c>
      <c r="AGC37" s="20">
        <v>-41275936.789999999</v>
      </c>
      <c r="AGD37" s="20">
        <v>-17658730.370000001</v>
      </c>
      <c r="AGE37" s="20">
        <v>-5025990.57</v>
      </c>
      <c r="AGF37" s="20">
        <v>-12197599.65</v>
      </c>
      <c r="AGG37" s="20">
        <v>-7550263.9900000002</v>
      </c>
      <c r="AGH37" s="20">
        <v>-17688198.150000002</v>
      </c>
      <c r="AGI37" s="20">
        <v>-11350357.6</v>
      </c>
      <c r="AGJ37" s="20">
        <v>-161347782.75</v>
      </c>
      <c r="AGK37" s="20">
        <v>-74607044.209999979</v>
      </c>
      <c r="AGL37" s="20">
        <v>-32819997.359999999</v>
      </c>
      <c r="AGM37" s="20">
        <v>-15059021.739999998</v>
      </c>
      <c r="AGN37" s="20">
        <v>-23536972.829999998</v>
      </c>
      <c r="AGO37" s="20">
        <v>-28463314.920000002</v>
      </c>
      <c r="AGP37" s="20">
        <v>-14310228.48</v>
      </c>
      <c r="AGQ37" s="20">
        <v>-6824736.1299999999</v>
      </c>
      <c r="AGR37" s="20">
        <v>-627994439.15999997</v>
      </c>
      <c r="AGS37" s="20">
        <v>-458824536.42999995</v>
      </c>
      <c r="AGT37" s="20">
        <v>-26218515.859999999</v>
      </c>
      <c r="AGU37" s="20">
        <v>-37699133.769999996</v>
      </c>
      <c r="AGV37" s="20">
        <v>-53133963.439999998</v>
      </c>
      <c r="AGW37" s="20">
        <v>-26846363.619999997</v>
      </c>
      <c r="AGX37" s="20">
        <v>-21786787.349999998</v>
      </c>
      <c r="AGY37" s="20">
        <v>-18756524.889999997</v>
      </c>
      <c r="AGZ37" s="20">
        <v>-6574603.0700000003</v>
      </c>
      <c r="AHA37" s="20">
        <v>-41323725.840000018</v>
      </c>
      <c r="AHB37" s="20">
        <v>-24240527.329999998</v>
      </c>
      <c r="AHC37" s="20">
        <v>-24947970.310000002</v>
      </c>
      <c r="AHD37" s="20">
        <v>-18083559.089999996</v>
      </c>
      <c r="AHE37" s="20">
        <v>-17645392.75</v>
      </c>
      <c r="AHF37" s="20">
        <v>-11737853.290000001</v>
      </c>
      <c r="AHG37" s="20">
        <v>-24058290.720000006</v>
      </c>
      <c r="AHH37" s="20">
        <v>-17920357.030000005</v>
      </c>
      <c r="AHI37" s="20">
        <v>-127722758.36000003</v>
      </c>
      <c r="AHJ37" s="20">
        <v>-11762131.67</v>
      </c>
      <c r="AHK37" s="20">
        <v>-16955695.010000002</v>
      </c>
      <c r="AHL37" s="20">
        <v>-14586604.730000002</v>
      </c>
      <c r="AHM37" s="20">
        <v>-17978536.959999997</v>
      </c>
      <c r="AHN37" s="20">
        <v>-7903842.669999999</v>
      </c>
      <c r="AHO37" s="20">
        <v>-17337718.459999997</v>
      </c>
      <c r="AHP37" s="20">
        <v>-47344389211.461563</v>
      </c>
      <c r="AHQ37" s="20"/>
      <c r="AHR37" s="14" t="b">
        <f>B37=AHS37</f>
        <v>1</v>
      </c>
      <c r="AHS37" s="29" t="s">
        <v>1052</v>
      </c>
      <c r="AHT37" t="s">
        <v>1053</v>
      </c>
    </row>
    <row r="38" spans="1:904" ht="24.6" x14ac:dyDescent="0.7">
      <c r="B38" s="23"/>
      <c r="C38" s="19" t="s">
        <v>1074</v>
      </c>
      <c r="D38" s="21">
        <f>SUM(D36:D37)</f>
        <v>447239741.68000013</v>
      </c>
      <c r="E38" s="21">
        <f t="shared" ref="E38:BP38" si="30">SUM(E36:E37)</f>
        <v>-16231249.829999994</v>
      </c>
      <c r="F38" s="21">
        <f t="shared" si="30"/>
        <v>-34833601.850000009</v>
      </c>
      <c r="G38" s="21">
        <f t="shared" si="30"/>
        <v>-214714.29000000097</v>
      </c>
      <c r="H38" s="21">
        <f t="shared" si="30"/>
        <v>5516209.7499999851</v>
      </c>
      <c r="I38" s="21">
        <f t="shared" si="30"/>
        <v>-24939462.23</v>
      </c>
      <c r="J38" s="21">
        <f t="shared" si="30"/>
        <v>251706415.64000002</v>
      </c>
      <c r="K38" s="21">
        <f t="shared" si="30"/>
        <v>77050585.950000003</v>
      </c>
      <c r="L38" s="21">
        <f t="shared" si="30"/>
        <v>934737.13999999687</v>
      </c>
      <c r="M38" s="21">
        <f t="shared" si="30"/>
        <v>-8630048.4399999939</v>
      </c>
      <c r="N38" s="21">
        <f t="shared" si="30"/>
        <v>-6747250.209999999</v>
      </c>
      <c r="O38" s="21">
        <f t="shared" si="30"/>
        <v>-9288200.4199999981</v>
      </c>
      <c r="P38" s="21">
        <f t="shared" si="30"/>
        <v>57026027.320000008</v>
      </c>
      <c r="Q38" s="21">
        <f t="shared" si="30"/>
        <v>608517.51999999955</v>
      </c>
      <c r="R38" s="21">
        <f t="shared" si="30"/>
        <v>-3091109.8100000015</v>
      </c>
      <c r="S38" s="21">
        <f t="shared" si="30"/>
        <v>-19024591.75</v>
      </c>
      <c r="T38" s="21">
        <f t="shared" si="30"/>
        <v>-12174198.699999996</v>
      </c>
      <c r="U38" s="21">
        <f t="shared" si="30"/>
        <v>-4456861.0699999994</v>
      </c>
      <c r="V38" s="21">
        <f t="shared" si="30"/>
        <v>201915947.66000003</v>
      </c>
      <c r="W38" s="21">
        <f t="shared" si="30"/>
        <v>-83915853.170000017</v>
      </c>
      <c r="X38" s="21">
        <f t="shared" si="30"/>
        <v>9503166.6400000043</v>
      </c>
      <c r="Y38" s="21">
        <f t="shared" si="30"/>
        <v>79879407.679999977</v>
      </c>
      <c r="Z38" s="21">
        <f t="shared" si="30"/>
        <v>-15165114.859999999</v>
      </c>
      <c r="AA38" s="21">
        <f t="shared" si="30"/>
        <v>-28642046.389999986</v>
      </c>
      <c r="AB38" s="21">
        <f t="shared" si="30"/>
        <v>-786743.96999999508</v>
      </c>
      <c r="AC38" s="21">
        <f t="shared" si="30"/>
        <v>-80534133.12999998</v>
      </c>
      <c r="AD38" s="21">
        <f t="shared" si="30"/>
        <v>-19635707.770000014</v>
      </c>
      <c r="AE38" s="21">
        <f t="shared" si="30"/>
        <v>-22537199.689999998</v>
      </c>
      <c r="AF38" s="21">
        <f t="shared" si="30"/>
        <v>-74481815.920000017</v>
      </c>
      <c r="AG38" s="21">
        <f t="shared" si="30"/>
        <v>-16668090.369999997</v>
      </c>
      <c r="AH38" s="21">
        <f t="shared" si="30"/>
        <v>-80474931.280000001</v>
      </c>
      <c r="AI38" s="21">
        <f t="shared" si="30"/>
        <v>-37367254.489999995</v>
      </c>
      <c r="AJ38" s="21">
        <f t="shared" si="30"/>
        <v>-16273389.410000006</v>
      </c>
      <c r="AK38" s="21">
        <f t="shared" si="30"/>
        <v>-6481825.6900000013</v>
      </c>
      <c r="AL38" s="21">
        <f t="shared" si="30"/>
        <v>55924708.730000012</v>
      </c>
      <c r="AM38" s="21">
        <f t="shared" si="30"/>
        <v>-27150657.739999995</v>
      </c>
      <c r="AN38" s="21">
        <f t="shared" si="30"/>
        <v>43854653.779999994</v>
      </c>
      <c r="AO38" s="21">
        <f t="shared" si="30"/>
        <v>-3110166.16</v>
      </c>
      <c r="AP38" s="21">
        <f t="shared" si="30"/>
        <v>-4588380.84</v>
      </c>
      <c r="AQ38" s="21">
        <f t="shared" si="30"/>
        <v>-5564273.6999999993</v>
      </c>
      <c r="AR38" s="21">
        <f t="shared" si="30"/>
        <v>-10740821.560000002</v>
      </c>
      <c r="AS38" s="21">
        <f t="shared" si="30"/>
        <v>-10059317.17</v>
      </c>
      <c r="AT38" s="21">
        <f t="shared" si="30"/>
        <v>-2141026.7399999946</v>
      </c>
      <c r="AU38" s="21">
        <f t="shared" si="30"/>
        <v>5068865.7399999984</v>
      </c>
      <c r="AV38" s="21">
        <f t="shared" si="30"/>
        <v>3360759.54</v>
      </c>
      <c r="AW38" s="21">
        <f t="shared" si="30"/>
        <v>6836299.1700000009</v>
      </c>
      <c r="AX38" s="21">
        <f t="shared" si="30"/>
        <v>-6012151.0500000007</v>
      </c>
      <c r="AY38" s="21">
        <f t="shared" si="30"/>
        <v>-3095780.38</v>
      </c>
      <c r="AZ38" s="21">
        <f t="shared" si="30"/>
        <v>13848050.129999999</v>
      </c>
      <c r="BA38" s="21">
        <f t="shared" si="30"/>
        <v>4317400.9499999983</v>
      </c>
      <c r="BB38" s="21">
        <f t="shared" si="30"/>
        <v>7759749.0999999996</v>
      </c>
      <c r="BC38" s="21">
        <f t="shared" si="30"/>
        <v>2421144.9900000002</v>
      </c>
      <c r="BD38" s="21">
        <f t="shared" si="30"/>
        <v>3151646.6500000004</v>
      </c>
      <c r="BE38" s="21">
        <f t="shared" si="30"/>
        <v>-241181.3599999994</v>
      </c>
      <c r="BF38" s="21">
        <f t="shared" si="30"/>
        <v>-11757855.150000006</v>
      </c>
      <c r="BG38" s="21">
        <f t="shared" si="30"/>
        <v>7194442.1900000004</v>
      </c>
      <c r="BH38" s="21">
        <f t="shared" si="30"/>
        <v>22428929.759999998</v>
      </c>
      <c r="BI38" s="21">
        <f t="shared" si="30"/>
        <v>-113036230.37000002</v>
      </c>
      <c r="BJ38" s="21">
        <f t="shared" si="30"/>
        <v>9791930.0600000024</v>
      </c>
      <c r="BK38" s="21">
        <f t="shared" si="30"/>
        <v>-4601828.3200000059</v>
      </c>
      <c r="BL38" s="21">
        <f t="shared" si="30"/>
        <v>-1260930.5399999991</v>
      </c>
      <c r="BM38" s="21">
        <f t="shared" si="30"/>
        <v>-8391393.3199999984</v>
      </c>
      <c r="BN38" s="21">
        <f t="shared" si="30"/>
        <v>-4737903.8099999959</v>
      </c>
      <c r="BO38" s="21">
        <f t="shared" si="30"/>
        <v>-4724163.5300000012</v>
      </c>
      <c r="BP38" s="21">
        <f t="shared" si="30"/>
        <v>1565879.73</v>
      </c>
      <c r="BQ38" s="21">
        <f t="shared" ref="BQ38:EB38" si="31">SUM(BQ36:BQ37)</f>
        <v>1041511.2500000001</v>
      </c>
      <c r="BR38" s="21">
        <f t="shared" si="31"/>
        <v>47286699.110000044</v>
      </c>
      <c r="BS38" s="21">
        <f t="shared" si="31"/>
        <v>6095990.8899999987</v>
      </c>
      <c r="BT38" s="21">
        <f t="shared" si="31"/>
        <v>-50420.839999999851</v>
      </c>
      <c r="BU38" s="21">
        <f t="shared" si="31"/>
        <v>-7065956.370000001</v>
      </c>
      <c r="BV38" s="21">
        <f t="shared" si="31"/>
        <v>-4200881.7</v>
      </c>
      <c r="BW38" s="21">
        <f t="shared" si="31"/>
        <v>-2904237.3799999971</v>
      </c>
      <c r="BX38" s="21">
        <f t="shared" si="31"/>
        <v>6733689.1600000001</v>
      </c>
      <c r="BY38" s="21">
        <f t="shared" si="31"/>
        <v>613555.30000000075</v>
      </c>
      <c r="BZ38" s="21">
        <f t="shared" si="31"/>
        <v>14712682.87000002</v>
      </c>
      <c r="CA38" s="21">
        <f t="shared" si="31"/>
        <v>-7786889.9500000011</v>
      </c>
      <c r="CB38" s="21">
        <f t="shared" si="31"/>
        <v>-14911932.710000005</v>
      </c>
      <c r="CC38" s="21">
        <f t="shared" si="31"/>
        <v>-10551517</v>
      </c>
      <c r="CD38" s="21">
        <f t="shared" si="31"/>
        <v>-3512037.0700000031</v>
      </c>
      <c r="CE38" s="21">
        <f t="shared" si="31"/>
        <v>1660370.3499999978</v>
      </c>
      <c r="CF38" s="21">
        <f t="shared" si="31"/>
        <v>-2944612.4400000004</v>
      </c>
      <c r="CG38" s="21">
        <f t="shared" si="31"/>
        <v>1029817561.5600002</v>
      </c>
      <c r="CH38" s="21">
        <f t="shared" si="31"/>
        <v>14493764.609999999</v>
      </c>
      <c r="CI38" s="21">
        <f t="shared" si="31"/>
        <v>-5762706.5799999982</v>
      </c>
      <c r="CJ38" s="21">
        <f t="shared" si="31"/>
        <v>2524264.1300000008</v>
      </c>
      <c r="CK38" s="21">
        <f t="shared" si="31"/>
        <v>24386239.410000004</v>
      </c>
      <c r="CL38" s="21">
        <f t="shared" si="31"/>
        <v>7824699.6100000013</v>
      </c>
      <c r="CM38" s="21">
        <f t="shared" si="31"/>
        <v>9348875.5000000019</v>
      </c>
      <c r="CN38" s="21">
        <f t="shared" si="31"/>
        <v>-5652883.1199999973</v>
      </c>
      <c r="CO38" s="21">
        <f t="shared" si="31"/>
        <v>8524893.2100000009</v>
      </c>
      <c r="CP38" s="21">
        <f t="shared" si="31"/>
        <v>2189128.6799999978</v>
      </c>
      <c r="CQ38" s="21">
        <f t="shared" si="31"/>
        <v>9866505.3299999982</v>
      </c>
      <c r="CR38" s="21">
        <f t="shared" si="31"/>
        <v>7248985.6299999971</v>
      </c>
      <c r="CS38" s="21">
        <f t="shared" si="31"/>
        <v>14415481.679999996</v>
      </c>
      <c r="CT38" s="21">
        <f t="shared" si="31"/>
        <v>-59245718.840000004</v>
      </c>
      <c r="CU38" s="21">
        <f t="shared" si="31"/>
        <v>4918240.4399999976</v>
      </c>
      <c r="CV38" s="21">
        <f t="shared" si="31"/>
        <v>542865.61999999918</v>
      </c>
      <c r="CW38" s="21">
        <f t="shared" si="31"/>
        <v>-12673218.140000012</v>
      </c>
      <c r="CX38" s="21">
        <f t="shared" si="31"/>
        <v>5761182.1099999985</v>
      </c>
      <c r="CY38" s="21">
        <f t="shared" si="31"/>
        <v>-15713562.329999996</v>
      </c>
      <c r="CZ38" s="21">
        <f t="shared" si="31"/>
        <v>61772.890000002459</v>
      </c>
      <c r="DA38" s="21">
        <f t="shared" si="31"/>
        <v>4858856.9400000013</v>
      </c>
      <c r="DB38" s="21">
        <f t="shared" si="31"/>
        <v>-76723963.73999998</v>
      </c>
      <c r="DC38" s="21">
        <f t="shared" si="31"/>
        <v>-7969127.3300000131</v>
      </c>
      <c r="DD38" s="21">
        <f t="shared" si="31"/>
        <v>-6483115.4599999972</v>
      </c>
      <c r="DE38" s="21">
        <f t="shared" si="31"/>
        <v>-5103575.9699999988</v>
      </c>
      <c r="DF38" s="21">
        <f t="shared" si="31"/>
        <v>-21859174.899999999</v>
      </c>
      <c r="DG38" s="21">
        <f t="shared" si="31"/>
        <v>-6071570.9900000021</v>
      </c>
      <c r="DH38" s="21">
        <f t="shared" si="31"/>
        <v>-17966776.279999997</v>
      </c>
      <c r="DI38" s="21">
        <f t="shared" si="31"/>
        <v>-11097552.880000006</v>
      </c>
      <c r="DJ38" s="21">
        <f t="shared" si="31"/>
        <v>3323360.8099999987</v>
      </c>
      <c r="DK38" s="21">
        <f t="shared" si="31"/>
        <v>582194833.9102</v>
      </c>
      <c r="DL38" s="21">
        <f t="shared" si="31"/>
        <v>-4387644.4500000048</v>
      </c>
      <c r="DM38" s="21">
        <f t="shared" si="31"/>
        <v>6615857.5899999961</v>
      </c>
      <c r="DN38" s="21">
        <f t="shared" si="31"/>
        <v>9543331.4499999993</v>
      </c>
      <c r="DO38" s="21">
        <f t="shared" si="31"/>
        <v>-7954247.7798999976</v>
      </c>
      <c r="DP38" s="21">
        <f t="shared" si="31"/>
        <v>1644405.6099999994</v>
      </c>
      <c r="DQ38" s="21">
        <f t="shared" si="31"/>
        <v>40339974.899999999</v>
      </c>
      <c r="DR38" s="21">
        <f t="shared" si="31"/>
        <v>23959130.660100002</v>
      </c>
      <c r="DS38" s="21">
        <f t="shared" si="31"/>
        <v>11216863.790000007</v>
      </c>
      <c r="DT38" s="21">
        <f t="shared" si="31"/>
        <v>-2418471.6900000572</v>
      </c>
      <c r="DU38" s="21">
        <f t="shared" si="31"/>
        <v>-22463477.799999997</v>
      </c>
      <c r="DV38" s="21">
        <f t="shared" si="31"/>
        <v>-52368744.829999998</v>
      </c>
      <c r="DW38" s="21">
        <f t="shared" si="31"/>
        <v>-92247469.809999987</v>
      </c>
      <c r="DX38" s="21">
        <f t="shared" si="31"/>
        <v>-21945394.679999989</v>
      </c>
      <c r="DY38" s="21">
        <f t="shared" si="31"/>
        <v>-24994618.909999996</v>
      </c>
      <c r="DZ38" s="21">
        <f t="shared" si="31"/>
        <v>-14558516.529999999</v>
      </c>
      <c r="EA38" s="21">
        <f t="shared" si="31"/>
        <v>5893079.330000001</v>
      </c>
      <c r="EB38" s="21">
        <f t="shared" si="31"/>
        <v>-8246048.5900000036</v>
      </c>
      <c r="EC38" s="21">
        <f t="shared" ref="EC38:GN38" si="32">SUM(EC36:EC37)</f>
        <v>-2103360.5500000045</v>
      </c>
      <c r="ED38" s="21">
        <f t="shared" si="32"/>
        <v>-37572670.590000004</v>
      </c>
      <c r="EE38" s="21">
        <f t="shared" si="32"/>
        <v>-9801240.3600000143</v>
      </c>
      <c r="EF38" s="21">
        <f t="shared" si="32"/>
        <v>65091925</v>
      </c>
      <c r="EG38" s="21">
        <f t="shared" si="32"/>
        <v>14386760.800000004</v>
      </c>
      <c r="EH38" s="21">
        <f t="shared" si="32"/>
        <v>-5217031.1100000013</v>
      </c>
      <c r="EI38" s="21">
        <f t="shared" si="32"/>
        <v>7365141.879999999</v>
      </c>
      <c r="EJ38" s="21">
        <f t="shared" si="32"/>
        <v>-30531690.949999996</v>
      </c>
      <c r="EK38" s="21">
        <f t="shared" si="32"/>
        <v>-9885663.8699999899</v>
      </c>
      <c r="EL38" s="21">
        <f t="shared" si="32"/>
        <v>-5239641.7300000004</v>
      </c>
      <c r="EM38" s="21">
        <f t="shared" si="32"/>
        <v>-1676404.0199999958</v>
      </c>
      <c r="EN38" s="21">
        <f t="shared" si="32"/>
        <v>-126092471.35000014</v>
      </c>
      <c r="EO38" s="21">
        <f t="shared" si="32"/>
        <v>-5852646.6899999976</v>
      </c>
      <c r="EP38" s="21">
        <f t="shared" si="32"/>
        <v>-13915115.09</v>
      </c>
      <c r="EQ38" s="21">
        <f t="shared" si="32"/>
        <v>-6568552.2400000002</v>
      </c>
      <c r="ER38" s="21">
        <f t="shared" si="32"/>
        <v>-1109642.7899999991</v>
      </c>
      <c r="ES38" s="21">
        <f t="shared" si="32"/>
        <v>-1447083.6000000006</v>
      </c>
      <c r="ET38" s="21">
        <f t="shared" si="32"/>
        <v>-22969418.060000002</v>
      </c>
      <c r="EU38" s="21">
        <f t="shared" si="32"/>
        <v>-11462017.310000004</v>
      </c>
      <c r="EV38" s="21">
        <f t="shared" si="32"/>
        <v>-9341732.7699999958</v>
      </c>
      <c r="EW38" s="21">
        <f t="shared" si="32"/>
        <v>-78668256.689999998</v>
      </c>
      <c r="EX38" s="21">
        <f t="shared" si="32"/>
        <v>27404242.84</v>
      </c>
      <c r="EY38" s="21">
        <f t="shared" si="32"/>
        <v>17743334.169999994</v>
      </c>
      <c r="EZ38" s="21">
        <f t="shared" si="32"/>
        <v>5513797.7200000025</v>
      </c>
      <c r="FA38" s="21">
        <f t="shared" si="32"/>
        <v>-3129904.2699999996</v>
      </c>
      <c r="FB38" s="21">
        <f t="shared" si="32"/>
        <v>-3397829.8700000122</v>
      </c>
      <c r="FC38" s="21">
        <f t="shared" si="32"/>
        <v>6140266.4599999972</v>
      </c>
      <c r="FD38" s="21">
        <f t="shared" si="32"/>
        <v>6305648.6899999958</v>
      </c>
      <c r="FE38" s="21">
        <f t="shared" si="32"/>
        <v>9471136.8800000045</v>
      </c>
      <c r="FF38" s="21">
        <f t="shared" si="32"/>
        <v>20891078.579999998</v>
      </c>
      <c r="FG38" s="21">
        <f t="shared" si="32"/>
        <v>3338695.290000001</v>
      </c>
      <c r="FH38" s="21">
        <f t="shared" si="32"/>
        <v>5384526.0800000001</v>
      </c>
      <c r="FI38" s="21">
        <f t="shared" si="32"/>
        <v>-2084733.7299999967</v>
      </c>
      <c r="FJ38" s="21">
        <f t="shared" si="32"/>
        <v>2228924.3000000007</v>
      </c>
      <c r="FK38" s="21">
        <f t="shared" si="32"/>
        <v>-3082275.0200000014</v>
      </c>
      <c r="FL38" s="21">
        <f t="shared" si="32"/>
        <v>793707.80000000075</v>
      </c>
      <c r="FM38" s="21">
        <f t="shared" si="32"/>
        <v>-8387967.6000000015</v>
      </c>
      <c r="FN38" s="21">
        <f t="shared" si="32"/>
        <v>6232729.5899999924</v>
      </c>
      <c r="FO38" s="21">
        <f t="shared" si="32"/>
        <v>-605386.71000000089</v>
      </c>
      <c r="FP38" s="21">
        <f t="shared" si="32"/>
        <v>6416831.1999999993</v>
      </c>
      <c r="FQ38" s="21">
        <f t="shared" si="32"/>
        <v>819370143.11999989</v>
      </c>
      <c r="FR38" s="21">
        <f t="shared" si="32"/>
        <v>-5420223.3300000001</v>
      </c>
      <c r="FS38" s="21">
        <f t="shared" si="32"/>
        <v>-6321440.75</v>
      </c>
      <c r="FT38" s="21">
        <f t="shared" si="32"/>
        <v>-10344590.550000004</v>
      </c>
      <c r="FU38" s="21">
        <f t="shared" si="32"/>
        <v>-5970943.0800000001</v>
      </c>
      <c r="FV38" s="21">
        <f t="shared" si="32"/>
        <v>6092689.2400000002</v>
      </c>
      <c r="FW38" s="21">
        <f t="shared" si="32"/>
        <v>-23029082.299999986</v>
      </c>
      <c r="FX38" s="21">
        <f t="shared" si="32"/>
        <v>-19780812.099999994</v>
      </c>
      <c r="FY38" s="21">
        <f t="shared" si="32"/>
        <v>-3110220.1999999993</v>
      </c>
      <c r="FZ38" s="21">
        <f t="shared" si="32"/>
        <v>13372351.540000003</v>
      </c>
      <c r="GA38" s="21">
        <f t="shared" si="32"/>
        <v>-23378005.050000004</v>
      </c>
      <c r="GB38" s="21">
        <f t="shared" si="32"/>
        <v>-7507285.5499999952</v>
      </c>
      <c r="GC38" s="21">
        <f t="shared" si="32"/>
        <v>3001372.1900000013</v>
      </c>
      <c r="GD38" s="21">
        <f t="shared" si="32"/>
        <v>9016189.8100000024</v>
      </c>
      <c r="GE38" s="21">
        <f t="shared" si="32"/>
        <v>-950942.40999999642</v>
      </c>
      <c r="GF38" s="21">
        <f t="shared" si="32"/>
        <v>-68689.230000000447</v>
      </c>
      <c r="GG38" s="21">
        <f t="shared" si="32"/>
        <v>-195815.44000000134</v>
      </c>
      <c r="GH38" s="21">
        <f t="shared" si="32"/>
        <v>-31176655.319999997</v>
      </c>
      <c r="GI38" s="21">
        <f t="shared" si="32"/>
        <v>-6101023.3999999948</v>
      </c>
      <c r="GJ38" s="21">
        <f t="shared" si="32"/>
        <v>-2831794.6199999973</v>
      </c>
      <c r="GK38" s="21">
        <f t="shared" si="32"/>
        <v>-9491538.9399999995</v>
      </c>
      <c r="GL38" s="21">
        <f t="shared" si="32"/>
        <v>-11283178.659999996</v>
      </c>
      <c r="GM38" s="21">
        <f t="shared" si="32"/>
        <v>-2930568.26</v>
      </c>
      <c r="GN38" s="21">
        <f t="shared" si="32"/>
        <v>-155226.87000000011</v>
      </c>
      <c r="GO38" s="21">
        <f t="shared" ref="GO38:IZ38" si="33">SUM(GO36:GO37)</f>
        <v>3473884.9000000004</v>
      </c>
      <c r="GP38" s="21">
        <f t="shared" si="33"/>
        <v>-1033620.1500000004</v>
      </c>
      <c r="GQ38" s="21">
        <f t="shared" si="33"/>
        <v>14976315.780000001</v>
      </c>
      <c r="GR38" s="21">
        <f t="shared" si="33"/>
        <v>44320354.219999999</v>
      </c>
      <c r="GS38" s="21">
        <f t="shared" si="33"/>
        <v>4945311.7799999993</v>
      </c>
      <c r="GT38" s="21">
        <f t="shared" si="33"/>
        <v>-7567189.8300000019</v>
      </c>
      <c r="GU38" s="21">
        <f t="shared" si="33"/>
        <v>3855557.9399999995</v>
      </c>
      <c r="GV38" s="21">
        <f t="shared" si="33"/>
        <v>-5505887.0100000054</v>
      </c>
      <c r="GW38" s="21">
        <f t="shared" si="33"/>
        <v>-7494811.9800000042</v>
      </c>
      <c r="GX38" s="21">
        <f t="shared" si="33"/>
        <v>3574643.169999999</v>
      </c>
      <c r="GY38" s="21">
        <f t="shared" si="33"/>
        <v>-89481123.809999973</v>
      </c>
      <c r="GZ38" s="21">
        <f t="shared" si="33"/>
        <v>1737787.0199999996</v>
      </c>
      <c r="HA38" s="21">
        <f t="shared" si="33"/>
        <v>-15149438.960000001</v>
      </c>
      <c r="HB38" s="21">
        <f t="shared" si="33"/>
        <v>-9020906.2800000012</v>
      </c>
      <c r="HC38" s="21">
        <f t="shared" si="33"/>
        <v>-259180041.50999996</v>
      </c>
      <c r="HD38" s="21">
        <f t="shared" si="33"/>
        <v>98102127.870000005</v>
      </c>
      <c r="HE38" s="21">
        <f t="shared" si="33"/>
        <v>9299574.7499999851</v>
      </c>
      <c r="HF38" s="21">
        <f t="shared" si="33"/>
        <v>-20128011.090000033</v>
      </c>
      <c r="HG38" s="21">
        <f t="shared" si="33"/>
        <v>-887738.69999998808</v>
      </c>
      <c r="HH38" s="21">
        <f t="shared" si="33"/>
        <v>42360568.970000021</v>
      </c>
      <c r="HI38" s="21">
        <f t="shared" si="33"/>
        <v>-540843.80000000447</v>
      </c>
      <c r="HJ38" s="21">
        <f t="shared" si="33"/>
        <v>341468051.62</v>
      </c>
      <c r="HK38" s="21">
        <f t="shared" si="33"/>
        <v>-4136801.5799999982</v>
      </c>
      <c r="HL38" s="21">
        <f t="shared" si="33"/>
        <v>46629074.289999962</v>
      </c>
      <c r="HM38" s="21">
        <f t="shared" si="33"/>
        <v>72112188.61999999</v>
      </c>
      <c r="HN38" s="21">
        <f t="shared" si="33"/>
        <v>-15397653.749999998</v>
      </c>
      <c r="HO38" s="21">
        <f t="shared" si="33"/>
        <v>-4828640.1400000006</v>
      </c>
      <c r="HP38" s="21">
        <f t="shared" si="33"/>
        <v>24279443.710000001</v>
      </c>
      <c r="HQ38" s="21">
        <f t="shared" si="33"/>
        <v>-20928475.98</v>
      </c>
      <c r="HR38" s="21">
        <f t="shared" si="33"/>
        <v>106891077.64999995</v>
      </c>
      <c r="HS38" s="21">
        <f t="shared" si="33"/>
        <v>-118531662.69000003</v>
      </c>
      <c r="HT38" s="21">
        <f t="shared" si="33"/>
        <v>-7533945.3899999931</v>
      </c>
      <c r="HU38" s="21">
        <f t="shared" si="33"/>
        <v>-5542220.4300000006</v>
      </c>
      <c r="HV38" s="21">
        <f t="shared" si="33"/>
        <v>4558470.9399999939</v>
      </c>
      <c r="HW38" s="21">
        <f t="shared" si="33"/>
        <v>-5483415.5299999956</v>
      </c>
      <c r="HX38" s="21">
        <f t="shared" si="33"/>
        <v>-17053743.199999999</v>
      </c>
      <c r="HY38" s="21">
        <f t="shared" si="33"/>
        <v>-5994603.229999993</v>
      </c>
      <c r="HZ38" s="21">
        <f t="shared" si="33"/>
        <v>-3259919.6800000109</v>
      </c>
      <c r="IA38" s="21">
        <f t="shared" si="33"/>
        <v>-105872.73999999836</v>
      </c>
      <c r="IB38" s="21">
        <f t="shared" si="33"/>
        <v>3141280.5800000019</v>
      </c>
      <c r="IC38" s="21">
        <f t="shared" si="33"/>
        <v>21633575.369999994</v>
      </c>
      <c r="ID38" s="21">
        <f t="shared" si="33"/>
        <v>-624511.75999999978</v>
      </c>
      <c r="IE38" s="21">
        <f t="shared" si="33"/>
        <v>-11299273.680000003</v>
      </c>
      <c r="IF38" s="21">
        <f t="shared" si="33"/>
        <v>-9891936.9900000002</v>
      </c>
      <c r="IG38" s="21">
        <f t="shared" si="33"/>
        <v>936529.85000000149</v>
      </c>
      <c r="IH38" s="21">
        <f t="shared" si="33"/>
        <v>-103681847.26999995</v>
      </c>
      <c r="II38" s="21">
        <f t="shared" si="33"/>
        <v>12023661.519999996</v>
      </c>
      <c r="IJ38" s="21">
        <f t="shared" si="33"/>
        <v>-8235542.7799999975</v>
      </c>
      <c r="IK38" s="21">
        <f t="shared" si="33"/>
        <v>-27043531.800000012</v>
      </c>
      <c r="IL38" s="21">
        <f t="shared" si="33"/>
        <v>-62319630.019999988</v>
      </c>
      <c r="IM38" s="21">
        <f t="shared" si="33"/>
        <v>-281400.55000001192</v>
      </c>
      <c r="IN38" s="21">
        <f t="shared" si="33"/>
        <v>-468386.38000000082</v>
      </c>
      <c r="IO38" s="21">
        <f t="shared" si="33"/>
        <v>-7196103.6299999971</v>
      </c>
      <c r="IP38" s="21">
        <f t="shared" si="33"/>
        <v>2388534.4000000022</v>
      </c>
      <c r="IQ38" s="21">
        <f t="shared" si="33"/>
        <v>-17192904.870000001</v>
      </c>
      <c r="IR38" s="21">
        <f t="shared" si="33"/>
        <v>31681765.719999999</v>
      </c>
      <c r="IS38" s="21">
        <f t="shared" si="33"/>
        <v>-291732832.24999988</v>
      </c>
      <c r="IT38" s="21">
        <f t="shared" si="33"/>
        <v>-196334956.30999994</v>
      </c>
      <c r="IU38" s="21">
        <f t="shared" si="33"/>
        <v>-2958690.8600000031</v>
      </c>
      <c r="IV38" s="21">
        <f t="shared" si="33"/>
        <v>-12873833.620000001</v>
      </c>
      <c r="IW38" s="21">
        <f t="shared" si="33"/>
        <v>28629629.410000008</v>
      </c>
      <c r="IX38" s="21">
        <f t="shared" si="33"/>
        <v>4594645.3399999989</v>
      </c>
      <c r="IY38" s="21">
        <f t="shared" si="33"/>
        <v>-5313529.1499999948</v>
      </c>
      <c r="IZ38" s="21">
        <f t="shared" si="33"/>
        <v>5498279.6100000003</v>
      </c>
      <c r="JA38" s="21">
        <f t="shared" ref="JA38:LL38" si="34">SUM(JA36:JA37)</f>
        <v>-2998242.0600000042</v>
      </c>
      <c r="JB38" s="21">
        <f t="shared" si="34"/>
        <v>-26951599.390000001</v>
      </c>
      <c r="JC38" s="21">
        <f t="shared" si="34"/>
        <v>-22027756.630000003</v>
      </c>
      <c r="JD38" s="21">
        <f t="shared" si="34"/>
        <v>-7440438.8800000008</v>
      </c>
      <c r="JE38" s="21">
        <f t="shared" si="34"/>
        <v>65347822.889999986</v>
      </c>
      <c r="JF38" s="21">
        <f t="shared" si="34"/>
        <v>-54811013.400000021</v>
      </c>
      <c r="JG38" s="21">
        <f t="shared" si="34"/>
        <v>2295305.2800000012</v>
      </c>
      <c r="JH38" s="21">
        <f t="shared" si="34"/>
        <v>-5884774.6799999978</v>
      </c>
      <c r="JI38" s="21">
        <f t="shared" si="34"/>
        <v>-9476007.549999997</v>
      </c>
      <c r="JJ38" s="21">
        <f t="shared" si="34"/>
        <v>-3898889.0299999993</v>
      </c>
      <c r="JK38" s="21">
        <f t="shared" si="34"/>
        <v>-104755199.36999989</v>
      </c>
      <c r="JL38" s="21">
        <f t="shared" si="34"/>
        <v>-6102100.1399999987</v>
      </c>
      <c r="JM38" s="21">
        <f t="shared" si="34"/>
        <v>-10973768.25</v>
      </c>
      <c r="JN38" s="21">
        <f t="shared" si="34"/>
        <v>23294927.789999999</v>
      </c>
      <c r="JO38" s="21">
        <f t="shared" si="34"/>
        <v>-6840212.3300000057</v>
      </c>
      <c r="JP38" s="21">
        <f t="shared" si="34"/>
        <v>-32017048.080000013</v>
      </c>
      <c r="JQ38" s="21">
        <f t="shared" si="34"/>
        <v>-3513855.4299999997</v>
      </c>
      <c r="JR38" s="21">
        <f t="shared" si="34"/>
        <v>-68418401.189999938</v>
      </c>
      <c r="JS38" s="21">
        <f t="shared" si="34"/>
        <v>-41686378.369999975</v>
      </c>
      <c r="JT38" s="21">
        <f t="shared" si="34"/>
        <v>4940565.4999999981</v>
      </c>
      <c r="JU38" s="21">
        <f t="shared" si="34"/>
        <v>-2254356.3899999978</v>
      </c>
      <c r="JV38" s="21">
        <f t="shared" si="34"/>
        <v>-5779879.3699999992</v>
      </c>
      <c r="JW38" s="21">
        <f t="shared" si="34"/>
        <v>5803570.1300000008</v>
      </c>
      <c r="JX38" s="21">
        <f t="shared" si="34"/>
        <v>-19692607.93</v>
      </c>
      <c r="JY38" s="21">
        <f t="shared" si="34"/>
        <v>-2881843.4499999955</v>
      </c>
      <c r="JZ38" s="21">
        <f t="shared" si="34"/>
        <v>17631665.119999997</v>
      </c>
      <c r="KA38" s="21">
        <f t="shared" si="34"/>
        <v>-7970803.7199999969</v>
      </c>
      <c r="KB38" s="21">
        <f t="shared" si="34"/>
        <v>3123669.870000001</v>
      </c>
      <c r="KC38" s="21">
        <f t="shared" si="34"/>
        <v>-2945322.5600000005</v>
      </c>
      <c r="KD38" s="21">
        <f t="shared" si="34"/>
        <v>-5108703.67</v>
      </c>
      <c r="KE38" s="21">
        <f t="shared" si="34"/>
        <v>7632088.8200000003</v>
      </c>
      <c r="KF38" s="21">
        <f t="shared" si="34"/>
        <v>6591679.0700000003</v>
      </c>
      <c r="KG38" s="21">
        <f t="shared" si="34"/>
        <v>378326306.91000032</v>
      </c>
      <c r="KH38" s="21">
        <f t="shared" si="34"/>
        <v>-10620997.629999988</v>
      </c>
      <c r="KI38" s="21">
        <f t="shared" si="34"/>
        <v>36516547.130000003</v>
      </c>
      <c r="KJ38" s="21">
        <f t="shared" si="34"/>
        <v>-10356832.459999997</v>
      </c>
      <c r="KK38" s="21">
        <f t="shared" si="34"/>
        <v>38391957.260000005</v>
      </c>
      <c r="KL38" s="21">
        <f t="shared" si="34"/>
        <v>52673692.030000009</v>
      </c>
      <c r="KM38" s="21">
        <f t="shared" si="34"/>
        <v>23624637.170000017</v>
      </c>
      <c r="KN38" s="21">
        <f t="shared" si="34"/>
        <v>2432533.9199999943</v>
      </c>
      <c r="KO38" s="21">
        <f t="shared" si="34"/>
        <v>-1521863.5000000037</v>
      </c>
      <c r="KP38" s="21">
        <f t="shared" si="34"/>
        <v>7558688.6299999952</v>
      </c>
      <c r="KQ38" s="21">
        <f t="shared" si="34"/>
        <v>-3831997.9499999955</v>
      </c>
      <c r="KR38" s="21">
        <f t="shared" si="34"/>
        <v>-14781485.789999995</v>
      </c>
      <c r="KS38" s="21">
        <f t="shared" si="34"/>
        <v>-92073427.859999985</v>
      </c>
      <c r="KT38" s="21">
        <f t="shared" si="34"/>
        <v>1627205.6400000043</v>
      </c>
      <c r="KU38" s="21">
        <f t="shared" si="34"/>
        <v>-12833922.680000011</v>
      </c>
      <c r="KV38" s="21">
        <f t="shared" si="34"/>
        <v>-232148191.30000007</v>
      </c>
      <c r="KW38" s="21">
        <f t="shared" si="34"/>
        <v>67293707.049999997</v>
      </c>
      <c r="KX38" s="21">
        <f t="shared" si="34"/>
        <v>-39868378.410000026</v>
      </c>
      <c r="KY38" s="21">
        <f t="shared" si="34"/>
        <v>-9700727.0500000082</v>
      </c>
      <c r="KZ38" s="21">
        <f t="shared" si="34"/>
        <v>227316.58999999985</v>
      </c>
      <c r="LA38" s="21">
        <f t="shared" si="34"/>
        <v>-24426536.390000001</v>
      </c>
      <c r="LB38" s="21">
        <f t="shared" si="34"/>
        <v>-16783881.799999997</v>
      </c>
      <c r="LC38" s="21">
        <f t="shared" si="34"/>
        <v>-6553925.5900000017</v>
      </c>
      <c r="LD38" s="21">
        <f t="shared" si="34"/>
        <v>-7597314.589999998</v>
      </c>
      <c r="LE38" s="21">
        <f t="shared" si="34"/>
        <v>-8965485.9399999976</v>
      </c>
      <c r="LF38" s="21">
        <f t="shared" si="34"/>
        <v>-22233175.350000143</v>
      </c>
      <c r="LG38" s="21">
        <f t="shared" si="34"/>
        <v>-87719794.999999985</v>
      </c>
      <c r="LH38" s="21">
        <f t="shared" si="34"/>
        <v>4416878.6699999869</v>
      </c>
      <c r="LI38" s="21">
        <f t="shared" si="34"/>
        <v>-39369928.120000005</v>
      </c>
      <c r="LJ38" s="21">
        <f t="shared" si="34"/>
        <v>-8095517.1400000006</v>
      </c>
      <c r="LK38" s="21">
        <f t="shared" si="34"/>
        <v>-7001054.8900000025</v>
      </c>
      <c r="LL38" s="21">
        <f t="shared" si="34"/>
        <v>-5746271.4299999997</v>
      </c>
      <c r="LM38" s="21">
        <f t="shared" ref="LM38:NX38" si="35">SUM(LM36:LM37)</f>
        <v>-699178.26000000164</v>
      </c>
      <c r="LN38" s="21">
        <f t="shared" si="35"/>
        <v>-1856890.080000001</v>
      </c>
      <c r="LO38" s="21">
        <f t="shared" si="35"/>
        <v>-17915753.100000001</v>
      </c>
      <c r="LP38" s="21">
        <f t="shared" si="35"/>
        <v>-5212401.0599999996</v>
      </c>
      <c r="LQ38" s="21">
        <f t="shared" si="35"/>
        <v>-87698227.939999983</v>
      </c>
      <c r="LR38" s="21">
        <f t="shared" si="35"/>
        <v>-10368325.239999998</v>
      </c>
      <c r="LS38" s="21">
        <f t="shared" si="35"/>
        <v>18805556.920000002</v>
      </c>
      <c r="LT38" s="21">
        <f t="shared" si="35"/>
        <v>191705831.16000009</v>
      </c>
      <c r="LU38" s="21">
        <f t="shared" si="35"/>
        <v>-97425903.420000017</v>
      </c>
      <c r="LV38" s="21">
        <f t="shared" si="35"/>
        <v>-232382950.70999992</v>
      </c>
      <c r="LW38" s="21">
        <f t="shared" si="35"/>
        <v>-3645009.9900000244</v>
      </c>
      <c r="LX38" s="21">
        <f t="shared" si="35"/>
        <v>-10615105.320000008</v>
      </c>
      <c r="LY38" s="21">
        <f t="shared" si="35"/>
        <v>-6946827.2099999934</v>
      </c>
      <c r="LZ38" s="21">
        <f t="shared" si="35"/>
        <v>-3026894.4199999906</v>
      </c>
      <c r="MA38" s="21">
        <f t="shared" si="35"/>
        <v>13134935.097000003</v>
      </c>
      <c r="MB38" s="21">
        <f t="shared" si="35"/>
        <v>5714764.8999999948</v>
      </c>
      <c r="MC38" s="21">
        <f t="shared" si="35"/>
        <v>69140516.019999981</v>
      </c>
      <c r="MD38" s="21">
        <f t="shared" si="35"/>
        <v>-40088095.139999986</v>
      </c>
      <c r="ME38" s="21">
        <f t="shared" si="35"/>
        <v>15944060.84999999</v>
      </c>
      <c r="MF38" s="21">
        <f t="shared" si="35"/>
        <v>83744374.290000081</v>
      </c>
      <c r="MG38" s="21">
        <f t="shared" si="35"/>
        <v>-2304291.8700000048</v>
      </c>
      <c r="MH38" s="21">
        <f t="shared" si="35"/>
        <v>12096529.290000001</v>
      </c>
      <c r="MI38" s="21">
        <f t="shared" si="35"/>
        <v>6850385.1600000039</v>
      </c>
      <c r="MJ38" s="21">
        <f t="shared" si="35"/>
        <v>12216953.769999998</v>
      </c>
      <c r="MK38" s="21">
        <f t="shared" si="35"/>
        <v>9337881.0599999987</v>
      </c>
      <c r="ML38" s="21">
        <f t="shared" si="35"/>
        <v>-12027372.859999998</v>
      </c>
      <c r="MM38" s="21">
        <f t="shared" si="35"/>
        <v>5785687.0999999987</v>
      </c>
      <c r="MN38" s="21">
        <f t="shared" si="35"/>
        <v>-10207401.609999999</v>
      </c>
      <c r="MO38" s="21">
        <f t="shared" si="35"/>
        <v>-859488.05000000261</v>
      </c>
      <c r="MP38" s="21">
        <f t="shared" si="35"/>
        <v>3276868.4800000023</v>
      </c>
      <c r="MQ38" s="21">
        <f t="shared" si="35"/>
        <v>7006985.5999999996</v>
      </c>
      <c r="MR38" s="21">
        <f t="shared" si="35"/>
        <v>-91315080.340000153</v>
      </c>
      <c r="MS38" s="21">
        <f t="shared" si="35"/>
        <v>-5200694.9800000004</v>
      </c>
      <c r="MT38" s="21">
        <f t="shared" si="35"/>
        <v>46262916.009999998</v>
      </c>
      <c r="MU38" s="21">
        <f t="shared" si="35"/>
        <v>-30575318.340000007</v>
      </c>
      <c r="MV38" s="21">
        <f t="shared" si="35"/>
        <v>15526183.099999994</v>
      </c>
      <c r="MW38" s="21">
        <f t="shared" si="35"/>
        <v>958180.27999999933</v>
      </c>
      <c r="MX38" s="21">
        <f t="shared" si="35"/>
        <v>10349508.7403</v>
      </c>
      <c r="MY38" s="21">
        <f t="shared" si="35"/>
        <v>-25068424.900000006</v>
      </c>
      <c r="MZ38" s="21">
        <f t="shared" si="35"/>
        <v>-11172117.660000002</v>
      </c>
      <c r="NA38" s="21">
        <f t="shared" si="35"/>
        <v>-5769198.2599999998</v>
      </c>
      <c r="NB38" s="21">
        <f t="shared" si="35"/>
        <v>12942997.049999999</v>
      </c>
      <c r="NC38" s="21">
        <f t="shared" si="35"/>
        <v>219255534.37000024</v>
      </c>
      <c r="ND38" s="21">
        <f t="shared" si="35"/>
        <v>88520611.920000002</v>
      </c>
      <c r="NE38" s="21">
        <f t="shared" si="35"/>
        <v>7602100.1100000013</v>
      </c>
      <c r="NF38" s="21">
        <f t="shared" si="35"/>
        <v>336100087.99000001</v>
      </c>
      <c r="NG38" s="21">
        <f t="shared" si="35"/>
        <v>10044590.139999999</v>
      </c>
      <c r="NH38" s="21">
        <f t="shared" si="35"/>
        <v>20065321.349999994</v>
      </c>
      <c r="NI38" s="21">
        <f t="shared" si="35"/>
        <v>65306227.519999981</v>
      </c>
      <c r="NJ38" s="21">
        <f t="shared" si="35"/>
        <v>134556725.24999994</v>
      </c>
      <c r="NK38" s="21">
        <f t="shared" si="35"/>
        <v>18137507.730000004</v>
      </c>
      <c r="NL38" s="21">
        <f t="shared" si="35"/>
        <v>103372206.5</v>
      </c>
      <c r="NM38" s="21">
        <f t="shared" si="35"/>
        <v>40996641.760000005</v>
      </c>
      <c r="NN38" s="21">
        <f t="shared" si="35"/>
        <v>28488290.440000005</v>
      </c>
      <c r="NO38" s="21">
        <f t="shared" si="35"/>
        <v>42479903.420000002</v>
      </c>
      <c r="NP38" s="21">
        <f t="shared" si="35"/>
        <v>3470431.1900000013</v>
      </c>
      <c r="NQ38" s="21">
        <f t="shared" si="35"/>
        <v>-1462103.4899999984</v>
      </c>
      <c r="NR38" s="21">
        <f t="shared" si="35"/>
        <v>3619997.8499999996</v>
      </c>
      <c r="NS38" s="21">
        <f t="shared" si="35"/>
        <v>3305842.3599999938</v>
      </c>
      <c r="NT38" s="21">
        <f t="shared" si="35"/>
        <v>5479031.1600000001</v>
      </c>
      <c r="NU38" s="21">
        <f t="shared" si="35"/>
        <v>10452428.359999999</v>
      </c>
      <c r="NV38" s="21">
        <f t="shared" si="35"/>
        <v>-136871655.07000008</v>
      </c>
      <c r="NW38" s="21">
        <f t="shared" si="35"/>
        <v>24245855.899999946</v>
      </c>
      <c r="NX38" s="21">
        <f t="shared" si="35"/>
        <v>-73825.9100000076</v>
      </c>
      <c r="NY38" s="21">
        <f t="shared" ref="NY38:QJ38" si="36">SUM(NY36:NY37)</f>
        <v>-1148415.4700000007</v>
      </c>
      <c r="NZ38" s="21">
        <f t="shared" si="36"/>
        <v>6887259.7599999961</v>
      </c>
      <c r="OA38" s="21">
        <f t="shared" si="36"/>
        <v>-7281609.8099999949</v>
      </c>
      <c r="OB38" s="21">
        <f t="shared" si="36"/>
        <v>-4572938.1200000029</v>
      </c>
      <c r="OC38" s="21">
        <f t="shared" si="36"/>
        <v>539700009.26999986</v>
      </c>
      <c r="OD38" s="21">
        <f t="shared" si="36"/>
        <v>-113535056.91000003</v>
      </c>
      <c r="OE38" s="21">
        <f t="shared" si="36"/>
        <v>31435384.479999993</v>
      </c>
      <c r="OF38" s="21">
        <f t="shared" si="36"/>
        <v>-53712871.080000021</v>
      </c>
      <c r="OG38" s="21">
        <f t="shared" si="36"/>
        <v>-9979776.4499999955</v>
      </c>
      <c r="OH38" s="21">
        <f t="shared" si="36"/>
        <v>35461991.5</v>
      </c>
      <c r="OI38" s="21">
        <f t="shared" si="36"/>
        <v>-22763668.660000019</v>
      </c>
      <c r="OJ38" s="21">
        <f t="shared" si="36"/>
        <v>-714422.63999999873</v>
      </c>
      <c r="OK38" s="21">
        <f t="shared" si="36"/>
        <v>64188649.329999998</v>
      </c>
      <c r="OL38" s="21">
        <f t="shared" si="36"/>
        <v>-250881300.98000005</v>
      </c>
      <c r="OM38" s="21">
        <f t="shared" si="36"/>
        <v>-11407242.749999985</v>
      </c>
      <c r="ON38" s="21">
        <f t="shared" si="36"/>
        <v>381361501.71999997</v>
      </c>
      <c r="OO38" s="21">
        <f t="shared" si="36"/>
        <v>24984542.530000005</v>
      </c>
      <c r="OP38" s="21">
        <f t="shared" si="36"/>
        <v>-15491501.579999991</v>
      </c>
      <c r="OQ38" s="21">
        <f t="shared" si="36"/>
        <v>55674126</v>
      </c>
      <c r="OR38" s="21">
        <f t="shared" si="36"/>
        <v>88930669.860000014</v>
      </c>
      <c r="OS38" s="21">
        <f t="shared" si="36"/>
        <v>-8580784.3999999985</v>
      </c>
      <c r="OT38" s="21">
        <f t="shared" si="36"/>
        <v>22693106.340000004</v>
      </c>
      <c r="OU38" s="21">
        <f t="shared" si="36"/>
        <v>-15837729.240000002</v>
      </c>
      <c r="OV38" s="21">
        <f t="shared" si="36"/>
        <v>871.1600000038743</v>
      </c>
      <c r="OW38" s="21">
        <f t="shared" si="36"/>
        <v>7821518.7899999917</v>
      </c>
      <c r="OX38" s="21">
        <f t="shared" si="36"/>
        <v>10450860.659999996</v>
      </c>
      <c r="OY38" s="21">
        <f t="shared" si="36"/>
        <v>14456448.620000005</v>
      </c>
      <c r="OZ38" s="21">
        <f t="shared" si="36"/>
        <v>2875380.6799999978</v>
      </c>
      <c r="PA38" s="21">
        <f t="shared" si="36"/>
        <v>-122014768.57999995</v>
      </c>
      <c r="PB38" s="21">
        <f t="shared" si="36"/>
        <v>1213039.5000000037</v>
      </c>
      <c r="PC38" s="21">
        <f t="shared" si="36"/>
        <v>-45383889.139999993</v>
      </c>
      <c r="PD38" s="21">
        <f t="shared" si="36"/>
        <v>-3204863.8100000015</v>
      </c>
      <c r="PE38" s="21">
        <f t="shared" si="36"/>
        <v>-2044208.5300000049</v>
      </c>
      <c r="PF38" s="21">
        <f t="shared" si="36"/>
        <v>-18957885.039999992</v>
      </c>
      <c r="PG38" s="21">
        <f t="shared" si="36"/>
        <v>-6433776.6199999992</v>
      </c>
      <c r="PH38" s="21">
        <f t="shared" si="36"/>
        <v>-7959487.1800000025</v>
      </c>
      <c r="PI38" s="21">
        <f t="shared" si="36"/>
        <v>-14859961.449999997</v>
      </c>
      <c r="PJ38" s="21">
        <f t="shared" si="36"/>
        <v>-14441455.129999997</v>
      </c>
      <c r="PK38" s="21">
        <f t="shared" si="36"/>
        <v>5998280.7400000021</v>
      </c>
      <c r="PL38" s="21">
        <f t="shared" si="36"/>
        <v>6151662.1999999955</v>
      </c>
      <c r="PM38" s="21">
        <f t="shared" si="36"/>
        <v>-9247201.2600000016</v>
      </c>
      <c r="PN38" s="21">
        <f t="shared" si="36"/>
        <v>-68243509.519999996</v>
      </c>
      <c r="PO38" s="21">
        <f t="shared" si="36"/>
        <v>-2589506.09</v>
      </c>
      <c r="PP38" s="21">
        <f t="shared" si="36"/>
        <v>-3203945.4200000009</v>
      </c>
      <c r="PQ38" s="21">
        <f t="shared" si="36"/>
        <v>-4277071.459999999</v>
      </c>
      <c r="PR38" s="21">
        <f t="shared" si="36"/>
        <v>-5041978.7799999984</v>
      </c>
      <c r="PS38" s="21">
        <f t="shared" si="36"/>
        <v>50768908.190000057</v>
      </c>
      <c r="PT38" s="21">
        <f t="shared" si="36"/>
        <v>1251775.4200000055</v>
      </c>
      <c r="PU38" s="21">
        <f t="shared" si="36"/>
        <v>-10984969.559999999</v>
      </c>
      <c r="PV38" s="21">
        <f t="shared" si="36"/>
        <v>18531974.639999997</v>
      </c>
      <c r="PW38" s="21">
        <f t="shared" si="36"/>
        <v>-169807648.66999999</v>
      </c>
      <c r="PX38" s="21">
        <f t="shared" si="36"/>
        <v>-15132722.35</v>
      </c>
      <c r="PY38" s="21">
        <f t="shared" si="36"/>
        <v>-36203850.550000004</v>
      </c>
      <c r="PZ38" s="21">
        <f t="shared" si="36"/>
        <v>-4008672.2199999988</v>
      </c>
      <c r="QA38" s="21">
        <f t="shared" si="36"/>
        <v>-13940373.45000001</v>
      </c>
      <c r="QB38" s="21">
        <f t="shared" si="36"/>
        <v>3297477.2500000009</v>
      </c>
      <c r="QC38" s="21">
        <f t="shared" si="36"/>
        <v>-20521661.290000007</v>
      </c>
      <c r="QD38" s="21">
        <f t="shared" si="36"/>
        <v>-11981815.040000001</v>
      </c>
      <c r="QE38" s="21">
        <f t="shared" si="36"/>
        <v>7214028.7699999996</v>
      </c>
      <c r="QF38" s="21">
        <f t="shared" si="36"/>
        <v>39193593.75</v>
      </c>
      <c r="QG38" s="21">
        <f t="shared" si="36"/>
        <v>-28434359.429999996</v>
      </c>
      <c r="QH38" s="21">
        <f t="shared" si="36"/>
        <v>24559668.339999996</v>
      </c>
      <c r="QI38" s="21">
        <f t="shared" si="36"/>
        <v>-10604190.890000006</v>
      </c>
      <c r="QJ38" s="21">
        <f t="shared" si="36"/>
        <v>-21013569.620000001</v>
      </c>
      <c r="QK38" s="21">
        <f t="shared" ref="QK38:SV38" si="37">SUM(QK36:QK37)</f>
        <v>-6791831.21</v>
      </c>
      <c r="QL38" s="21">
        <f t="shared" si="37"/>
        <v>-54525929.75999999</v>
      </c>
      <c r="QM38" s="21">
        <f t="shared" si="37"/>
        <v>-51582724.949999988</v>
      </c>
      <c r="QN38" s="21">
        <f t="shared" si="37"/>
        <v>-8684912.7300000004</v>
      </c>
      <c r="QO38" s="21">
        <f t="shared" si="37"/>
        <v>-849569.22000000067</v>
      </c>
      <c r="QP38" s="21">
        <f t="shared" si="37"/>
        <v>-6053268.129999999</v>
      </c>
      <c r="QQ38" s="21">
        <f t="shared" si="37"/>
        <v>-1368764.9899999993</v>
      </c>
      <c r="QR38" s="21">
        <f t="shared" si="37"/>
        <v>-748188.58000000007</v>
      </c>
      <c r="QS38" s="21">
        <f t="shared" si="37"/>
        <v>-8643658.2600001097</v>
      </c>
      <c r="QT38" s="21">
        <f t="shared" si="37"/>
        <v>-6044130.3599999994</v>
      </c>
      <c r="QU38" s="21">
        <f t="shared" si="37"/>
        <v>-14851368.959999986</v>
      </c>
      <c r="QV38" s="21">
        <f t="shared" si="37"/>
        <v>21184980.470000003</v>
      </c>
      <c r="QW38" s="21">
        <f t="shared" si="37"/>
        <v>-323788.61000000313</v>
      </c>
      <c r="QX38" s="21">
        <f t="shared" si="37"/>
        <v>91930927.929999992</v>
      </c>
      <c r="QY38" s="21">
        <f t="shared" si="37"/>
        <v>1713852.0599999949</v>
      </c>
      <c r="QZ38" s="21">
        <f t="shared" si="37"/>
        <v>-13440590.059999999</v>
      </c>
      <c r="RA38" s="21">
        <f t="shared" si="37"/>
        <v>67517487.469999999</v>
      </c>
      <c r="RB38" s="21">
        <f t="shared" si="37"/>
        <v>49369.589999996126</v>
      </c>
      <c r="RC38" s="21">
        <f t="shared" si="37"/>
        <v>-4912149.9200000009</v>
      </c>
      <c r="RD38" s="21">
        <f t="shared" si="37"/>
        <v>20323236.259999998</v>
      </c>
      <c r="RE38" s="21">
        <f t="shared" si="37"/>
        <v>4810348.1900000004</v>
      </c>
      <c r="RF38" s="21">
        <f t="shared" si="37"/>
        <v>-34388403.109999955</v>
      </c>
      <c r="RG38" s="21">
        <f t="shared" si="37"/>
        <v>-47512919.850000009</v>
      </c>
      <c r="RH38" s="21">
        <f t="shared" si="37"/>
        <v>-24654521.949999996</v>
      </c>
      <c r="RI38" s="21">
        <f t="shared" si="37"/>
        <v>36364965.980000004</v>
      </c>
      <c r="RJ38" s="21">
        <f t="shared" si="37"/>
        <v>-23383255.310000002</v>
      </c>
      <c r="RK38" s="21">
        <f t="shared" si="37"/>
        <v>-29194238.019999988</v>
      </c>
      <c r="RL38" s="21">
        <f t="shared" si="37"/>
        <v>-75351243.75</v>
      </c>
      <c r="RM38" s="21">
        <f t="shared" si="37"/>
        <v>-3953014.5299999975</v>
      </c>
      <c r="RN38" s="21">
        <f t="shared" si="37"/>
        <v>-5574146.1100000069</v>
      </c>
      <c r="RO38" s="21">
        <f t="shared" si="37"/>
        <v>-46031962.050000012</v>
      </c>
      <c r="RP38" s="21">
        <f t="shared" si="37"/>
        <v>-12491755.410000004</v>
      </c>
      <c r="RQ38" s="21">
        <f t="shared" si="37"/>
        <v>-2184751.2299999967</v>
      </c>
      <c r="RR38" s="21">
        <f t="shared" si="37"/>
        <v>-5663076.0999999978</v>
      </c>
      <c r="RS38" s="21">
        <f t="shared" si="37"/>
        <v>-27967774.080000002</v>
      </c>
      <c r="RT38" s="21">
        <f t="shared" si="37"/>
        <v>-7343000.5500000017</v>
      </c>
      <c r="RU38" s="21">
        <f t="shared" si="37"/>
        <v>-3320586.2899999972</v>
      </c>
      <c r="RV38" s="21">
        <f t="shared" si="37"/>
        <v>-7274335.459999999</v>
      </c>
      <c r="RW38" s="21">
        <f t="shared" si="37"/>
        <v>4539883.9499999993</v>
      </c>
      <c r="RX38" s="21">
        <f t="shared" si="37"/>
        <v>-5657219.0900000017</v>
      </c>
      <c r="RY38" s="21">
        <f t="shared" si="37"/>
        <v>-7840840.8499999996</v>
      </c>
      <c r="RZ38" s="21">
        <f t="shared" si="37"/>
        <v>-4205750.6400000155</v>
      </c>
      <c r="SA38" s="21">
        <f t="shared" si="37"/>
        <v>16929382.669999994</v>
      </c>
      <c r="SB38" s="21">
        <f t="shared" si="37"/>
        <v>4791204.0100000016</v>
      </c>
      <c r="SC38" s="21">
        <f t="shared" si="37"/>
        <v>5883069.8300000001</v>
      </c>
      <c r="SD38" s="21">
        <f t="shared" si="37"/>
        <v>4574151.5000000019</v>
      </c>
      <c r="SE38" s="21">
        <f t="shared" si="37"/>
        <v>-1240670.4200000018</v>
      </c>
      <c r="SF38" s="21">
        <f t="shared" si="37"/>
        <v>16878136.359999999</v>
      </c>
      <c r="SG38" s="21">
        <f t="shared" si="37"/>
        <v>13397671.239999995</v>
      </c>
      <c r="SH38" s="21">
        <f t="shared" si="37"/>
        <v>13267587.060000001</v>
      </c>
      <c r="SI38" s="21">
        <f t="shared" si="37"/>
        <v>15188346.059999999</v>
      </c>
      <c r="SJ38" s="21">
        <f t="shared" si="37"/>
        <v>-47554022.379999988</v>
      </c>
      <c r="SK38" s="21">
        <f t="shared" si="37"/>
        <v>3520768.5200000005</v>
      </c>
      <c r="SL38" s="21">
        <f t="shared" si="37"/>
        <v>-78567131.069999963</v>
      </c>
      <c r="SM38" s="21">
        <f t="shared" si="37"/>
        <v>14982804.599999998</v>
      </c>
      <c r="SN38" s="21">
        <f t="shared" si="37"/>
        <v>4043089.5399999991</v>
      </c>
      <c r="SO38" s="21">
        <f t="shared" si="37"/>
        <v>-4894046.9500000179</v>
      </c>
      <c r="SP38" s="21">
        <f t="shared" si="37"/>
        <v>3643255.140000008</v>
      </c>
      <c r="SQ38" s="21">
        <f t="shared" si="37"/>
        <v>9601231.7299999986</v>
      </c>
      <c r="SR38" s="21">
        <f t="shared" si="37"/>
        <v>183422.92000000179</v>
      </c>
      <c r="SS38" s="21">
        <f t="shared" si="37"/>
        <v>1502516.9800000023</v>
      </c>
      <c r="ST38" s="21">
        <f t="shared" si="37"/>
        <v>-106439748.62</v>
      </c>
      <c r="SU38" s="21">
        <f t="shared" si="37"/>
        <v>-759059.91999999993</v>
      </c>
      <c r="SV38" s="21">
        <f t="shared" si="37"/>
        <v>20271874.940000001</v>
      </c>
      <c r="SW38" s="21">
        <f t="shared" ref="SW38:VH38" si="38">SUM(SW36:SW37)</f>
        <v>-815665.42000000551</v>
      </c>
      <c r="SX38" s="21">
        <f t="shared" si="38"/>
        <v>-2237778.54</v>
      </c>
      <c r="SY38" s="21">
        <f t="shared" si="38"/>
        <v>-883238.76000000071</v>
      </c>
      <c r="SZ38" s="21">
        <f t="shared" si="38"/>
        <v>10155891</v>
      </c>
      <c r="TA38" s="21">
        <f t="shared" si="38"/>
        <v>-31299527.599999998</v>
      </c>
      <c r="TB38" s="21">
        <f t="shared" si="38"/>
        <v>-3872841.7099999953</v>
      </c>
      <c r="TC38" s="21">
        <f t="shared" si="38"/>
        <v>-7274518.8499999996</v>
      </c>
      <c r="TD38" s="21">
        <f t="shared" si="38"/>
        <v>20090987.620000001</v>
      </c>
      <c r="TE38" s="21">
        <f t="shared" si="38"/>
        <v>-11947750.060000008</v>
      </c>
      <c r="TF38" s="21">
        <f t="shared" si="38"/>
        <v>43853406.380000003</v>
      </c>
      <c r="TG38" s="21">
        <f t="shared" si="38"/>
        <v>-4142786.3100000024</v>
      </c>
      <c r="TH38" s="21">
        <f t="shared" si="38"/>
        <v>-385149328.23000002</v>
      </c>
      <c r="TI38" s="21">
        <f t="shared" si="38"/>
        <v>-4260879.3800000027</v>
      </c>
      <c r="TJ38" s="21">
        <f t="shared" si="38"/>
        <v>10229691.75</v>
      </c>
      <c r="TK38" s="21">
        <f t="shared" si="38"/>
        <v>-40060338.469999999</v>
      </c>
      <c r="TL38" s="21">
        <f t="shared" si="38"/>
        <v>-18481673.200000003</v>
      </c>
      <c r="TM38" s="21">
        <f t="shared" si="38"/>
        <v>-7129449.6300000027</v>
      </c>
      <c r="TN38" s="21">
        <f t="shared" si="38"/>
        <v>1490457.2700000005</v>
      </c>
      <c r="TO38" s="21">
        <f t="shared" si="38"/>
        <v>-35043409.730000004</v>
      </c>
      <c r="TP38" s="21">
        <f t="shared" si="38"/>
        <v>3048564.0699999984</v>
      </c>
      <c r="TQ38" s="21">
        <f t="shared" si="38"/>
        <v>-20870937.18</v>
      </c>
      <c r="TR38" s="21">
        <f t="shared" si="38"/>
        <v>-35497996.070000008</v>
      </c>
      <c r="TS38" s="21">
        <f t="shared" si="38"/>
        <v>3206812.1300000008</v>
      </c>
      <c r="TT38" s="21">
        <f t="shared" si="38"/>
        <v>-1958519.6399999987</v>
      </c>
      <c r="TU38" s="21">
        <f t="shared" si="38"/>
        <v>-10346855.359999999</v>
      </c>
      <c r="TV38" s="21">
        <f t="shared" si="38"/>
        <v>-4454847.07</v>
      </c>
      <c r="TW38" s="21">
        <f t="shared" si="38"/>
        <v>6995298.7299999995</v>
      </c>
      <c r="TX38" s="21">
        <f t="shared" si="38"/>
        <v>-19592227.629999995</v>
      </c>
      <c r="TY38" s="21">
        <f t="shared" si="38"/>
        <v>-10329015.98</v>
      </c>
      <c r="TZ38" s="21">
        <f t="shared" si="38"/>
        <v>97985911.47999993</v>
      </c>
      <c r="UA38" s="21">
        <f t="shared" si="38"/>
        <v>-15414140.460000008</v>
      </c>
      <c r="UB38" s="21">
        <f t="shared" si="38"/>
        <v>-11030402.669999994</v>
      </c>
      <c r="UC38" s="21">
        <f t="shared" si="38"/>
        <v>-8092276.0400000047</v>
      </c>
      <c r="UD38" s="21">
        <f t="shared" si="38"/>
        <v>-184661501.85999998</v>
      </c>
      <c r="UE38" s="21">
        <f t="shared" si="38"/>
        <v>-2321969.9499999993</v>
      </c>
      <c r="UF38" s="21">
        <f t="shared" si="38"/>
        <v>-4882224.620000001</v>
      </c>
      <c r="UG38" s="21">
        <f t="shared" si="38"/>
        <v>255419.31000000611</v>
      </c>
      <c r="UH38" s="21">
        <f t="shared" si="38"/>
        <v>-1134515.5600000005</v>
      </c>
      <c r="UI38" s="21">
        <f t="shared" si="38"/>
        <v>-94837972.079999983</v>
      </c>
      <c r="UJ38" s="21">
        <f t="shared" si="38"/>
        <v>-16328625.890000001</v>
      </c>
      <c r="UK38" s="21">
        <f t="shared" si="38"/>
        <v>-22417584.870000005</v>
      </c>
      <c r="UL38" s="21">
        <f t="shared" si="38"/>
        <v>-24853356.580000006</v>
      </c>
      <c r="UM38" s="21">
        <f t="shared" si="38"/>
        <v>-13166201.790000001</v>
      </c>
      <c r="UN38" s="21">
        <f t="shared" si="38"/>
        <v>-12624192.189999999</v>
      </c>
      <c r="UO38" s="21">
        <f t="shared" si="38"/>
        <v>462112240.94999993</v>
      </c>
      <c r="UP38" s="21">
        <f t="shared" si="38"/>
        <v>-9108940.909999989</v>
      </c>
      <c r="UQ38" s="21">
        <f t="shared" si="38"/>
        <v>-12560316.609999998</v>
      </c>
      <c r="UR38" s="21">
        <f t="shared" si="38"/>
        <v>-107794021.08999996</v>
      </c>
      <c r="US38" s="21">
        <f t="shared" si="38"/>
        <v>-5205245.1599999992</v>
      </c>
      <c r="UT38" s="21">
        <f t="shared" si="38"/>
        <v>2678845.5400000028</v>
      </c>
      <c r="UU38" s="21">
        <f t="shared" si="38"/>
        <v>-40723574.11999999</v>
      </c>
      <c r="UV38" s="21">
        <f t="shared" si="38"/>
        <v>-5471402.4800000014</v>
      </c>
      <c r="UW38" s="21">
        <f t="shared" si="38"/>
        <v>-4660143.3699999992</v>
      </c>
      <c r="UX38" s="21">
        <f t="shared" si="38"/>
        <v>3772028.5999999996</v>
      </c>
      <c r="UY38" s="21">
        <f t="shared" si="38"/>
        <v>-14818439.450000001</v>
      </c>
      <c r="UZ38" s="21">
        <f t="shared" si="38"/>
        <v>-14575297.160000004</v>
      </c>
      <c r="VA38" s="21">
        <f t="shared" si="38"/>
        <v>5040838.370000001</v>
      </c>
      <c r="VB38" s="21">
        <f t="shared" si="38"/>
        <v>13043007.379999999</v>
      </c>
      <c r="VC38" s="21">
        <f t="shared" si="38"/>
        <v>3387355.7000000048</v>
      </c>
      <c r="VD38" s="21">
        <f t="shared" si="38"/>
        <v>2322454.2800000012</v>
      </c>
      <c r="VE38" s="21">
        <f t="shared" si="38"/>
        <v>-7193386.6199999992</v>
      </c>
      <c r="VF38" s="21">
        <f t="shared" si="38"/>
        <v>-1382528.75</v>
      </c>
      <c r="VG38" s="21">
        <f t="shared" si="38"/>
        <v>-30121308.269999981</v>
      </c>
      <c r="VH38" s="21">
        <f t="shared" si="38"/>
        <v>-5317839.7700000005</v>
      </c>
      <c r="VI38" s="21">
        <f t="shared" ref="VI38:XT38" si="39">SUM(VI36:VI37)</f>
        <v>3905074.3899999987</v>
      </c>
      <c r="VJ38" s="21">
        <f t="shared" si="39"/>
        <v>14224525.400000002</v>
      </c>
      <c r="VK38" s="21">
        <f t="shared" si="39"/>
        <v>-121962533.74000013</v>
      </c>
      <c r="VL38" s="21">
        <f t="shared" si="39"/>
        <v>-4156184.5100000054</v>
      </c>
      <c r="VM38" s="21">
        <f t="shared" si="39"/>
        <v>15541646.970000003</v>
      </c>
      <c r="VN38" s="21">
        <f t="shared" si="39"/>
        <v>-12808885.629999992</v>
      </c>
      <c r="VO38" s="21">
        <f t="shared" si="39"/>
        <v>12746586.119999997</v>
      </c>
      <c r="VP38" s="21">
        <f t="shared" si="39"/>
        <v>-13515563.459999993</v>
      </c>
      <c r="VQ38" s="21">
        <f t="shared" si="39"/>
        <v>-12830142.66</v>
      </c>
      <c r="VR38" s="21">
        <f t="shared" si="39"/>
        <v>-12949043.070000002</v>
      </c>
      <c r="VS38" s="21">
        <f t="shared" si="39"/>
        <v>14605122.690000001</v>
      </c>
      <c r="VT38" s="21">
        <f t="shared" si="39"/>
        <v>-69043766.950000018</v>
      </c>
      <c r="VU38" s="21">
        <f t="shared" si="39"/>
        <v>-2811185.040000001</v>
      </c>
      <c r="VV38" s="21">
        <f t="shared" si="39"/>
        <v>53351206.050000027</v>
      </c>
      <c r="VW38" s="21">
        <f t="shared" si="39"/>
        <v>-7924631.5999999996</v>
      </c>
      <c r="VX38" s="21">
        <f t="shared" si="39"/>
        <v>21869590.619999997</v>
      </c>
      <c r="VY38" s="21">
        <f t="shared" si="39"/>
        <v>-3271810.7900000028</v>
      </c>
      <c r="VZ38" s="21">
        <f t="shared" si="39"/>
        <v>1609015599.7000003</v>
      </c>
      <c r="WA38" s="21">
        <f t="shared" si="39"/>
        <v>-564396.05999999866</v>
      </c>
      <c r="WB38" s="21">
        <f t="shared" si="39"/>
        <v>45568630.50999999</v>
      </c>
      <c r="WC38" s="21">
        <f t="shared" si="39"/>
        <v>-3200025.8500000015</v>
      </c>
      <c r="WD38" s="21">
        <f t="shared" si="39"/>
        <v>10097300.750000004</v>
      </c>
      <c r="WE38" s="21">
        <f t="shared" si="39"/>
        <v>-5488391.8699999973</v>
      </c>
      <c r="WF38" s="21">
        <f t="shared" si="39"/>
        <v>-2537147.0599999949</v>
      </c>
      <c r="WG38" s="21">
        <f t="shared" si="39"/>
        <v>-4251652.4900000021</v>
      </c>
      <c r="WH38" s="21">
        <f t="shared" si="39"/>
        <v>17717726.399999999</v>
      </c>
      <c r="WI38" s="21">
        <f t="shared" si="39"/>
        <v>-17827954.530000001</v>
      </c>
      <c r="WJ38" s="21">
        <f t="shared" si="39"/>
        <v>-8465663.3300000001</v>
      </c>
      <c r="WK38" s="21">
        <f t="shared" si="39"/>
        <v>-17194298.579999998</v>
      </c>
      <c r="WL38" s="21">
        <f t="shared" si="39"/>
        <v>-744732.61000000685</v>
      </c>
      <c r="WM38" s="21">
        <f t="shared" si="39"/>
        <v>-12028864.069999985</v>
      </c>
      <c r="WN38" s="21">
        <f t="shared" si="39"/>
        <v>-17526313.340000004</v>
      </c>
      <c r="WO38" s="21">
        <f t="shared" si="39"/>
        <v>14111444.670000002</v>
      </c>
      <c r="WP38" s="21">
        <f t="shared" si="39"/>
        <v>-12504196.800000006</v>
      </c>
      <c r="WQ38" s="21">
        <f t="shared" si="39"/>
        <v>-11925959.379999999</v>
      </c>
      <c r="WR38" s="21">
        <f t="shared" si="39"/>
        <v>-6910865.75</v>
      </c>
      <c r="WS38" s="21">
        <f t="shared" si="39"/>
        <v>-22015221.209999997</v>
      </c>
      <c r="WT38" s="21">
        <f t="shared" si="39"/>
        <v>-20040294.189999998</v>
      </c>
      <c r="WU38" s="21">
        <f t="shared" si="39"/>
        <v>-10498999.129999999</v>
      </c>
      <c r="WV38" s="21">
        <f t="shared" si="39"/>
        <v>15709427.209999993</v>
      </c>
      <c r="WW38" s="21">
        <f t="shared" si="39"/>
        <v>4243072.1499999985</v>
      </c>
      <c r="WX38" s="21">
        <f t="shared" si="39"/>
        <v>523847.75</v>
      </c>
      <c r="WY38" s="21">
        <f t="shared" si="39"/>
        <v>-3066872.4999999981</v>
      </c>
      <c r="WZ38" s="21">
        <f t="shared" si="39"/>
        <v>1192426.7100000009</v>
      </c>
      <c r="XA38" s="21">
        <f t="shared" si="39"/>
        <v>5420775.9900000021</v>
      </c>
      <c r="XB38" s="21">
        <f t="shared" si="39"/>
        <v>29928107.719999969</v>
      </c>
      <c r="XC38" s="21">
        <f t="shared" si="39"/>
        <v>-1705411.2799999993</v>
      </c>
      <c r="XD38" s="21">
        <f t="shared" si="39"/>
        <v>12516184.239999998</v>
      </c>
      <c r="XE38" s="21">
        <f t="shared" si="39"/>
        <v>12236232.710000003</v>
      </c>
      <c r="XF38" s="21">
        <f t="shared" si="39"/>
        <v>5165217.3800000008</v>
      </c>
      <c r="XG38" s="21">
        <f t="shared" si="39"/>
        <v>255215554.03999996</v>
      </c>
      <c r="XH38" s="21">
        <f t="shared" si="39"/>
        <v>-8122223.6600000001</v>
      </c>
      <c r="XI38" s="21">
        <f t="shared" si="39"/>
        <v>61549484.560000002</v>
      </c>
      <c r="XJ38" s="21">
        <f t="shared" si="39"/>
        <v>39786152.829999998</v>
      </c>
      <c r="XK38" s="21">
        <f t="shared" si="39"/>
        <v>-7821321.2399999984</v>
      </c>
      <c r="XL38" s="21">
        <f t="shared" si="39"/>
        <v>-68492.210000004619</v>
      </c>
      <c r="XM38" s="21">
        <f t="shared" si="39"/>
        <v>-21302770.300000004</v>
      </c>
      <c r="XN38" s="21">
        <f t="shared" si="39"/>
        <v>40465646.490000002</v>
      </c>
      <c r="XO38" s="21">
        <f t="shared" si="39"/>
        <v>-3638021.3799999971</v>
      </c>
      <c r="XP38" s="21">
        <f t="shared" si="39"/>
        <v>-5555718.2000000104</v>
      </c>
      <c r="XQ38" s="21">
        <f t="shared" si="39"/>
        <v>-6549972.2600000016</v>
      </c>
      <c r="XR38" s="21">
        <f t="shared" si="39"/>
        <v>1272825.7599999979</v>
      </c>
      <c r="XS38" s="21">
        <f t="shared" si="39"/>
        <v>5331332.2999999989</v>
      </c>
      <c r="XT38" s="21">
        <f t="shared" si="39"/>
        <v>1275665.9399999995</v>
      </c>
      <c r="XU38" s="21">
        <f t="shared" ref="XU38:AAF38" si="40">SUM(XU36:XU37)</f>
        <v>17068635.75</v>
      </c>
      <c r="XV38" s="21">
        <f t="shared" si="40"/>
        <v>3627828.9200000055</v>
      </c>
      <c r="XW38" s="21">
        <f t="shared" si="40"/>
        <v>7091609.1700000018</v>
      </c>
      <c r="XX38" s="21">
        <f t="shared" si="40"/>
        <v>1993576.9800000004</v>
      </c>
      <c r="XY38" s="21">
        <f t="shared" si="40"/>
        <v>-34394.579999998212</v>
      </c>
      <c r="XZ38" s="21">
        <f t="shared" si="40"/>
        <v>-366181.61000000127</v>
      </c>
      <c r="YA38" s="21">
        <f t="shared" si="40"/>
        <v>79062.150000001304</v>
      </c>
      <c r="YB38" s="21">
        <f t="shared" si="40"/>
        <v>39698759.200000003</v>
      </c>
      <c r="YC38" s="21">
        <f t="shared" si="40"/>
        <v>35383696.510000005</v>
      </c>
      <c r="YD38" s="21">
        <f t="shared" si="40"/>
        <v>252265143.96999997</v>
      </c>
      <c r="YE38" s="21">
        <f t="shared" si="40"/>
        <v>10299721.719999999</v>
      </c>
      <c r="YF38" s="21">
        <f t="shared" si="40"/>
        <v>-5987957.7699999958</v>
      </c>
      <c r="YG38" s="21">
        <f t="shared" si="40"/>
        <v>36637620.170000002</v>
      </c>
      <c r="YH38" s="21">
        <f t="shared" si="40"/>
        <v>-13113993.820000008</v>
      </c>
      <c r="YI38" s="21">
        <f t="shared" si="40"/>
        <v>18469587.349999998</v>
      </c>
      <c r="YJ38" s="21">
        <f t="shared" si="40"/>
        <v>-17414693.240000002</v>
      </c>
      <c r="YK38" s="21">
        <f t="shared" si="40"/>
        <v>3665196.1300000008</v>
      </c>
      <c r="YL38" s="21">
        <f t="shared" si="40"/>
        <v>-33486260.720000014</v>
      </c>
      <c r="YM38" s="21">
        <f t="shared" si="40"/>
        <v>-18972621.090000004</v>
      </c>
      <c r="YN38" s="21">
        <f t="shared" si="40"/>
        <v>17364280.490000002</v>
      </c>
      <c r="YO38" s="21">
        <f t="shared" si="40"/>
        <v>1635583.870000001</v>
      </c>
      <c r="YP38" s="21">
        <f t="shared" si="40"/>
        <v>17896238.339999996</v>
      </c>
      <c r="YQ38" s="21">
        <f t="shared" si="40"/>
        <v>-2128164.84</v>
      </c>
      <c r="YR38" s="21">
        <f t="shared" si="40"/>
        <v>51619508.229999989</v>
      </c>
      <c r="YS38" s="21">
        <f t="shared" si="40"/>
        <v>44030141.139999993</v>
      </c>
      <c r="YT38" s="21">
        <f t="shared" si="40"/>
        <v>1535317.7100000009</v>
      </c>
      <c r="YU38" s="21">
        <f t="shared" si="40"/>
        <v>56031342.060000002</v>
      </c>
      <c r="YV38" s="21">
        <f t="shared" si="40"/>
        <v>463526.51000000164</v>
      </c>
      <c r="YW38" s="21">
        <f t="shared" si="40"/>
        <v>9042888.7600000016</v>
      </c>
      <c r="YX38" s="21">
        <f t="shared" si="40"/>
        <v>-12717544.679999992</v>
      </c>
      <c r="YY38" s="21">
        <f t="shared" si="40"/>
        <v>-9610601.0400000066</v>
      </c>
      <c r="YZ38" s="21">
        <f t="shared" si="40"/>
        <v>2761956.8600000013</v>
      </c>
      <c r="ZA38" s="21">
        <f t="shared" si="40"/>
        <v>15134417.100000003</v>
      </c>
      <c r="ZB38" s="21">
        <f t="shared" si="40"/>
        <v>2284789.1300000101</v>
      </c>
      <c r="ZC38" s="21">
        <f t="shared" si="40"/>
        <v>2417710.6599999992</v>
      </c>
      <c r="ZD38" s="21">
        <f t="shared" si="40"/>
        <v>18391564.640000001</v>
      </c>
      <c r="ZE38" s="21">
        <f t="shared" si="40"/>
        <v>-3687166.1999999993</v>
      </c>
      <c r="ZF38" s="21">
        <f t="shared" si="40"/>
        <v>18326727.990000002</v>
      </c>
      <c r="ZG38" s="21">
        <f t="shared" si="40"/>
        <v>-12153992.349999998</v>
      </c>
      <c r="ZH38" s="21">
        <f t="shared" si="40"/>
        <v>-1291469.7599999998</v>
      </c>
      <c r="ZI38" s="21">
        <f t="shared" si="40"/>
        <v>1406787.2400000021</v>
      </c>
      <c r="ZJ38" s="21">
        <f t="shared" si="40"/>
        <v>-16547596.200000003</v>
      </c>
      <c r="ZK38" s="21">
        <f t="shared" si="40"/>
        <v>-60819919.090000033</v>
      </c>
      <c r="ZL38" s="21">
        <f t="shared" si="40"/>
        <v>14573116.449999999</v>
      </c>
      <c r="ZM38" s="21">
        <f t="shared" si="40"/>
        <v>35421714.060000002</v>
      </c>
      <c r="ZN38" s="21">
        <f t="shared" si="40"/>
        <v>217843185.75</v>
      </c>
      <c r="ZO38" s="21">
        <f t="shared" si="40"/>
        <v>67916498</v>
      </c>
      <c r="ZP38" s="21">
        <f t="shared" si="40"/>
        <v>33077289.969999999</v>
      </c>
      <c r="ZQ38" s="21">
        <f t="shared" si="40"/>
        <v>20964249.989999995</v>
      </c>
      <c r="ZR38" s="21">
        <f t="shared" si="40"/>
        <v>125404903.24700005</v>
      </c>
      <c r="ZS38" s="21">
        <f t="shared" si="40"/>
        <v>290256653.75000006</v>
      </c>
      <c r="ZT38" s="21">
        <f t="shared" si="40"/>
        <v>12989576.559999987</v>
      </c>
      <c r="ZU38" s="21">
        <f t="shared" si="40"/>
        <v>21199332.149999999</v>
      </c>
      <c r="ZV38" s="21">
        <f t="shared" si="40"/>
        <v>30436639.790000003</v>
      </c>
      <c r="ZW38" s="21">
        <f t="shared" si="40"/>
        <v>11358608.940000001</v>
      </c>
      <c r="ZX38" s="21">
        <f t="shared" si="40"/>
        <v>6083485.3900000043</v>
      </c>
      <c r="ZY38" s="21">
        <f t="shared" si="40"/>
        <v>1213150.839999998</v>
      </c>
      <c r="ZZ38" s="21">
        <f t="shared" si="40"/>
        <v>9511102.9299999997</v>
      </c>
      <c r="AAA38" s="21">
        <f t="shared" si="40"/>
        <v>1550169.6700000018</v>
      </c>
      <c r="AAB38" s="21">
        <f t="shared" si="40"/>
        <v>17153752.590000007</v>
      </c>
      <c r="AAC38" s="21">
        <f t="shared" si="40"/>
        <v>16160960.420000002</v>
      </c>
      <c r="AAD38" s="21">
        <f t="shared" si="40"/>
        <v>20371013.090000004</v>
      </c>
      <c r="AAE38" s="21">
        <f t="shared" si="40"/>
        <v>6888859.6899999995</v>
      </c>
      <c r="AAF38" s="21">
        <f t="shared" si="40"/>
        <v>24851764.079999991</v>
      </c>
      <c r="AAG38" s="21">
        <f t="shared" ref="AAG38:ACR38" si="41">SUM(AAG36:AAG37)</f>
        <v>544424.66000001132</v>
      </c>
      <c r="AAH38" s="21">
        <f t="shared" si="41"/>
        <v>3756804.8000000007</v>
      </c>
      <c r="AAI38" s="21">
        <f t="shared" si="41"/>
        <v>-3087769.5699999966</v>
      </c>
      <c r="AAJ38" s="21">
        <f t="shared" si="41"/>
        <v>-5645779.4299999997</v>
      </c>
      <c r="AAK38" s="21">
        <f t="shared" si="41"/>
        <v>2477795.459999999</v>
      </c>
      <c r="AAL38" s="21">
        <f t="shared" si="41"/>
        <v>-17087174.27</v>
      </c>
      <c r="AAM38" s="21">
        <f t="shared" si="41"/>
        <v>344909.89999999944</v>
      </c>
      <c r="AAN38" s="21">
        <f t="shared" si="41"/>
        <v>233671809.05999994</v>
      </c>
      <c r="AAO38" s="21">
        <f t="shared" si="41"/>
        <v>-7493778.4300000072</v>
      </c>
      <c r="AAP38" s="21">
        <f t="shared" si="41"/>
        <v>-5438320.7699999958</v>
      </c>
      <c r="AAQ38" s="21">
        <f t="shared" si="41"/>
        <v>16500450.129999995</v>
      </c>
      <c r="AAR38" s="21">
        <f t="shared" si="41"/>
        <v>-8499363.1300000027</v>
      </c>
      <c r="AAS38" s="21">
        <f t="shared" si="41"/>
        <v>36000926.050000004</v>
      </c>
      <c r="AAT38" s="21">
        <f t="shared" si="41"/>
        <v>16188339.420000004</v>
      </c>
      <c r="AAU38" s="21">
        <f t="shared" si="41"/>
        <v>23851243.630000003</v>
      </c>
      <c r="AAV38" s="21">
        <f t="shared" si="41"/>
        <v>-28646615.530000001</v>
      </c>
      <c r="AAW38" s="21">
        <f t="shared" si="41"/>
        <v>-1029522.0600000024</v>
      </c>
      <c r="AAX38" s="21">
        <f t="shared" si="41"/>
        <v>-8226720.2799999975</v>
      </c>
      <c r="AAY38" s="21">
        <f t="shared" si="41"/>
        <v>-139522103.81999999</v>
      </c>
      <c r="AAZ38" s="21">
        <f t="shared" si="41"/>
        <v>-10765351.639999986</v>
      </c>
      <c r="ABA38" s="21">
        <f t="shared" si="41"/>
        <v>-8428171.2600000016</v>
      </c>
      <c r="ABB38" s="21">
        <f t="shared" si="41"/>
        <v>544228.12999999896</v>
      </c>
      <c r="ABC38" s="21">
        <f t="shared" si="41"/>
        <v>-8812032.1499999985</v>
      </c>
      <c r="ABD38" s="21">
        <f t="shared" si="41"/>
        <v>9141474.370000001</v>
      </c>
      <c r="ABE38" s="21">
        <f t="shared" si="41"/>
        <v>10261929.290000001</v>
      </c>
      <c r="ABF38" s="21">
        <f t="shared" si="41"/>
        <v>-4590409.5000000019</v>
      </c>
      <c r="ABG38" s="21">
        <f t="shared" si="41"/>
        <v>-21410151.939999998</v>
      </c>
      <c r="ABH38" s="21">
        <f t="shared" si="41"/>
        <v>-112178571.53999999</v>
      </c>
      <c r="ABI38" s="21">
        <f t="shared" si="41"/>
        <v>7956280.7299999986</v>
      </c>
      <c r="ABJ38" s="21">
        <f t="shared" si="41"/>
        <v>-1762543.1799999969</v>
      </c>
      <c r="ABK38" s="21">
        <f t="shared" si="41"/>
        <v>-4481649.1700000027</v>
      </c>
      <c r="ABL38" s="21">
        <f t="shared" si="41"/>
        <v>24893420.889999997</v>
      </c>
      <c r="ABM38" s="21">
        <f t="shared" si="41"/>
        <v>4000837.379999999</v>
      </c>
      <c r="ABN38" s="21">
        <f t="shared" si="41"/>
        <v>-74571541.740000039</v>
      </c>
      <c r="ABO38" s="21">
        <f t="shared" si="41"/>
        <v>50008272.640000001</v>
      </c>
      <c r="ABP38" s="21">
        <f t="shared" si="41"/>
        <v>-668188.62000000104</v>
      </c>
      <c r="ABQ38" s="21">
        <f t="shared" si="41"/>
        <v>17351765.579999991</v>
      </c>
      <c r="ABR38" s="21">
        <f t="shared" si="41"/>
        <v>-11286805.909999998</v>
      </c>
      <c r="ABS38" s="21">
        <f t="shared" si="41"/>
        <v>6851446.3099999987</v>
      </c>
      <c r="ABT38" s="21">
        <f t="shared" si="41"/>
        <v>-729627.96000000276</v>
      </c>
      <c r="ABU38" s="21">
        <f t="shared" si="41"/>
        <v>-3058172.450000003</v>
      </c>
      <c r="ABV38" s="21">
        <f t="shared" si="41"/>
        <v>23797666.77</v>
      </c>
      <c r="ABW38" s="21">
        <f t="shared" si="41"/>
        <v>-133645739.42999992</v>
      </c>
      <c r="ABX38" s="21">
        <f t="shared" si="41"/>
        <v>19142211.769999992</v>
      </c>
      <c r="ABY38" s="21">
        <f t="shared" si="41"/>
        <v>22739476.440000001</v>
      </c>
      <c r="ABZ38" s="21">
        <f t="shared" si="41"/>
        <v>-5111534.0099999988</v>
      </c>
      <c r="ACA38" s="21">
        <f t="shared" si="41"/>
        <v>9970502.0000000037</v>
      </c>
      <c r="ACB38" s="21">
        <f t="shared" si="41"/>
        <v>-43432633.059999995</v>
      </c>
      <c r="ACC38" s="21">
        <f t="shared" si="41"/>
        <v>-1741592.0699999994</v>
      </c>
      <c r="ACD38" s="21">
        <f t="shared" si="41"/>
        <v>-791882.72999999858</v>
      </c>
      <c r="ACE38" s="21">
        <f t="shared" si="41"/>
        <v>-4505074.120000001</v>
      </c>
      <c r="ACF38" s="21">
        <f t="shared" si="41"/>
        <v>-9053693.129999999</v>
      </c>
      <c r="ACG38" s="21">
        <f t="shared" si="41"/>
        <v>-2590668.9299999997</v>
      </c>
      <c r="ACH38" s="21">
        <f t="shared" si="41"/>
        <v>10009329.789999843</v>
      </c>
      <c r="ACI38" s="21">
        <f t="shared" si="41"/>
        <v>-6789976.1699999962</v>
      </c>
      <c r="ACJ38" s="21">
        <f t="shared" si="41"/>
        <v>-16312011.659999998</v>
      </c>
      <c r="ACK38" s="21">
        <f t="shared" si="41"/>
        <v>-22359162.919999998</v>
      </c>
      <c r="ACL38" s="21">
        <f t="shared" si="41"/>
        <v>-79107.430000001565</v>
      </c>
      <c r="ACM38" s="21">
        <f t="shared" si="41"/>
        <v>-17965149.760000002</v>
      </c>
      <c r="ACN38" s="21">
        <f t="shared" si="41"/>
        <v>41209334.820000008</v>
      </c>
      <c r="ACO38" s="21">
        <f t="shared" si="41"/>
        <v>61064775.200000003</v>
      </c>
      <c r="ACP38" s="21">
        <f t="shared" si="41"/>
        <v>474763.52999997139</v>
      </c>
      <c r="ACQ38" s="21">
        <f t="shared" si="41"/>
        <v>-14673051.419999998</v>
      </c>
      <c r="ACR38" s="21">
        <f t="shared" si="41"/>
        <v>-15644587.919999994</v>
      </c>
      <c r="ACS38" s="21">
        <f t="shared" ref="ACS38:AFD38" si="42">SUM(ACS36:ACS37)</f>
        <v>-11799232.260000005</v>
      </c>
      <c r="ACT38" s="21">
        <f t="shared" si="42"/>
        <v>-8253670.4389999993</v>
      </c>
      <c r="ACU38" s="21">
        <f t="shared" si="42"/>
        <v>133250196.00999999</v>
      </c>
      <c r="ACV38" s="21">
        <f t="shared" si="42"/>
        <v>-5691942.8000000045</v>
      </c>
      <c r="ACW38" s="21">
        <f t="shared" si="42"/>
        <v>5576029.8099999987</v>
      </c>
      <c r="ACX38" s="21">
        <f t="shared" si="42"/>
        <v>13210119.730000004</v>
      </c>
      <c r="ACY38" s="21">
        <f t="shared" si="42"/>
        <v>-11521270.249999998</v>
      </c>
      <c r="ACZ38" s="21">
        <f t="shared" si="42"/>
        <v>-4071905.9499999993</v>
      </c>
      <c r="ADA38" s="21">
        <f t="shared" si="42"/>
        <v>-6721856.1000000015</v>
      </c>
      <c r="ADB38" s="21">
        <f t="shared" si="42"/>
        <v>-10671984.620000001</v>
      </c>
      <c r="ADC38" s="21">
        <f t="shared" si="42"/>
        <v>7561417.4199999999</v>
      </c>
      <c r="ADD38" s="21">
        <f t="shared" si="42"/>
        <v>31402314.379999999</v>
      </c>
      <c r="ADE38" s="21">
        <f t="shared" si="42"/>
        <v>-41451854.420000017</v>
      </c>
      <c r="ADF38" s="21">
        <f t="shared" si="42"/>
        <v>4289283.4700000137</v>
      </c>
      <c r="ADG38" s="21">
        <f t="shared" si="42"/>
        <v>-826878.81999999844</v>
      </c>
      <c r="ADH38" s="21">
        <f t="shared" si="42"/>
        <v>-9215107.5199999977</v>
      </c>
      <c r="ADI38" s="21">
        <f t="shared" si="42"/>
        <v>-16839342.91</v>
      </c>
      <c r="ADJ38" s="21">
        <f t="shared" si="42"/>
        <v>-5633271.7400000002</v>
      </c>
      <c r="ADK38" s="21">
        <f t="shared" si="42"/>
        <v>3638719.1500000004</v>
      </c>
      <c r="ADL38" s="21">
        <f t="shared" si="42"/>
        <v>-861196.8900000006</v>
      </c>
      <c r="ADM38" s="21">
        <f t="shared" si="42"/>
        <v>-14198988.170000004</v>
      </c>
      <c r="ADN38" s="21">
        <f t="shared" si="42"/>
        <v>-260240020.38000005</v>
      </c>
      <c r="ADO38" s="21">
        <f t="shared" si="42"/>
        <v>60978439.62999998</v>
      </c>
      <c r="ADP38" s="21">
        <f t="shared" si="42"/>
        <v>-15061193.82</v>
      </c>
      <c r="ADQ38" s="21">
        <f t="shared" si="42"/>
        <v>-46030713.990000024</v>
      </c>
      <c r="ADR38" s="21">
        <f t="shared" si="42"/>
        <v>-604757.76999999955</v>
      </c>
      <c r="ADS38" s="21">
        <f t="shared" si="42"/>
        <v>-3098491.6199999973</v>
      </c>
      <c r="ADT38" s="21">
        <f t="shared" si="42"/>
        <v>28218982.410000004</v>
      </c>
      <c r="ADU38" s="21">
        <f t="shared" si="42"/>
        <v>-1692933.9600000004</v>
      </c>
      <c r="ADV38" s="21">
        <f t="shared" si="42"/>
        <v>-123157541.51000011</v>
      </c>
      <c r="ADW38" s="21">
        <f t="shared" si="42"/>
        <v>-38211508.079999968</v>
      </c>
      <c r="ADX38" s="21">
        <f t="shared" si="42"/>
        <v>-58088367.429999992</v>
      </c>
      <c r="ADY38" s="21">
        <f t="shared" si="42"/>
        <v>-1933066.1800000034</v>
      </c>
      <c r="ADZ38" s="21">
        <f t="shared" si="42"/>
        <v>3515028.5</v>
      </c>
      <c r="AEA38" s="21">
        <f t="shared" si="42"/>
        <v>2661106.7300000042</v>
      </c>
      <c r="AEB38" s="21">
        <f t="shared" si="42"/>
        <v>-8025661.2799999975</v>
      </c>
      <c r="AEC38" s="21">
        <f t="shared" si="42"/>
        <v>-9618565.6000000052</v>
      </c>
      <c r="AED38" s="21">
        <f t="shared" si="42"/>
        <v>-5782807.2499999963</v>
      </c>
      <c r="AEE38" s="21">
        <f t="shared" si="42"/>
        <v>11820558.260000002</v>
      </c>
      <c r="AEF38" s="21">
        <f t="shared" si="42"/>
        <v>-23647138.989999998</v>
      </c>
      <c r="AEG38" s="21">
        <f t="shared" si="42"/>
        <v>-14003549.450000007</v>
      </c>
      <c r="AEH38" s="21">
        <f t="shared" si="42"/>
        <v>8826628.9699999932</v>
      </c>
      <c r="AEI38" s="21">
        <f t="shared" si="42"/>
        <v>-8000418.0599999987</v>
      </c>
      <c r="AEJ38" s="21">
        <f t="shared" si="42"/>
        <v>-10392242.23</v>
      </c>
      <c r="AEK38" s="21">
        <f t="shared" si="42"/>
        <v>-4795499.4100000039</v>
      </c>
      <c r="AEL38" s="21">
        <f t="shared" si="42"/>
        <v>-2727611.9199999981</v>
      </c>
      <c r="AEM38" s="21">
        <f t="shared" si="42"/>
        <v>-39478518.080000006</v>
      </c>
      <c r="AEN38" s="21">
        <f t="shared" si="42"/>
        <v>2336185.8499999978</v>
      </c>
      <c r="AEO38" s="21">
        <f t="shared" si="42"/>
        <v>-19902132.709999997</v>
      </c>
      <c r="AEP38" s="21">
        <f t="shared" si="42"/>
        <v>99400890.909999996</v>
      </c>
      <c r="AEQ38" s="21">
        <f t="shared" si="42"/>
        <v>7183197.0900000036</v>
      </c>
      <c r="AER38" s="21">
        <f t="shared" si="42"/>
        <v>-16009633.830000009</v>
      </c>
      <c r="AES38" s="21">
        <f t="shared" si="42"/>
        <v>-3795601.7699999958</v>
      </c>
      <c r="AET38" s="21">
        <f t="shared" si="42"/>
        <v>-3816027.4400000032</v>
      </c>
      <c r="AEU38" s="21">
        <f t="shared" si="42"/>
        <v>-24756925.810000025</v>
      </c>
      <c r="AEV38" s="21">
        <f t="shared" si="42"/>
        <v>3615177.700000003</v>
      </c>
      <c r="AEW38" s="21">
        <f t="shared" si="42"/>
        <v>-6425628.4599999972</v>
      </c>
      <c r="AEX38" s="21">
        <f t="shared" si="42"/>
        <v>-4546135.43</v>
      </c>
      <c r="AEY38" s="21">
        <f t="shared" si="42"/>
        <v>5171726.2400000021</v>
      </c>
      <c r="AEZ38" s="21">
        <f t="shared" si="42"/>
        <v>-67955546.039999992</v>
      </c>
      <c r="AFA38" s="21">
        <f t="shared" si="42"/>
        <v>49879470.330000028</v>
      </c>
      <c r="AFB38" s="21">
        <f t="shared" si="42"/>
        <v>25010376.189999994</v>
      </c>
      <c r="AFC38" s="21">
        <f t="shared" si="42"/>
        <v>-7201015.629999999</v>
      </c>
      <c r="AFD38" s="21">
        <f t="shared" si="42"/>
        <v>35977865.419999994</v>
      </c>
      <c r="AFE38" s="21">
        <f t="shared" ref="AFE38:AHP38" si="43">SUM(AFE36:AFE37)</f>
        <v>49302011.059999995</v>
      </c>
      <c r="AFF38" s="21">
        <f t="shared" si="43"/>
        <v>-5025163.2899999954</v>
      </c>
      <c r="AFG38" s="21">
        <f t="shared" si="43"/>
        <v>5784816.7500000037</v>
      </c>
      <c r="AFH38" s="21">
        <f t="shared" si="43"/>
        <v>9731204.370000001</v>
      </c>
      <c r="AFI38" s="21">
        <f t="shared" si="43"/>
        <v>6877185.5000000019</v>
      </c>
      <c r="AFJ38" s="21">
        <f t="shared" si="43"/>
        <v>-2423845.9699999988</v>
      </c>
      <c r="AFK38" s="21">
        <f t="shared" si="43"/>
        <v>-4165291.870000001</v>
      </c>
      <c r="AFL38" s="21">
        <f t="shared" si="43"/>
        <v>1451264.3000000007</v>
      </c>
      <c r="AFM38" s="21">
        <f t="shared" si="43"/>
        <v>-53431325.709999949</v>
      </c>
      <c r="AFN38" s="21">
        <f t="shared" si="43"/>
        <v>-15429266.300000001</v>
      </c>
      <c r="AFO38" s="21">
        <f t="shared" si="43"/>
        <v>13783025.309999987</v>
      </c>
      <c r="AFP38" s="21">
        <f t="shared" si="43"/>
        <v>-5850081.3300000019</v>
      </c>
      <c r="AFQ38" s="21">
        <f t="shared" si="43"/>
        <v>10440655.699999999</v>
      </c>
      <c r="AFR38" s="21">
        <f t="shared" si="43"/>
        <v>20794232.449999996</v>
      </c>
      <c r="AFS38" s="21">
        <f t="shared" si="43"/>
        <v>4045911.700000003</v>
      </c>
      <c r="AFT38" s="21">
        <f t="shared" si="43"/>
        <v>6494553.8099999949</v>
      </c>
      <c r="AFU38" s="21">
        <f t="shared" si="43"/>
        <v>-10749767.74000001</v>
      </c>
      <c r="AFV38" s="21">
        <f t="shared" si="43"/>
        <v>1264742</v>
      </c>
      <c r="AFW38" s="21">
        <f t="shared" si="43"/>
        <v>-12576319.230000027</v>
      </c>
      <c r="AFX38" s="21">
        <f t="shared" si="43"/>
        <v>19434850.120000005</v>
      </c>
      <c r="AFY38" s="21">
        <f t="shared" si="43"/>
        <v>-18240044.809999973</v>
      </c>
      <c r="AFZ38" s="21">
        <f t="shared" si="43"/>
        <v>7186895.3400000017</v>
      </c>
      <c r="AGA38" s="21">
        <f t="shared" si="43"/>
        <v>-11266219.889999997</v>
      </c>
      <c r="AGB38" s="21">
        <f t="shared" si="43"/>
        <v>1002882.3400000054</v>
      </c>
      <c r="AGC38" s="21">
        <f t="shared" si="43"/>
        <v>-22814340.759999998</v>
      </c>
      <c r="AGD38" s="21">
        <f t="shared" si="43"/>
        <v>-4877287.57</v>
      </c>
      <c r="AGE38" s="21">
        <f t="shared" si="43"/>
        <v>6605642.9199999999</v>
      </c>
      <c r="AGF38" s="21">
        <f t="shared" si="43"/>
        <v>926622.38999999873</v>
      </c>
      <c r="AGG38" s="21">
        <f t="shared" si="43"/>
        <v>1304641.6199999992</v>
      </c>
      <c r="AGH38" s="21">
        <f t="shared" si="43"/>
        <v>-5952944.8400000017</v>
      </c>
      <c r="AGI38" s="21">
        <f t="shared" si="43"/>
        <v>2785454.1899999995</v>
      </c>
      <c r="AGJ38" s="21">
        <f t="shared" si="43"/>
        <v>408382340.86000001</v>
      </c>
      <c r="AGK38" s="21">
        <f t="shared" si="43"/>
        <v>-22333793.169999972</v>
      </c>
      <c r="AGL38" s="21">
        <f t="shared" si="43"/>
        <v>883312.9299999997</v>
      </c>
      <c r="AGM38" s="21">
        <f t="shared" si="43"/>
        <v>654766.98000000045</v>
      </c>
      <c r="AGN38" s="21">
        <f t="shared" si="43"/>
        <v>27224905.260000005</v>
      </c>
      <c r="AGO38" s="21">
        <f t="shared" si="43"/>
        <v>12947375.439999998</v>
      </c>
      <c r="AGP38" s="21">
        <f t="shared" si="43"/>
        <v>-763561.37000000104</v>
      </c>
      <c r="AGQ38" s="21">
        <f t="shared" si="43"/>
        <v>29124108.16</v>
      </c>
      <c r="AGR38" s="21">
        <f t="shared" si="43"/>
        <v>-130567276.91999984</v>
      </c>
      <c r="AGS38" s="21">
        <f t="shared" si="43"/>
        <v>-113300619.6500001</v>
      </c>
      <c r="AGT38" s="21">
        <f t="shared" si="43"/>
        <v>-12542012.450000001</v>
      </c>
      <c r="AGU38" s="21">
        <f t="shared" si="43"/>
        <v>3484392.1699999943</v>
      </c>
      <c r="AGV38" s="21">
        <f t="shared" si="43"/>
        <v>-7074963.1099999994</v>
      </c>
      <c r="AGW38" s="21">
        <f t="shared" si="43"/>
        <v>-2347924.2899999917</v>
      </c>
      <c r="AGX38" s="21">
        <f t="shared" si="43"/>
        <v>-7611667.8499999978</v>
      </c>
      <c r="AGY38" s="21">
        <f t="shared" si="43"/>
        <v>-1724310.2699999958</v>
      </c>
      <c r="AGZ38" s="21">
        <f t="shared" si="43"/>
        <v>188982.76999999955</v>
      </c>
      <c r="AHA38" s="21">
        <f t="shared" si="43"/>
        <v>-20738524.500000019</v>
      </c>
      <c r="AHB38" s="21">
        <f t="shared" si="43"/>
        <v>16884911.870000005</v>
      </c>
      <c r="AHC38" s="21">
        <f t="shared" si="43"/>
        <v>-8554354.7100000028</v>
      </c>
      <c r="AHD38" s="21">
        <f t="shared" si="43"/>
        <v>-1453923.3699999973</v>
      </c>
      <c r="AHE38" s="21">
        <f t="shared" si="43"/>
        <v>-6686617.3800000008</v>
      </c>
      <c r="AHF38" s="21">
        <f t="shared" si="43"/>
        <v>-3781346.46</v>
      </c>
      <c r="AHG38" s="21">
        <f t="shared" si="43"/>
        <v>-13025483.610000007</v>
      </c>
      <c r="AHH38" s="21">
        <f t="shared" si="43"/>
        <v>-13472403.050000004</v>
      </c>
      <c r="AHI38" s="21">
        <f t="shared" si="43"/>
        <v>-52307079.800000042</v>
      </c>
      <c r="AHJ38" s="21">
        <f t="shared" si="43"/>
        <v>11954461.550000003</v>
      </c>
      <c r="AHK38" s="21">
        <f t="shared" si="43"/>
        <v>148155.6099999994</v>
      </c>
      <c r="AHL38" s="21">
        <f t="shared" si="43"/>
        <v>-1256227.1800000034</v>
      </c>
      <c r="AHM38" s="21">
        <f t="shared" si="43"/>
        <v>29761.610000003129</v>
      </c>
      <c r="AHN38" s="21">
        <f t="shared" si="43"/>
        <v>4883393.3999999994</v>
      </c>
      <c r="AHO38" s="21">
        <f t="shared" si="43"/>
        <v>-5654826.1699999981</v>
      </c>
      <c r="AHP38" s="21">
        <f t="shared" si="43"/>
        <v>4399260558.1456985</v>
      </c>
      <c r="AHQ38" s="21"/>
      <c r="AHR38" s="14" t="b">
        <f>B38=AHS38</f>
        <v>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8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5" sqref="F5"/>
    </sheetView>
  </sheetViews>
  <sheetFormatPr defaultColWidth="8.796875" defaultRowHeight="21" x14ac:dyDescent="0.4"/>
  <cols>
    <col min="1" max="1" width="2.296875" style="6" customWidth="1"/>
    <col min="2" max="3" width="8.796875" style="6"/>
    <col min="4" max="4" width="6.19921875" style="6" customWidth="1"/>
    <col min="5" max="5" width="20" style="6" customWidth="1"/>
    <col min="6" max="6" width="15.09765625" style="6" bestFit="1" customWidth="1"/>
    <col min="7" max="7" width="19.296875" style="6" bestFit="1" customWidth="1"/>
    <col min="8" max="9" width="15.09765625" style="6" bestFit="1" customWidth="1"/>
    <col min="10" max="10" width="20.19921875" style="6" bestFit="1" customWidth="1"/>
    <col min="11" max="11" width="19.296875" style="6" bestFit="1" customWidth="1"/>
    <col min="12" max="12" width="15.09765625" style="6" bestFit="1" customWidth="1"/>
    <col min="13" max="13" width="20.296875" style="6" bestFit="1" customWidth="1"/>
    <col min="14" max="14" width="13.8984375" style="6" bestFit="1" customWidth="1"/>
    <col min="15" max="16" width="14.8984375" style="6" bestFit="1" customWidth="1"/>
    <col min="17" max="17" width="19.09765625" style="6" customWidth="1"/>
    <col min="18" max="19" width="14.8984375" style="6" bestFit="1" customWidth="1"/>
    <col min="20" max="20" width="18.3984375" style="6" customWidth="1"/>
    <col min="21" max="21" width="22.3984375" style="6" customWidth="1"/>
    <col min="22" max="22" width="16.296875" style="6" bestFit="1" customWidth="1"/>
    <col min="23" max="23" width="15.796875" style="6" bestFit="1" customWidth="1"/>
    <col min="24" max="24" width="11.8984375" style="6" bestFit="1" customWidth="1"/>
    <col min="25" max="16384" width="8.796875" style="6"/>
  </cols>
  <sheetData>
    <row r="2" spans="1:24" x14ac:dyDescent="0.4">
      <c r="A2" s="6" t="s">
        <v>4638</v>
      </c>
      <c r="F2" s="6" t="s">
        <v>4639</v>
      </c>
      <c r="G2" s="6" t="s">
        <v>1087</v>
      </c>
    </row>
    <row r="3" spans="1:24" s="11" customFormat="1" x14ac:dyDescent="0.4">
      <c r="F3" s="11">
        <v>1</v>
      </c>
      <c r="G3" s="11">
        <v>2</v>
      </c>
      <c r="H3" s="11">
        <v>3</v>
      </c>
      <c r="I3" s="11">
        <v>4</v>
      </c>
      <c r="J3" s="11">
        <v>5</v>
      </c>
      <c r="K3" s="11">
        <v>6</v>
      </c>
      <c r="L3" s="11">
        <v>7</v>
      </c>
      <c r="M3" s="11">
        <v>9</v>
      </c>
      <c r="N3" s="11">
        <v>10</v>
      </c>
      <c r="O3" s="11">
        <v>12</v>
      </c>
      <c r="P3" s="11">
        <v>13</v>
      </c>
      <c r="Q3" s="11">
        <v>14</v>
      </c>
      <c r="R3" s="11">
        <v>15</v>
      </c>
      <c r="S3" s="11">
        <v>16</v>
      </c>
      <c r="T3" s="11">
        <v>17</v>
      </c>
      <c r="U3" s="11">
        <v>18</v>
      </c>
      <c r="V3" s="11">
        <v>19</v>
      </c>
      <c r="W3" s="11">
        <v>20</v>
      </c>
      <c r="X3" s="11" t="s">
        <v>4640</v>
      </c>
    </row>
    <row r="4" spans="1:24" x14ac:dyDescent="0.4">
      <c r="A4" s="6" t="s">
        <v>1054</v>
      </c>
      <c r="B4" s="6" t="s">
        <v>1055</v>
      </c>
      <c r="C4" s="6" t="s">
        <v>4641</v>
      </c>
      <c r="D4" s="6" t="s">
        <v>4642</v>
      </c>
      <c r="E4" s="6" t="s">
        <v>77</v>
      </c>
      <c r="F4" s="6" t="s">
        <v>1047</v>
      </c>
      <c r="G4" s="6" t="s">
        <v>1046</v>
      </c>
      <c r="H4" s="6" t="s">
        <v>1045</v>
      </c>
      <c r="I4" s="6" t="s">
        <v>1044</v>
      </c>
      <c r="J4" s="6" t="s">
        <v>1043</v>
      </c>
      <c r="K4" s="6" t="s">
        <v>1056</v>
      </c>
      <c r="L4" s="6" t="s">
        <v>1042</v>
      </c>
      <c r="M4" s="6" t="s">
        <v>1041</v>
      </c>
      <c r="N4" s="6" t="s">
        <v>1040</v>
      </c>
      <c r="O4" s="6" t="s">
        <v>1057</v>
      </c>
      <c r="P4" s="6" t="s">
        <v>1058</v>
      </c>
      <c r="Q4" s="6" t="s">
        <v>1059</v>
      </c>
      <c r="R4" s="6" t="s">
        <v>1060</v>
      </c>
      <c r="S4" s="6" t="s">
        <v>1061</v>
      </c>
      <c r="T4" s="6" t="s">
        <v>1039</v>
      </c>
      <c r="U4" s="6" t="s">
        <v>1062</v>
      </c>
      <c r="V4" s="6" t="s">
        <v>1063</v>
      </c>
      <c r="W4" s="6" t="s">
        <v>1038</v>
      </c>
    </row>
    <row r="5" spans="1:24" x14ac:dyDescent="0.4">
      <c r="A5" s="6" t="s">
        <v>1064</v>
      </c>
      <c r="B5" s="6" t="s">
        <v>1065</v>
      </c>
      <c r="C5" s="6">
        <v>2</v>
      </c>
      <c r="D5" s="6" t="s">
        <v>972</v>
      </c>
      <c r="E5" s="12" t="s">
        <v>973</v>
      </c>
      <c r="F5" s="12">
        <v>2809751.76</v>
      </c>
      <c r="G5" s="12">
        <v>25345076.258444447</v>
      </c>
      <c r="H5" s="12">
        <v>31261605.365578946</v>
      </c>
      <c r="I5" s="12">
        <v>39508010.529166661</v>
      </c>
      <c r="J5" s="12">
        <v>35739351.610893607</v>
      </c>
      <c r="K5" s="12">
        <v>55090367.928141743</v>
      </c>
      <c r="L5" s="12">
        <v>88245270.43230769</v>
      </c>
      <c r="M5" s="12">
        <v>62030304.040079996</v>
      </c>
      <c r="N5" s="12">
        <v>86756104.95714283</v>
      </c>
      <c r="O5" s="12">
        <v>81735931.977241382</v>
      </c>
      <c r="P5" s="12">
        <v>126123383.49745457</v>
      </c>
      <c r="Q5" s="12">
        <v>139357473.61800003</v>
      </c>
      <c r="R5" s="12">
        <v>176867849.4876923</v>
      </c>
      <c r="S5" s="12">
        <v>182111044.02846158</v>
      </c>
      <c r="T5" s="12">
        <v>312853901.05304354</v>
      </c>
      <c r="U5" s="12">
        <v>437891709.18946666</v>
      </c>
      <c r="V5" s="12">
        <v>706171479.81066644</v>
      </c>
      <c r="W5" s="12">
        <v>1210844502.5400002</v>
      </c>
      <c r="X5" s="6">
        <v>93073484.546860114</v>
      </c>
    </row>
    <row r="6" spans="1:24" x14ac:dyDescent="0.4">
      <c r="C6" s="6">
        <v>3</v>
      </c>
      <c r="D6" s="6" t="s">
        <v>974</v>
      </c>
      <c r="E6" s="12" t="s">
        <v>975</v>
      </c>
      <c r="F6" s="12">
        <v>0</v>
      </c>
      <c r="G6" s="12">
        <v>192792.25911111111</v>
      </c>
      <c r="H6" s="12">
        <v>76567.894736842107</v>
      </c>
      <c r="I6" s="12">
        <v>140233.75</v>
      </c>
      <c r="J6" s="12">
        <v>162451.43348936169</v>
      </c>
      <c r="K6" s="12">
        <v>196218.66165289254</v>
      </c>
      <c r="L6" s="12">
        <v>215180.81076923077</v>
      </c>
      <c r="M6" s="12">
        <v>229551.83333333334</v>
      </c>
      <c r="N6" s="12">
        <v>332097.78174603177</v>
      </c>
      <c r="O6" s="12">
        <v>321146.89655172412</v>
      </c>
      <c r="P6" s="12">
        <v>343112.36363636365</v>
      </c>
      <c r="Q6" s="12">
        <v>524715.4</v>
      </c>
      <c r="R6" s="12">
        <v>419917.96153846156</v>
      </c>
      <c r="S6" s="12">
        <v>863742.16153846146</v>
      </c>
      <c r="T6" s="12">
        <v>953110.30434782605</v>
      </c>
      <c r="U6" s="12">
        <v>1975300.2866666666</v>
      </c>
      <c r="V6" s="12">
        <v>2115797.9966666666</v>
      </c>
      <c r="W6" s="12">
        <v>1740162.5</v>
      </c>
      <c r="X6" s="6">
        <v>322977.53842633922</v>
      </c>
    </row>
    <row r="7" spans="1:24" x14ac:dyDescent="0.4">
      <c r="C7" s="6">
        <v>4</v>
      </c>
      <c r="D7" s="6" t="s">
        <v>976</v>
      </c>
      <c r="E7" s="12" t="s">
        <v>977</v>
      </c>
      <c r="F7" s="12">
        <v>0</v>
      </c>
      <c r="G7" s="12">
        <v>54499.550888888887</v>
      </c>
      <c r="H7" s="12">
        <v>9158.3316216216226</v>
      </c>
      <c r="I7" s="12">
        <v>12743.104166666666</v>
      </c>
      <c r="J7" s="12">
        <v>93397.443803418762</v>
      </c>
      <c r="K7" s="12">
        <v>94117.599297520632</v>
      </c>
      <c r="L7" s="12">
        <v>143863.96038461541</v>
      </c>
      <c r="M7" s="12">
        <v>477959.89600000001</v>
      </c>
      <c r="N7" s="12">
        <v>296465.54222222226</v>
      </c>
      <c r="O7" s="12">
        <v>-96196.05758620688</v>
      </c>
      <c r="P7" s="12">
        <v>606411.22890909086</v>
      </c>
      <c r="Q7" s="12">
        <v>2083360.1410000001</v>
      </c>
      <c r="R7" s="12">
        <v>1958876.4011538462</v>
      </c>
      <c r="S7" s="12">
        <v>3099839.7473076922</v>
      </c>
      <c r="T7" s="12">
        <v>4917096.4130434785</v>
      </c>
      <c r="U7" s="12">
        <v>20189536.688666668</v>
      </c>
      <c r="V7" s="12">
        <v>16204566.766666668</v>
      </c>
      <c r="W7" s="12">
        <v>16979711.702500001</v>
      </c>
      <c r="X7" s="6">
        <v>1112057.1303467562</v>
      </c>
    </row>
    <row r="8" spans="1:24" x14ac:dyDescent="0.4">
      <c r="C8" s="6">
        <v>5</v>
      </c>
      <c r="D8" s="6" t="s">
        <v>1027</v>
      </c>
      <c r="E8" s="12" t="s">
        <v>978</v>
      </c>
      <c r="F8" s="12">
        <v>31654.94</v>
      </c>
      <c r="G8" s="12">
        <v>396866.5564444444</v>
      </c>
      <c r="H8" s="12">
        <v>392820.51631578949</v>
      </c>
      <c r="I8" s="12">
        <v>419462.92750000005</v>
      </c>
      <c r="J8" s="12">
        <v>732850.80587234057</v>
      </c>
      <c r="K8" s="12">
        <v>1211650.9209917358</v>
      </c>
      <c r="L8" s="12">
        <v>1353311.0684615385</v>
      </c>
      <c r="M8" s="12">
        <v>1931591.1326666668</v>
      </c>
      <c r="N8" s="12">
        <v>2340446.0798412696</v>
      </c>
      <c r="O8" s="12">
        <v>2875991.1086206897</v>
      </c>
      <c r="P8" s="12">
        <v>4140687.7389090909</v>
      </c>
      <c r="Q8" s="12">
        <v>4708477.6529999999</v>
      </c>
      <c r="R8" s="12">
        <v>8786829.6973076928</v>
      </c>
      <c r="S8" s="12">
        <v>12998862.905384619</v>
      </c>
      <c r="T8" s="12">
        <v>24128635.906521741</v>
      </c>
      <c r="U8" s="12">
        <v>31357771.758666668</v>
      </c>
      <c r="V8" s="12">
        <v>51455166.697333321</v>
      </c>
      <c r="W8" s="12">
        <v>92499144.105000004</v>
      </c>
      <c r="X8" s="6">
        <v>4280924.1716741081</v>
      </c>
    </row>
    <row r="9" spans="1:24" x14ac:dyDescent="0.4">
      <c r="C9" s="6">
        <v>6</v>
      </c>
      <c r="D9" s="6" t="s">
        <v>979</v>
      </c>
      <c r="E9" s="12" t="s">
        <v>980</v>
      </c>
      <c r="F9" s="12">
        <v>194671.33000000002</v>
      </c>
      <c r="G9" s="12">
        <v>2712707.7128888881</v>
      </c>
      <c r="H9" s="12">
        <v>2315151.4770270274</v>
      </c>
      <c r="I9" s="12">
        <v>2307867.2600000002</v>
      </c>
      <c r="J9" s="12">
        <v>4808458.4832765954</v>
      </c>
      <c r="K9" s="12">
        <v>7801530.9207438007</v>
      </c>
      <c r="L9" s="12">
        <v>9569014.4211538471</v>
      </c>
      <c r="M9" s="12">
        <v>12346585.901333334</v>
      </c>
      <c r="N9" s="12">
        <v>15360434.017936507</v>
      </c>
      <c r="O9" s="12">
        <v>16995255.295862071</v>
      </c>
      <c r="P9" s="12">
        <v>26763434.29999999</v>
      </c>
      <c r="Q9" s="12">
        <v>34231249.296000004</v>
      </c>
      <c r="R9" s="12">
        <v>56941469.413461551</v>
      </c>
      <c r="S9" s="12">
        <v>97568928.273076922</v>
      </c>
      <c r="T9" s="12">
        <v>184053299.82478261</v>
      </c>
      <c r="U9" s="12">
        <v>248576933.92866665</v>
      </c>
      <c r="V9" s="12">
        <v>389695754.27999997</v>
      </c>
      <c r="W9" s="12">
        <v>754774833.38</v>
      </c>
      <c r="X9" s="6">
        <v>31275445.138022345</v>
      </c>
    </row>
    <row r="10" spans="1:24" x14ac:dyDescent="0.4">
      <c r="C10" s="6">
        <v>7</v>
      </c>
      <c r="D10" s="6" t="s">
        <v>981</v>
      </c>
      <c r="E10" s="12" t="s">
        <v>982</v>
      </c>
      <c r="F10" s="12">
        <v>13267.86</v>
      </c>
      <c r="G10" s="12">
        <v>904111.13933333335</v>
      </c>
      <c r="H10" s="12">
        <v>668320.86421052646</v>
      </c>
      <c r="I10" s="12">
        <v>1373228.5358333334</v>
      </c>
      <c r="J10" s="12">
        <v>1593696.1388936152</v>
      </c>
      <c r="K10" s="12">
        <v>2389926.2218181817</v>
      </c>
      <c r="L10" s="12">
        <v>2450020.1084615383</v>
      </c>
      <c r="M10" s="12">
        <v>3668960.0176666668</v>
      </c>
      <c r="N10" s="12">
        <v>4765238.2306349203</v>
      </c>
      <c r="O10" s="12">
        <v>5411138.447241378</v>
      </c>
      <c r="P10" s="12">
        <v>9620935.3414527252</v>
      </c>
      <c r="Q10" s="12">
        <v>23499100.130000003</v>
      </c>
      <c r="R10" s="12">
        <v>33623147.373461537</v>
      </c>
      <c r="S10" s="12">
        <v>50734000.516923077</v>
      </c>
      <c r="T10" s="12">
        <v>72057663.203478262</v>
      </c>
      <c r="U10" s="12">
        <v>165942658.79386666</v>
      </c>
      <c r="V10" s="12">
        <v>171806887.33466667</v>
      </c>
      <c r="W10" s="12">
        <v>255043499.94499999</v>
      </c>
      <c r="X10" s="6">
        <v>13803059.478848098</v>
      </c>
    </row>
    <row r="11" spans="1:24" x14ac:dyDescent="0.4">
      <c r="C11" s="6">
        <v>8</v>
      </c>
      <c r="D11" s="6" t="s">
        <v>983</v>
      </c>
      <c r="E11" s="12" t="s">
        <v>984</v>
      </c>
      <c r="F11" s="12">
        <v>70.5</v>
      </c>
      <c r="G11" s="12">
        <v>254457.05688888882</v>
      </c>
      <c r="H11" s="12">
        <v>130316.33916666667</v>
      </c>
      <c r="I11" s="12">
        <v>65876.108333333337</v>
      </c>
      <c r="J11" s="12">
        <v>423876.92259574484</v>
      </c>
      <c r="K11" s="12">
        <v>541630.08743801666</v>
      </c>
      <c r="L11" s="12">
        <v>829103.4057692308</v>
      </c>
      <c r="M11" s="12">
        <v>1508618.745333333</v>
      </c>
      <c r="N11" s="12">
        <v>752903.08031746023</v>
      </c>
      <c r="O11" s="12">
        <v>2049844.2872413797</v>
      </c>
      <c r="P11" s="12">
        <v>1362044.8112727276</v>
      </c>
      <c r="Q11" s="12">
        <v>2063640.6159999999</v>
      </c>
      <c r="R11" s="12">
        <v>4251437.1892307699</v>
      </c>
      <c r="S11" s="12">
        <v>6509502.8407692313</v>
      </c>
      <c r="T11" s="12">
        <v>3811631.6278260876</v>
      </c>
      <c r="U11" s="12">
        <v>23204150.259066664</v>
      </c>
      <c r="V11" s="12">
        <v>9542694.3599999975</v>
      </c>
      <c r="W11" s="12">
        <v>2717554.8075000001</v>
      </c>
      <c r="X11" s="6">
        <v>1550766.806326621</v>
      </c>
    </row>
    <row r="12" spans="1:24" x14ac:dyDescent="0.4">
      <c r="C12" s="6">
        <v>9</v>
      </c>
      <c r="D12" s="6" t="s">
        <v>985</v>
      </c>
      <c r="E12" s="12" t="s">
        <v>986</v>
      </c>
      <c r="F12" s="12">
        <v>561250.55499999993</v>
      </c>
      <c r="G12" s="12">
        <v>2279337.3775555557</v>
      </c>
      <c r="H12" s="12">
        <v>1812813.7989473685</v>
      </c>
      <c r="I12" s="12">
        <v>3072568.4358333335</v>
      </c>
      <c r="J12" s="12">
        <v>4253439.9503829787</v>
      </c>
      <c r="K12" s="12">
        <v>6982763.8549999977</v>
      </c>
      <c r="L12" s="12">
        <v>7850449.9846153846</v>
      </c>
      <c r="M12" s="12">
        <v>14033151.585666666</v>
      </c>
      <c r="N12" s="12">
        <v>12279003.525396826</v>
      </c>
      <c r="O12" s="12">
        <v>25215727.124137931</v>
      </c>
      <c r="P12" s="12">
        <v>29990611.968545444</v>
      </c>
      <c r="Q12" s="12">
        <v>39020580.561000004</v>
      </c>
      <c r="R12" s="12">
        <v>58447988.109230772</v>
      </c>
      <c r="S12" s="12">
        <v>89150069.144615382</v>
      </c>
      <c r="T12" s="12">
        <v>110613993.24130434</v>
      </c>
      <c r="U12" s="12">
        <v>198247429.59573334</v>
      </c>
      <c r="V12" s="12">
        <v>284262664.97933334</v>
      </c>
      <c r="W12" s="12">
        <v>413903064.6925</v>
      </c>
      <c r="X12" s="6">
        <v>24936832.254727688</v>
      </c>
    </row>
    <row r="13" spans="1:24" x14ac:dyDescent="0.4">
      <c r="C13" s="6">
        <v>10</v>
      </c>
      <c r="D13" s="6" t="s">
        <v>987</v>
      </c>
      <c r="E13" s="12" t="s">
        <v>988</v>
      </c>
      <c r="F13" s="12">
        <v>7098546.7750000004</v>
      </c>
      <c r="G13" s="12">
        <v>14393445.987111116</v>
      </c>
      <c r="H13" s="12">
        <v>11253936.424736843</v>
      </c>
      <c r="I13" s="12">
        <v>11528370.014999999</v>
      </c>
      <c r="J13" s="12">
        <v>29326450.057021275</v>
      </c>
      <c r="K13" s="12">
        <v>39812919.739008263</v>
      </c>
      <c r="L13" s="12">
        <v>55963375.582307689</v>
      </c>
      <c r="M13" s="12">
        <v>49668814.119666666</v>
      </c>
      <c r="N13" s="12">
        <v>61738694.059682555</v>
      </c>
      <c r="O13" s="12">
        <v>61093559.542758621</v>
      </c>
      <c r="P13" s="12">
        <v>77768115.200363666</v>
      </c>
      <c r="Q13" s="12">
        <v>102637309.85600001</v>
      </c>
      <c r="R13" s="12">
        <v>144205252.5734615</v>
      </c>
      <c r="S13" s="12">
        <v>211442947.15307686</v>
      </c>
      <c r="T13" s="12">
        <v>306173252.24739134</v>
      </c>
      <c r="U13" s="12">
        <v>426706971.60466665</v>
      </c>
      <c r="V13" s="12">
        <v>542259217.64800012</v>
      </c>
      <c r="W13" s="12">
        <v>794590557.67750001</v>
      </c>
      <c r="X13" s="6">
        <v>73287957.77613844</v>
      </c>
    </row>
    <row r="14" spans="1:24" x14ac:dyDescent="0.4">
      <c r="C14" s="6">
        <v>11</v>
      </c>
      <c r="D14" s="6" t="s">
        <v>989</v>
      </c>
      <c r="E14" s="12" t="s">
        <v>990</v>
      </c>
      <c r="F14" s="12">
        <v>612510.80000000005</v>
      </c>
      <c r="G14" s="12">
        <v>5235152.5446666647</v>
      </c>
      <c r="H14" s="12">
        <v>5472894.4171052631</v>
      </c>
      <c r="I14" s="12">
        <v>5566020.5991666662</v>
      </c>
      <c r="J14" s="12">
        <v>7239744.8073191456</v>
      </c>
      <c r="K14" s="12">
        <v>8899687.4920413215</v>
      </c>
      <c r="L14" s="12">
        <v>16000063.185384614</v>
      </c>
      <c r="M14" s="12">
        <v>27701974.041333333</v>
      </c>
      <c r="N14" s="12">
        <v>15990096.237619048</v>
      </c>
      <c r="O14" s="12">
        <v>20185258.076206896</v>
      </c>
      <c r="P14" s="12">
        <v>25653036.86945454</v>
      </c>
      <c r="Q14" s="12">
        <v>26514681.598999996</v>
      </c>
      <c r="R14" s="12">
        <v>36537187.92653846</v>
      </c>
      <c r="S14" s="12">
        <v>47908441.068461537</v>
      </c>
      <c r="T14" s="12">
        <v>80120562.29739131</v>
      </c>
      <c r="U14" s="12">
        <v>194531043.60666665</v>
      </c>
      <c r="V14" s="12">
        <v>193066884.44866669</v>
      </c>
      <c r="W14" s="12">
        <v>240545396.02000004</v>
      </c>
      <c r="X14" s="6">
        <v>21983277.422560275</v>
      </c>
    </row>
    <row r="15" spans="1:24" x14ac:dyDescent="0.4">
      <c r="D15" s="6" t="s">
        <v>1028</v>
      </c>
      <c r="E15" s="12" t="s">
        <v>1029</v>
      </c>
      <c r="F15" s="12"/>
      <c r="G15" s="12">
        <v>136447.20000000001</v>
      </c>
      <c r="H15" s="12">
        <v>1800000</v>
      </c>
      <c r="I15" s="12"/>
      <c r="J15" s="12">
        <v>917575</v>
      </c>
      <c r="K15" s="12">
        <v>428128.76666666666</v>
      </c>
      <c r="L15" s="12"/>
      <c r="M15" s="12"/>
      <c r="N15" s="12"/>
      <c r="O15" s="12"/>
      <c r="P15" s="12">
        <v>92200</v>
      </c>
      <c r="Q15" s="12">
        <v>50623</v>
      </c>
      <c r="R15" s="12">
        <v>110253860.66199999</v>
      </c>
      <c r="S15" s="12">
        <v>81361400.756923079</v>
      </c>
      <c r="T15" s="12">
        <v>21840405.575000003</v>
      </c>
      <c r="U15" s="12">
        <v>345851697.98624998</v>
      </c>
      <c r="V15" s="12">
        <v>695281551.4174999</v>
      </c>
      <c r="W15" s="12">
        <v>170823020.79500002</v>
      </c>
      <c r="X15" s="6">
        <v>177808279.34606558</v>
      </c>
    </row>
    <row r="16" spans="1:24" x14ac:dyDescent="0.4">
      <c r="C16" s="6">
        <v>12</v>
      </c>
      <c r="D16" s="6" t="s">
        <v>991</v>
      </c>
      <c r="E16" s="12" t="s">
        <v>992</v>
      </c>
      <c r="F16" s="12">
        <v>0</v>
      </c>
      <c r="G16" s="12">
        <v>1982540.0426666664</v>
      </c>
      <c r="H16" s="12">
        <v>2231051.0434210524</v>
      </c>
      <c r="I16" s="12">
        <v>2950959.6266666674</v>
      </c>
      <c r="J16" s="12">
        <v>3011583.5701276585</v>
      </c>
      <c r="K16" s="12">
        <v>4402627.4239669424</v>
      </c>
      <c r="L16" s="12">
        <v>7260731.4250000007</v>
      </c>
      <c r="M16" s="12">
        <v>9337724.2803333327</v>
      </c>
      <c r="N16" s="12">
        <v>6262821.2223809538</v>
      </c>
      <c r="O16" s="12">
        <v>31950530.3524138</v>
      </c>
      <c r="P16" s="12">
        <v>15717620.364363639</v>
      </c>
      <c r="Q16" s="12">
        <v>34934979.483999997</v>
      </c>
      <c r="R16" s="12">
        <v>35870136.835769229</v>
      </c>
      <c r="S16" s="12">
        <v>51359068.854615375</v>
      </c>
      <c r="T16" s="12">
        <v>66783267.928695671</v>
      </c>
      <c r="U16" s="12">
        <v>101648557.02333334</v>
      </c>
      <c r="V16" s="12">
        <v>137502484.73466665</v>
      </c>
      <c r="W16" s="12">
        <v>150708730.97750002</v>
      </c>
      <c r="X16" s="6">
        <v>14487155.77101562</v>
      </c>
    </row>
    <row r="17" spans="1:24" x14ac:dyDescent="0.4">
      <c r="B17" s="6" t="s">
        <v>4643</v>
      </c>
      <c r="E17" s="12"/>
      <c r="F17" s="12">
        <v>1029247.6836363635</v>
      </c>
      <c r="G17" s="12">
        <v>4876876.6916733859</v>
      </c>
      <c r="H17" s="12">
        <v>5091448.7794746971</v>
      </c>
      <c r="I17" s="12">
        <v>6085940.081060607</v>
      </c>
      <c r="J17" s="12">
        <v>7941719.8531013364</v>
      </c>
      <c r="K17" s="12">
        <v>11558861.116313456</v>
      </c>
      <c r="L17" s="12">
        <v>17261853.125874136</v>
      </c>
      <c r="M17" s="12">
        <v>16630475.96303758</v>
      </c>
      <c r="N17" s="12">
        <v>18806754.975901879</v>
      </c>
      <c r="O17" s="12">
        <v>22521653.36824451</v>
      </c>
      <c r="P17" s="12">
        <v>28822242.261350721</v>
      </c>
      <c r="Q17" s="12">
        <v>36899155.914774768</v>
      </c>
      <c r="R17" s="12">
        <v>51742033.40378008</v>
      </c>
      <c r="S17" s="12">
        <v>69080621.484581918</v>
      </c>
      <c r="T17" s="12">
        <v>102840804.48231936</v>
      </c>
      <c r="U17" s="12">
        <v>176421355.6353873</v>
      </c>
      <c r="V17" s="12">
        <v>249268823.10514447</v>
      </c>
      <c r="W17" s="12">
        <v>342097514.92854172</v>
      </c>
      <c r="X17" s="6">
        <v>26411601.334383637</v>
      </c>
    </row>
    <row r="18" spans="1:24" x14ac:dyDescent="0.4">
      <c r="A18" s="6" t="s">
        <v>1067</v>
      </c>
      <c r="B18" s="6" t="s">
        <v>1068</v>
      </c>
      <c r="C18" s="6">
        <v>13</v>
      </c>
      <c r="D18" s="6" t="s">
        <v>993</v>
      </c>
      <c r="E18" s="12" t="s">
        <v>994</v>
      </c>
      <c r="F18" s="12">
        <v>613076.68999999994</v>
      </c>
      <c r="G18" s="12">
        <v>3510026.8917777794</v>
      </c>
      <c r="H18" s="12">
        <v>4585714.7208815785</v>
      </c>
      <c r="I18" s="12">
        <v>5743985.2775000008</v>
      </c>
      <c r="J18" s="12">
        <v>6467987.492808505</v>
      </c>
      <c r="K18" s="12">
        <v>11512612.321570253</v>
      </c>
      <c r="L18" s="12">
        <v>18230736.756153848</v>
      </c>
      <c r="M18" s="12">
        <v>15768946.980666669</v>
      </c>
      <c r="N18" s="12">
        <v>21592339.402698413</v>
      </c>
      <c r="O18" s="12">
        <v>23760852.004137926</v>
      </c>
      <c r="P18" s="12">
        <v>36245421.98618181</v>
      </c>
      <c r="Q18" s="12">
        <v>38162565.390999988</v>
      </c>
      <c r="R18" s="12">
        <v>70177801.902307689</v>
      </c>
      <c r="S18" s="12">
        <v>106649843.26576923</v>
      </c>
      <c r="T18" s="12">
        <v>186865251.19913045</v>
      </c>
      <c r="U18" s="12">
        <v>341827557.12933332</v>
      </c>
      <c r="V18" s="12">
        <v>512471518.92333335</v>
      </c>
      <c r="W18" s="12">
        <v>891163523.83000004</v>
      </c>
      <c r="X18" s="6">
        <v>39458175.106744967</v>
      </c>
    </row>
    <row r="19" spans="1:24" x14ac:dyDescent="0.4">
      <c r="C19" s="6">
        <v>14</v>
      </c>
      <c r="D19" s="6" t="s">
        <v>995</v>
      </c>
      <c r="E19" s="12" t="s">
        <v>996</v>
      </c>
      <c r="F19" s="12">
        <v>120696.17</v>
      </c>
      <c r="G19" s="12">
        <v>952595.96177777776</v>
      </c>
      <c r="H19" s="12">
        <v>1482749.0739921052</v>
      </c>
      <c r="I19" s="12">
        <v>1806144.9408333332</v>
      </c>
      <c r="J19" s="12">
        <v>1845792.4135744683</v>
      </c>
      <c r="K19" s="12">
        <v>3108021.525372724</v>
      </c>
      <c r="L19" s="12">
        <v>4792114.024230768</v>
      </c>
      <c r="M19" s="12">
        <v>4156251.1223333338</v>
      </c>
      <c r="N19" s="12">
        <v>6507486.5406349245</v>
      </c>
      <c r="O19" s="12">
        <v>7673431.4217241397</v>
      </c>
      <c r="P19" s="12">
        <v>14639050.586723637</v>
      </c>
      <c r="Q19" s="12">
        <v>24399513.859999999</v>
      </c>
      <c r="R19" s="12">
        <v>35268589.513076916</v>
      </c>
      <c r="S19" s="12">
        <v>55682604.145769238</v>
      </c>
      <c r="T19" s="12">
        <v>91110189.160434768</v>
      </c>
      <c r="U19" s="12">
        <v>156732322.02000001</v>
      </c>
      <c r="V19" s="12">
        <v>259746270.01333332</v>
      </c>
      <c r="W19" s="12">
        <v>474293950.49000001</v>
      </c>
      <c r="X19" s="6">
        <v>17681445.861374669</v>
      </c>
    </row>
    <row r="20" spans="1:24" x14ac:dyDescent="0.4">
      <c r="C20" s="6">
        <v>15</v>
      </c>
      <c r="D20" s="6" t="s">
        <v>997</v>
      </c>
      <c r="E20" s="12" t="s">
        <v>998</v>
      </c>
      <c r="F20" s="12">
        <v>314946.315</v>
      </c>
      <c r="G20" s="12">
        <v>236565.07222222222</v>
      </c>
      <c r="H20" s="12">
        <v>331225.72421052633</v>
      </c>
      <c r="I20" s="12">
        <v>407073.49666666664</v>
      </c>
      <c r="J20" s="12">
        <v>361937.49494893645</v>
      </c>
      <c r="K20" s="12">
        <v>575114.58987603313</v>
      </c>
      <c r="L20" s="12">
        <v>825570.17076923081</v>
      </c>
      <c r="M20" s="12">
        <v>689321.33133333328</v>
      </c>
      <c r="N20" s="12">
        <v>967242.51253968244</v>
      </c>
      <c r="O20" s="12">
        <v>1111541.5931034484</v>
      </c>
      <c r="P20" s="12">
        <v>1305796.4256363639</v>
      </c>
      <c r="Q20" s="12">
        <v>1513672.7750000001</v>
      </c>
      <c r="R20" s="12">
        <v>1623063.238461538</v>
      </c>
      <c r="S20" s="12">
        <v>1401687.3088461538</v>
      </c>
      <c r="T20" s="12">
        <v>2078914.0191304346</v>
      </c>
      <c r="U20" s="12">
        <v>3146048.8773333333</v>
      </c>
      <c r="V20" s="12">
        <v>3144549.0300000007</v>
      </c>
      <c r="W20" s="12">
        <v>4023290.7025000006</v>
      </c>
      <c r="X20" s="6">
        <v>794823.06980245584</v>
      </c>
    </row>
    <row r="21" spans="1:24" x14ac:dyDescent="0.4">
      <c r="C21" s="6">
        <v>16</v>
      </c>
      <c r="D21" s="6" t="s">
        <v>999</v>
      </c>
      <c r="E21" s="12" t="s">
        <v>1000</v>
      </c>
      <c r="F21" s="12">
        <v>4475.5</v>
      </c>
      <c r="G21" s="12">
        <v>1575458.3319999999</v>
      </c>
      <c r="H21" s="12">
        <v>1854803.5365789477</v>
      </c>
      <c r="I21" s="12">
        <v>2418659.664166667</v>
      </c>
      <c r="J21" s="12">
        <v>2408337.4297021297</v>
      </c>
      <c r="K21" s="12">
        <v>4017169.7271900824</v>
      </c>
      <c r="L21" s="12">
        <v>6985236.6530769225</v>
      </c>
      <c r="M21" s="12">
        <v>4831083.4179999996</v>
      </c>
      <c r="N21" s="12">
        <v>7438753.3903174615</v>
      </c>
      <c r="O21" s="12">
        <v>8335841.2610344831</v>
      </c>
      <c r="P21" s="12">
        <v>11338847.357818181</v>
      </c>
      <c r="Q21" s="12">
        <v>12003643.065000001</v>
      </c>
      <c r="R21" s="12">
        <v>17454160.562692307</v>
      </c>
      <c r="S21" s="12">
        <v>20945131.74076923</v>
      </c>
      <c r="T21" s="12">
        <v>38568174.938695654</v>
      </c>
      <c r="U21" s="12">
        <v>64799201.450000003</v>
      </c>
      <c r="V21" s="12">
        <v>81108684.821999982</v>
      </c>
      <c r="W21" s="12">
        <v>129018825.715</v>
      </c>
      <c r="X21" s="6">
        <v>9017043.7139397301</v>
      </c>
    </row>
    <row r="22" spans="1:24" x14ac:dyDescent="0.4">
      <c r="C22" s="6">
        <v>17</v>
      </c>
      <c r="D22" s="6" t="s">
        <v>1001</v>
      </c>
      <c r="E22" s="12" t="s">
        <v>1002</v>
      </c>
      <c r="F22" s="12">
        <v>7098546.7750000004</v>
      </c>
      <c r="G22" s="12">
        <v>14386902.109333334</v>
      </c>
      <c r="H22" s="12">
        <v>11284205.543157892</v>
      </c>
      <c r="I22" s="12">
        <v>11558526.244166665</v>
      </c>
      <c r="J22" s="12">
        <v>29245819.335787229</v>
      </c>
      <c r="K22" s="12">
        <v>39604684.373842977</v>
      </c>
      <c r="L22" s="12">
        <v>54878700.695384614</v>
      </c>
      <c r="M22" s="12">
        <v>49663867.806333333</v>
      </c>
      <c r="N22" s="12">
        <v>61125200.625555553</v>
      </c>
      <c r="O22" s="12">
        <v>61143433.021034494</v>
      </c>
      <c r="P22" s="12">
        <v>77650105.970363632</v>
      </c>
      <c r="Q22" s="12">
        <v>101781842.59799999</v>
      </c>
      <c r="R22" s="12">
        <v>143640364.07115382</v>
      </c>
      <c r="S22" s="12">
        <v>211589624.11423078</v>
      </c>
      <c r="T22" s="12">
        <v>304032279.5330435</v>
      </c>
      <c r="U22" s="12">
        <v>427216948.11933333</v>
      </c>
      <c r="V22" s="12">
        <v>542225757.44733322</v>
      </c>
      <c r="W22" s="12">
        <v>795360464.54999995</v>
      </c>
      <c r="X22" s="6">
        <v>73066293.798928604</v>
      </c>
    </row>
    <row r="23" spans="1:24" x14ac:dyDescent="0.4">
      <c r="C23" s="6">
        <v>18</v>
      </c>
      <c r="D23" s="6" t="s">
        <v>1003</v>
      </c>
      <c r="E23" s="12" t="s">
        <v>1004</v>
      </c>
      <c r="F23" s="12">
        <v>368555</v>
      </c>
      <c r="G23" s="12">
        <v>5180934.1257777773</v>
      </c>
      <c r="H23" s="12">
        <v>5916323.8489473695</v>
      </c>
      <c r="I23" s="12">
        <v>7979839.0925000003</v>
      </c>
      <c r="J23" s="12">
        <v>7867487.0312765958</v>
      </c>
      <c r="K23" s="12">
        <v>11351502.087768594</v>
      </c>
      <c r="L23" s="12">
        <v>15157514.284999996</v>
      </c>
      <c r="M23" s="12">
        <v>14780070.434333332</v>
      </c>
      <c r="N23" s="12">
        <v>18550016.262539685</v>
      </c>
      <c r="O23" s="12">
        <v>19463268.40689655</v>
      </c>
      <c r="P23" s="12">
        <v>29116968.569996368</v>
      </c>
      <c r="Q23" s="12">
        <v>33807311.402000003</v>
      </c>
      <c r="R23" s="12">
        <v>43300328.355769239</v>
      </c>
      <c r="S23" s="12">
        <v>51151949.210384615</v>
      </c>
      <c r="T23" s="12">
        <v>75500108.359130442</v>
      </c>
      <c r="U23" s="12">
        <v>109723874.042</v>
      </c>
      <c r="V23" s="12">
        <v>157061299.36266667</v>
      </c>
      <c r="W23" s="12">
        <v>211717836.1925</v>
      </c>
      <c r="X23" s="6">
        <v>20872076.79864933</v>
      </c>
    </row>
    <row r="24" spans="1:24" x14ac:dyDescent="0.4">
      <c r="C24" s="6">
        <v>19</v>
      </c>
      <c r="D24" s="6" t="s">
        <v>1005</v>
      </c>
      <c r="E24" s="12" t="s">
        <v>1006</v>
      </c>
      <c r="F24" s="12">
        <v>1162509.5</v>
      </c>
      <c r="G24" s="12">
        <v>9072627.5544444434</v>
      </c>
      <c r="H24" s="12">
        <v>9851130.1852631588</v>
      </c>
      <c r="I24" s="12">
        <v>12367101.948333336</v>
      </c>
      <c r="J24" s="12">
        <v>14015717.651574468</v>
      </c>
      <c r="K24" s="12">
        <v>19484720.583677687</v>
      </c>
      <c r="L24" s="12">
        <v>31476384.999615386</v>
      </c>
      <c r="M24" s="12">
        <v>24138477.246333335</v>
      </c>
      <c r="N24" s="12">
        <v>33342512.723015871</v>
      </c>
      <c r="O24" s="12">
        <v>35806392.263793103</v>
      </c>
      <c r="P24" s="12">
        <v>51115121.494183645</v>
      </c>
      <c r="Q24" s="12">
        <v>63663772.524000004</v>
      </c>
      <c r="R24" s="12">
        <v>83829583.644999981</v>
      </c>
      <c r="S24" s="12">
        <v>99761036.881153852</v>
      </c>
      <c r="T24" s="12">
        <v>161070169.71869564</v>
      </c>
      <c r="U24" s="12">
        <v>238509638.77333334</v>
      </c>
      <c r="V24" s="12">
        <v>339976191.9453333</v>
      </c>
      <c r="W24" s="12">
        <v>522958234.73249996</v>
      </c>
      <c r="X24" s="6">
        <v>40534488.06658493</v>
      </c>
    </row>
    <row r="25" spans="1:24" x14ac:dyDescent="0.4">
      <c r="C25" s="6">
        <v>20</v>
      </c>
      <c r="D25" s="6" t="s">
        <v>1007</v>
      </c>
      <c r="E25" s="12" t="s">
        <v>1008</v>
      </c>
      <c r="F25" s="12">
        <v>359350.07500000001</v>
      </c>
      <c r="G25" s="12">
        <v>1056226.8860000002</v>
      </c>
      <c r="H25" s="12">
        <v>1108802.3684210528</v>
      </c>
      <c r="I25" s="12">
        <v>1366859.729166667</v>
      </c>
      <c r="J25" s="12">
        <v>2011903.464468085</v>
      </c>
      <c r="K25" s="12">
        <v>2803807.0309090922</v>
      </c>
      <c r="L25" s="12">
        <v>4214888.9715384608</v>
      </c>
      <c r="M25" s="12">
        <v>3717917.2673333343</v>
      </c>
      <c r="N25" s="12">
        <v>4302095.0741269849</v>
      </c>
      <c r="O25" s="12">
        <v>4592321.2279310348</v>
      </c>
      <c r="P25" s="12">
        <v>5909440.2763636354</v>
      </c>
      <c r="Q25" s="12">
        <v>8346649.7569999993</v>
      </c>
      <c r="R25" s="12">
        <v>11232855.622307695</v>
      </c>
      <c r="S25" s="12">
        <v>16596647.432307694</v>
      </c>
      <c r="T25" s="12">
        <v>25737709.375217389</v>
      </c>
      <c r="U25" s="12">
        <v>36594460.06333334</v>
      </c>
      <c r="V25" s="12">
        <v>49143822.383999996</v>
      </c>
      <c r="W25" s="12">
        <v>66795079.712499991</v>
      </c>
      <c r="X25" s="6">
        <v>5759724.2548437547</v>
      </c>
    </row>
    <row r="26" spans="1:24" x14ac:dyDescent="0.4">
      <c r="C26" s="6">
        <v>21</v>
      </c>
      <c r="D26" s="6" t="s">
        <v>1009</v>
      </c>
      <c r="E26" s="12" t="s">
        <v>1010</v>
      </c>
      <c r="F26" s="12">
        <v>246024.935</v>
      </c>
      <c r="G26" s="12">
        <v>2515883.1304444438</v>
      </c>
      <c r="H26" s="12">
        <v>3020784.9399999995</v>
      </c>
      <c r="I26" s="12">
        <v>3552266.5808333326</v>
      </c>
      <c r="J26" s="12">
        <v>3875980.4332765955</v>
      </c>
      <c r="K26" s="12">
        <v>6011048.1377685945</v>
      </c>
      <c r="L26" s="12">
        <v>9263025.1276923083</v>
      </c>
      <c r="M26" s="12">
        <v>9461619.4730000012</v>
      </c>
      <c r="N26" s="12">
        <v>11818554.646666665</v>
      </c>
      <c r="O26" s="12">
        <v>13568251.553793104</v>
      </c>
      <c r="P26" s="12">
        <v>21353352.582363632</v>
      </c>
      <c r="Q26" s="12">
        <v>31497504.077000003</v>
      </c>
      <c r="R26" s="12">
        <v>46714056.280384615</v>
      </c>
      <c r="S26" s="12">
        <v>44681057.548461542</v>
      </c>
      <c r="T26" s="12">
        <v>71116975.772173896</v>
      </c>
      <c r="U26" s="12">
        <v>119929281.77733335</v>
      </c>
      <c r="V26" s="12">
        <v>149153445.55399999</v>
      </c>
      <c r="W26" s="12">
        <v>223315535.45000002</v>
      </c>
      <c r="X26" s="6">
        <v>16440027.043281252</v>
      </c>
    </row>
    <row r="27" spans="1:24" x14ac:dyDescent="0.4">
      <c r="C27" s="6">
        <v>22</v>
      </c>
      <c r="D27" s="6" t="s">
        <v>1011</v>
      </c>
      <c r="E27" s="12" t="s">
        <v>1012</v>
      </c>
      <c r="F27" s="12">
        <v>206922.285</v>
      </c>
      <c r="G27" s="12">
        <v>1176468.9975555553</v>
      </c>
      <c r="H27" s="12">
        <v>1223218.5768421057</v>
      </c>
      <c r="I27" s="12">
        <v>1496139.7966666666</v>
      </c>
      <c r="J27" s="12">
        <v>1912745.1540851064</v>
      </c>
      <c r="K27" s="12">
        <v>2841634.6007024786</v>
      </c>
      <c r="L27" s="12">
        <v>4026707.4373076931</v>
      </c>
      <c r="M27" s="12">
        <v>3954784.2936666668</v>
      </c>
      <c r="N27" s="12">
        <v>4912995.9833809519</v>
      </c>
      <c r="O27" s="12">
        <v>5013878.4834482744</v>
      </c>
      <c r="P27" s="12">
        <v>7962798.1932672746</v>
      </c>
      <c r="Q27" s="12">
        <v>10514542.945</v>
      </c>
      <c r="R27" s="12">
        <v>15028826.854615381</v>
      </c>
      <c r="S27" s="12">
        <v>19919134.989615384</v>
      </c>
      <c r="T27" s="12">
        <v>26898948.447826091</v>
      </c>
      <c r="U27" s="12">
        <v>37936704.66466666</v>
      </c>
      <c r="V27" s="12">
        <v>50770366.979333326</v>
      </c>
      <c r="W27" s="12">
        <v>76858780.390000001</v>
      </c>
      <c r="X27" s="6">
        <v>6296522.4455610504</v>
      </c>
    </row>
    <row r="28" spans="1:24" x14ac:dyDescent="0.4">
      <c r="C28" s="6">
        <v>23</v>
      </c>
      <c r="D28" s="6" t="s">
        <v>1013</v>
      </c>
      <c r="E28" s="12" t="s">
        <v>1014</v>
      </c>
      <c r="F28" s="12">
        <v>164563.04</v>
      </c>
      <c r="G28" s="12">
        <v>1361977.3366666669</v>
      </c>
      <c r="H28" s="12">
        <v>1760721.6415789477</v>
      </c>
      <c r="I28" s="12">
        <v>2241952.4491666663</v>
      </c>
      <c r="J28" s="12">
        <v>2527259.9642127678</v>
      </c>
      <c r="K28" s="12">
        <v>3989833.5987190055</v>
      </c>
      <c r="L28" s="12">
        <v>5717404.3373076925</v>
      </c>
      <c r="M28" s="12">
        <v>5013096.4076666664</v>
      </c>
      <c r="N28" s="12">
        <v>6815250.008412702</v>
      </c>
      <c r="O28" s="12">
        <v>6877601.3741379306</v>
      </c>
      <c r="P28" s="12">
        <v>10382125.887076361</v>
      </c>
      <c r="Q28" s="12">
        <v>13117126.217999998</v>
      </c>
      <c r="R28" s="12">
        <v>15981398.970769228</v>
      </c>
      <c r="S28" s="12">
        <v>21258638.280384619</v>
      </c>
      <c r="T28" s="12">
        <v>34700672.703478262</v>
      </c>
      <c r="U28" s="12">
        <v>51765876.005333327</v>
      </c>
      <c r="V28" s="12">
        <v>70303124.78533332</v>
      </c>
      <c r="W28" s="12">
        <v>95535844.922499999</v>
      </c>
      <c r="X28" s="6">
        <v>8174614.2791174175</v>
      </c>
    </row>
    <row r="29" spans="1:24" x14ac:dyDescent="0.4">
      <c r="C29" s="6">
        <v>24</v>
      </c>
      <c r="D29" s="6" t="s">
        <v>1015</v>
      </c>
      <c r="E29" s="12" t="s">
        <v>1016</v>
      </c>
      <c r="F29" s="12">
        <v>2326035.105</v>
      </c>
      <c r="G29" s="12">
        <v>4368884.9364444446</v>
      </c>
      <c r="H29" s="12">
        <v>4957823.3102631588</v>
      </c>
      <c r="I29" s="12">
        <v>7145578.3158333311</v>
      </c>
      <c r="J29" s="12">
        <v>5043144.5743761696</v>
      </c>
      <c r="K29" s="12">
        <v>7301285.1496074414</v>
      </c>
      <c r="L29" s="12">
        <v>10727504.688461538</v>
      </c>
      <c r="M29" s="12">
        <v>11531917.627333334</v>
      </c>
      <c r="N29" s="12">
        <v>13207827.232511112</v>
      </c>
      <c r="O29" s="12">
        <v>17249112.834827587</v>
      </c>
      <c r="P29" s="12">
        <v>25024352.483492725</v>
      </c>
      <c r="Q29" s="12">
        <v>32154633.969999999</v>
      </c>
      <c r="R29" s="12">
        <v>45421957.432692304</v>
      </c>
      <c r="S29" s="12">
        <v>59800813.462307692</v>
      </c>
      <c r="T29" s="12">
        <v>77976622.475652173</v>
      </c>
      <c r="U29" s="12">
        <v>125431505.74600001</v>
      </c>
      <c r="V29" s="12">
        <v>172229221.71933332</v>
      </c>
      <c r="W29" s="12">
        <v>252291361.65500003</v>
      </c>
      <c r="X29" s="6">
        <v>19069031.900439404</v>
      </c>
    </row>
    <row r="30" spans="1:24" x14ac:dyDescent="0.4">
      <c r="C30" s="6">
        <v>25</v>
      </c>
      <c r="D30" s="6" t="s">
        <v>1017</v>
      </c>
      <c r="E30" s="12" t="s">
        <v>1018</v>
      </c>
      <c r="F30" s="12">
        <v>0</v>
      </c>
      <c r="G30" s="12">
        <v>206909.41418604649</v>
      </c>
      <c r="H30" s="12">
        <v>176690.92108108109</v>
      </c>
      <c r="I30" s="12">
        <v>634194.37416666665</v>
      </c>
      <c r="J30" s="12">
        <v>298835.2656652361</v>
      </c>
      <c r="K30" s="12">
        <v>463002.35053749994</v>
      </c>
      <c r="L30" s="12">
        <v>561947.28423076938</v>
      </c>
      <c r="M30" s="12">
        <v>654669.73206896556</v>
      </c>
      <c r="N30" s="12">
        <v>731453.33870967745</v>
      </c>
      <c r="O30" s="12">
        <v>531379.17793103459</v>
      </c>
      <c r="P30" s="12">
        <v>1652061.9752727277</v>
      </c>
      <c r="Q30" s="12">
        <v>2252237.5240000002</v>
      </c>
      <c r="R30" s="12">
        <v>3298967.175384616</v>
      </c>
      <c r="S30" s="12">
        <v>5452799.8100000005</v>
      </c>
      <c r="T30" s="12">
        <v>8544973.024347825</v>
      </c>
      <c r="U30" s="12">
        <v>15223476.708666665</v>
      </c>
      <c r="V30" s="12">
        <v>16753622.575333335</v>
      </c>
      <c r="W30" s="12">
        <v>33289272.890000004</v>
      </c>
      <c r="X30" s="6">
        <v>1632953.8027835402</v>
      </c>
    </row>
    <row r="31" spans="1:24" x14ac:dyDescent="0.4">
      <c r="C31" s="6">
        <v>26</v>
      </c>
      <c r="D31" s="6" t="s">
        <v>1019</v>
      </c>
      <c r="E31" s="12" t="s">
        <v>1020</v>
      </c>
      <c r="F31" s="12">
        <v>0</v>
      </c>
      <c r="G31" s="12">
        <v>5262093.5228888886</v>
      </c>
      <c r="H31" s="12">
        <v>5723586.0639473675</v>
      </c>
      <c r="I31" s="12">
        <v>8210315.1341666654</v>
      </c>
      <c r="J31" s="12">
        <v>7032822.5194468051</v>
      </c>
      <c r="K31" s="12">
        <v>13091238.711364878</v>
      </c>
      <c r="L31" s="12">
        <v>25027611.752307698</v>
      </c>
      <c r="M31" s="12">
        <v>16026563.418333333</v>
      </c>
      <c r="N31" s="12">
        <v>15793329.985396823</v>
      </c>
      <c r="O31" s="12">
        <v>18714548.325517241</v>
      </c>
      <c r="P31" s="12">
        <v>20447696.343272734</v>
      </c>
      <c r="Q31" s="12">
        <v>13141996.419000002</v>
      </c>
      <c r="R31" s="12">
        <v>19366179.996923082</v>
      </c>
      <c r="S31" s="12">
        <v>22846594.640000001</v>
      </c>
      <c r="T31" s="12">
        <v>30001897.297391299</v>
      </c>
      <c r="U31" s="12">
        <v>47213385.335333332</v>
      </c>
      <c r="V31" s="12">
        <v>62111798.299333341</v>
      </c>
      <c r="W31" s="12">
        <v>85318668.229999989</v>
      </c>
      <c r="X31" s="6">
        <v>14584369.741440073</v>
      </c>
    </row>
    <row r="32" spans="1:24" x14ac:dyDescent="0.4">
      <c r="D32" s="6" t="s">
        <v>1031</v>
      </c>
      <c r="E32" s="12" t="s">
        <v>1032</v>
      </c>
      <c r="F32" s="12"/>
      <c r="G32" s="12"/>
      <c r="H32" s="12"/>
      <c r="I32" s="12">
        <v>759</v>
      </c>
      <c r="J32" s="12">
        <v>39.76</v>
      </c>
      <c r="K32" s="12">
        <v>25883.37833333333</v>
      </c>
      <c r="L32" s="12"/>
      <c r="M32" s="12"/>
      <c r="N32" s="12"/>
      <c r="O32" s="12"/>
      <c r="P32" s="12">
        <v>5000</v>
      </c>
      <c r="Q32" s="12">
        <v>334939.03999999998</v>
      </c>
      <c r="R32" s="12">
        <v>50088530.929999992</v>
      </c>
      <c r="S32" s="12">
        <v>52657906.901904762</v>
      </c>
      <c r="T32" s="12">
        <v>11962167.432727272</v>
      </c>
      <c r="U32" s="12">
        <v>216042399.51384619</v>
      </c>
      <c r="V32" s="12">
        <v>369901056.98133332</v>
      </c>
      <c r="W32" s="12">
        <v>173357831.69250003</v>
      </c>
      <c r="X32" s="6">
        <v>110824513.73747472</v>
      </c>
    </row>
    <row r="33" spans="1:24" x14ac:dyDescent="0.4">
      <c r="B33" s="6" t="s">
        <v>4644</v>
      </c>
      <c r="E33" s="12"/>
      <c r="F33" s="12">
        <v>927550.09928571421</v>
      </c>
      <c r="G33" s="12">
        <v>3644022.4894745229</v>
      </c>
      <c r="H33" s="12">
        <v>3812389.767184936</v>
      </c>
      <c r="I33" s="12">
        <v>4752333.7486982215</v>
      </c>
      <c r="J33" s="12">
        <v>6067074.6038769772</v>
      </c>
      <c r="K33" s="12">
        <v>9000266.0950720962</v>
      </c>
      <c r="L33" s="12">
        <v>13706096.22736264</v>
      </c>
      <c r="M33" s="12">
        <v>11768503.405799527</v>
      </c>
      <c r="N33" s="12">
        <v>14809179.549865125</v>
      </c>
      <c r="O33" s="12">
        <v>15988703.782093598</v>
      </c>
      <c r="P33" s="12">
        <v>22380677.081943922</v>
      </c>
      <c r="Q33" s="12">
        <v>27024999.596993018</v>
      </c>
      <c r="R33" s="12">
        <v>39764707.50503999</v>
      </c>
      <c r="S33" s="12">
        <v>52693487.476675287</v>
      </c>
      <c r="T33" s="12">
        <v>76598354.831627861</v>
      </c>
      <c r="U33" s="12">
        <v>132059665.49040358</v>
      </c>
      <c r="V33" s="12">
        <v>189073382.05480003</v>
      </c>
      <c r="W33" s="12">
        <v>269019900.07700002</v>
      </c>
      <c r="X33" s="6">
        <v>20255408.802548125</v>
      </c>
    </row>
    <row r="34" spans="1:24" x14ac:dyDescent="0.4">
      <c r="A34" s="6" t="s">
        <v>1070</v>
      </c>
      <c r="B34" s="6" t="s">
        <v>1071</v>
      </c>
      <c r="C34" s="6">
        <v>27</v>
      </c>
      <c r="D34" s="6" t="s">
        <v>1048</v>
      </c>
      <c r="E34" s="12" t="s">
        <v>1049</v>
      </c>
      <c r="F34" s="12">
        <v>1523097.3550000002</v>
      </c>
      <c r="G34" s="12">
        <v>8258763.2613333371</v>
      </c>
      <c r="H34" s="12">
        <v>9537975.1430736836</v>
      </c>
      <c r="I34" s="12">
        <v>23084785.966666669</v>
      </c>
      <c r="J34" s="12">
        <v>8911753.8502851035</v>
      </c>
      <c r="K34" s="12">
        <v>15490386.480156612</v>
      </c>
      <c r="L34" s="12">
        <v>23848308.570769235</v>
      </c>
      <c r="M34" s="12">
        <v>14360709.19341334</v>
      </c>
      <c r="N34" s="12">
        <v>28819343.391539674</v>
      </c>
      <c r="O34" s="12">
        <v>24734698.09344827</v>
      </c>
      <c r="P34" s="12">
        <v>27920855.446561832</v>
      </c>
      <c r="Q34" s="12">
        <v>19438328.059999999</v>
      </c>
      <c r="R34" s="12">
        <v>67500775.501538455</v>
      </c>
      <c r="S34" s="12">
        <v>109745320.64884612</v>
      </c>
      <c r="T34" s="12">
        <v>156733355.90130433</v>
      </c>
      <c r="U34" s="12">
        <v>363722149.77480018</v>
      </c>
      <c r="V34" s="12">
        <v>592302424.61133325</v>
      </c>
      <c r="W34" s="12">
        <v>1455471599.9000504</v>
      </c>
      <c r="X34" s="6">
        <v>45252723.124703333</v>
      </c>
    </row>
    <row r="35" spans="1:24" x14ac:dyDescent="0.4">
      <c r="B35" s="6" t="s">
        <v>4645</v>
      </c>
      <c r="E35" s="12"/>
      <c r="F35" s="12">
        <v>1523097.3550000002</v>
      </c>
      <c r="G35" s="12">
        <v>8258763.2613333371</v>
      </c>
      <c r="H35" s="12">
        <v>9537975.1430736836</v>
      </c>
      <c r="I35" s="12">
        <v>23084785.966666669</v>
      </c>
      <c r="J35" s="12">
        <v>8911753.8502851035</v>
      </c>
      <c r="K35" s="12">
        <v>15490386.480156612</v>
      </c>
      <c r="L35" s="12">
        <v>23848308.570769235</v>
      </c>
      <c r="M35" s="12">
        <v>14360709.19341334</v>
      </c>
      <c r="N35" s="12">
        <v>28819343.391539674</v>
      </c>
      <c r="O35" s="12">
        <v>24734698.09344827</v>
      </c>
      <c r="P35" s="12">
        <v>27920855.446561832</v>
      </c>
      <c r="Q35" s="12">
        <v>19438328.059999999</v>
      </c>
      <c r="R35" s="12">
        <v>67500775.501538455</v>
      </c>
      <c r="S35" s="12">
        <v>109745320.64884612</v>
      </c>
      <c r="T35" s="12">
        <v>156733355.90130433</v>
      </c>
      <c r="U35" s="12">
        <v>363722149.77480018</v>
      </c>
      <c r="V35" s="12">
        <v>592302424.61133325</v>
      </c>
      <c r="W35" s="12">
        <v>1455471599.9000504</v>
      </c>
      <c r="X35" s="6">
        <v>45252723.124703333</v>
      </c>
    </row>
    <row r="36" spans="1:24" x14ac:dyDescent="0.4">
      <c r="A36" s="6" t="s">
        <v>1072</v>
      </c>
      <c r="B36" s="6" t="s">
        <v>1073</v>
      </c>
      <c r="C36" s="6">
        <v>29</v>
      </c>
      <c r="D36" s="6" t="s">
        <v>1050</v>
      </c>
      <c r="E36" s="12" t="s">
        <v>1051</v>
      </c>
      <c r="F36" s="12">
        <v>1755035.2850000001</v>
      </c>
      <c r="G36" s="12">
        <v>12740138.284222221</v>
      </c>
      <c r="H36" s="12">
        <v>13878106.320789473</v>
      </c>
      <c r="I36" s="12">
        <v>31884209.276666667</v>
      </c>
      <c r="J36" s="12">
        <v>15208886.964382961</v>
      </c>
      <c r="K36" s="12">
        <v>23745796.473760344</v>
      </c>
      <c r="L36" s="12">
        <v>38747110.923073068</v>
      </c>
      <c r="M36" s="12">
        <v>28129730.364666674</v>
      </c>
      <c r="N36" s="12">
        <v>41869889.149952404</v>
      </c>
      <c r="O36" s="12">
        <v>47074298.250689656</v>
      </c>
      <c r="P36" s="12">
        <v>53212246.888916373</v>
      </c>
      <c r="Q36" s="12">
        <v>61319697.939999998</v>
      </c>
      <c r="R36" s="12">
        <v>119180629.02</v>
      </c>
      <c r="S36" s="12">
        <v>144044410.0007692</v>
      </c>
      <c r="T36" s="12">
        <v>199982242.52913037</v>
      </c>
      <c r="U36" s="12">
        <v>401102361.866</v>
      </c>
      <c r="V36" s="12">
        <v>582001199.08533335</v>
      </c>
      <c r="W36" s="12">
        <v>1338035678.8825002</v>
      </c>
      <c r="X36" s="6">
        <v>57749609.117865287</v>
      </c>
    </row>
    <row r="37" spans="1:24" x14ac:dyDescent="0.4">
      <c r="C37" s="6">
        <v>30</v>
      </c>
      <c r="D37" s="6" t="s">
        <v>1052</v>
      </c>
      <c r="E37" s="6" t="s">
        <v>1053</v>
      </c>
      <c r="F37" s="6">
        <v>-451339.79499999998</v>
      </c>
      <c r="G37" s="6">
        <v>-9825976.0224444438</v>
      </c>
      <c r="H37" s="6">
        <v>-10837986.429473689</v>
      </c>
      <c r="I37" s="6">
        <v>-16989011.428333335</v>
      </c>
      <c r="J37" s="6">
        <v>-14359119.953106387</v>
      </c>
      <c r="K37" s="6">
        <v>-21326704.365673125</v>
      </c>
      <c r="L37" s="6">
        <v>-30837935.208838459</v>
      </c>
      <c r="M37" s="6">
        <v>-30942884.654000007</v>
      </c>
      <c r="N37" s="6">
        <v>-37345097.847761907</v>
      </c>
      <c r="O37" s="6">
        <v>-47109534.312413797</v>
      </c>
      <c r="P37" s="6">
        <v>-69275149.883820012</v>
      </c>
      <c r="Q37" s="6">
        <v>-101187287.40399998</v>
      </c>
      <c r="R37" s="6">
        <v>-132412971.75807692</v>
      </c>
      <c r="S37" s="6">
        <v>-157054653.82884616</v>
      </c>
      <c r="T37" s="6">
        <v>-236099586.91086957</v>
      </c>
      <c r="U37" s="6">
        <v>-353191035.99666667</v>
      </c>
      <c r="V37" s="6">
        <v>-450646078.37933332</v>
      </c>
      <c r="W37" s="6">
        <v>-616287057.97745001</v>
      </c>
      <c r="X37" s="6">
        <v>-52839720.102077678</v>
      </c>
    </row>
    <row r="38" spans="1:24" x14ac:dyDescent="0.4">
      <c r="B38" s="6" t="s">
        <v>4646</v>
      </c>
      <c r="F38" s="6">
        <v>651847.74500000011</v>
      </c>
      <c r="G38" s="6">
        <v>1457081.1308888886</v>
      </c>
      <c r="H38" s="6">
        <v>1520059.9456578963</v>
      </c>
      <c r="I38" s="6">
        <v>7447598.9241666635</v>
      </c>
      <c r="J38" s="6">
        <v>424883.50563828921</v>
      </c>
      <c r="K38" s="6">
        <v>1209546.0540435992</v>
      </c>
      <c r="L38" s="6">
        <v>3954587.8571173074</v>
      </c>
      <c r="M38" s="6">
        <v>-1406577.1446666634</v>
      </c>
      <c r="N38" s="6">
        <v>2262395.6510952539</v>
      </c>
      <c r="O38" s="6">
        <v>-17618.030862071904</v>
      </c>
      <c r="P38" s="6">
        <v>-8031451.4974518102</v>
      </c>
      <c r="Q38" s="6">
        <v>-19933794.732000001</v>
      </c>
      <c r="R38" s="6">
        <v>-6616171.3690384496</v>
      </c>
      <c r="S38" s="6">
        <v>-6505121.91403847</v>
      </c>
      <c r="T38" s="6">
        <v>-18058672.190869592</v>
      </c>
      <c r="U38" s="6">
        <v>23955662.934666656</v>
      </c>
      <c r="V38" s="6">
        <v>65677560.35299997</v>
      </c>
      <c r="W38" s="6">
        <v>360874310.45252502</v>
      </c>
      <c r="X38" s="6">
        <v>2454944.5078938049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8"/>
  <sheetViews>
    <sheetView workbookViewId="0">
      <pane xSplit="5" ySplit="5" topLeftCell="F21" activePane="bottomRight" state="frozen"/>
      <selection pane="topRight" activeCell="F1" sqref="F1"/>
      <selection pane="bottomLeft" activeCell="A6" sqref="A6"/>
      <selection pane="bottomRight" activeCell="I32" sqref="I32:J32"/>
    </sheetView>
  </sheetViews>
  <sheetFormatPr defaultRowHeight="13.8" x14ac:dyDescent="0.25"/>
  <cols>
    <col min="4" max="4" width="8.796875" customWidth="1"/>
    <col min="5" max="5" width="32.19921875" bestFit="1" customWidth="1"/>
    <col min="6" max="12" width="12.8984375" bestFit="1" customWidth="1"/>
    <col min="13" max="13" width="20" bestFit="1" customWidth="1"/>
    <col min="14" max="16" width="12.8984375" bestFit="1" customWidth="1"/>
    <col min="17" max="20" width="14" bestFit="1" customWidth="1"/>
    <col min="21" max="21" width="18.59765625" bestFit="1" customWidth="1"/>
    <col min="22" max="22" width="15.3984375" bestFit="1" customWidth="1"/>
    <col min="23" max="23" width="14" bestFit="1" customWidth="1"/>
  </cols>
  <sheetData>
    <row r="2" spans="1:24" x14ac:dyDescent="0.25">
      <c r="A2" t="s">
        <v>4647</v>
      </c>
      <c r="F2" t="s">
        <v>4639</v>
      </c>
      <c r="G2" t="s">
        <v>1087</v>
      </c>
    </row>
    <row r="3" spans="1:24" s="1" customFormat="1" x14ac:dyDescent="0.25">
      <c r="F3" s="1">
        <v>1</v>
      </c>
      <c r="G3" s="1">
        <v>2</v>
      </c>
      <c r="H3" s="1">
        <v>3</v>
      </c>
      <c r="I3" s="1">
        <v>4</v>
      </c>
      <c r="J3" s="1">
        <v>5</v>
      </c>
      <c r="K3" s="1">
        <v>6</v>
      </c>
      <c r="L3" s="1">
        <v>7</v>
      </c>
      <c r="M3" s="1">
        <v>9</v>
      </c>
      <c r="N3" s="1">
        <v>10</v>
      </c>
      <c r="O3" s="1">
        <v>12</v>
      </c>
      <c r="P3" s="1">
        <v>13</v>
      </c>
      <c r="Q3" s="1">
        <v>14</v>
      </c>
      <c r="R3" s="1">
        <v>15</v>
      </c>
      <c r="S3" s="1">
        <v>16</v>
      </c>
      <c r="T3" s="1">
        <v>17</v>
      </c>
      <c r="U3" s="1">
        <v>18</v>
      </c>
      <c r="V3" s="1">
        <v>19</v>
      </c>
      <c r="W3" s="1">
        <v>20</v>
      </c>
      <c r="X3" s="1" t="s">
        <v>4640</v>
      </c>
    </row>
    <row r="4" spans="1:24" x14ac:dyDescent="0.25">
      <c r="A4" t="s">
        <v>1054</v>
      </c>
      <c r="B4" t="s">
        <v>1055</v>
      </c>
      <c r="C4" t="s">
        <v>4641</v>
      </c>
      <c r="D4" t="s">
        <v>4642</v>
      </c>
      <c r="E4" t="s">
        <v>77</v>
      </c>
      <c r="F4" t="s">
        <v>1047</v>
      </c>
      <c r="G4" t="s">
        <v>1046</v>
      </c>
      <c r="H4" t="s">
        <v>1045</v>
      </c>
      <c r="I4" t="s">
        <v>1044</v>
      </c>
      <c r="J4" t="s">
        <v>1043</v>
      </c>
      <c r="K4" t="s">
        <v>1056</v>
      </c>
      <c r="L4" t="s">
        <v>1042</v>
      </c>
      <c r="M4" t="s">
        <v>1041</v>
      </c>
      <c r="N4" t="s">
        <v>1040</v>
      </c>
      <c r="O4" t="s">
        <v>1057</v>
      </c>
      <c r="P4" t="s">
        <v>1058</v>
      </c>
      <c r="Q4" t="s">
        <v>1059</v>
      </c>
      <c r="R4" t="s">
        <v>1060</v>
      </c>
      <c r="S4" t="s">
        <v>1061</v>
      </c>
      <c r="T4" t="s">
        <v>1039</v>
      </c>
      <c r="U4" t="s">
        <v>1062</v>
      </c>
      <c r="V4" t="s">
        <v>1063</v>
      </c>
      <c r="W4" t="s">
        <v>1038</v>
      </c>
    </row>
    <row r="5" spans="1:24" x14ac:dyDescent="0.25">
      <c r="A5" t="s">
        <v>1064</v>
      </c>
      <c r="B5" t="s">
        <v>1065</v>
      </c>
      <c r="C5">
        <v>2</v>
      </c>
      <c r="D5" t="s">
        <v>972</v>
      </c>
      <c r="E5" s="2" t="s">
        <v>973</v>
      </c>
      <c r="F5" s="2">
        <v>1201417.7103130897</v>
      </c>
      <c r="G5" s="2">
        <v>8708877.8960733246</v>
      </c>
      <c r="H5" s="2">
        <v>7995042.0041824235</v>
      </c>
      <c r="I5" s="2">
        <v>6319656.610283074</v>
      </c>
      <c r="J5" s="2">
        <v>9202646.1500063296</v>
      </c>
      <c r="K5" s="2">
        <v>13004130.880836744</v>
      </c>
      <c r="L5" s="2">
        <v>16967036.825533181</v>
      </c>
      <c r="M5" s="2">
        <v>16872056.719432842</v>
      </c>
      <c r="N5" s="2">
        <v>21435376.277620874</v>
      </c>
      <c r="O5" s="2">
        <v>22337216.098967135</v>
      </c>
      <c r="P5" s="2">
        <v>35381115.233175606</v>
      </c>
      <c r="Q5" s="2">
        <v>52435190.344482817</v>
      </c>
      <c r="R5" s="2">
        <v>64727717.378749467</v>
      </c>
      <c r="S5" s="2">
        <v>89258215.213797659</v>
      </c>
      <c r="T5" s="2">
        <v>95780793.633004785</v>
      </c>
      <c r="U5" s="2">
        <v>128931134.12101509</v>
      </c>
      <c r="V5" s="2">
        <v>153304212.10278758</v>
      </c>
      <c r="W5" s="2">
        <v>208328277.26563519</v>
      </c>
      <c r="X5">
        <v>137718968.06208995</v>
      </c>
    </row>
    <row r="6" spans="1:24" x14ac:dyDescent="0.25">
      <c r="C6">
        <v>3</v>
      </c>
      <c r="D6" t="s">
        <v>974</v>
      </c>
      <c r="E6" s="2" t="s">
        <v>975</v>
      </c>
      <c r="F6" s="2">
        <v>0</v>
      </c>
      <c r="G6" s="2">
        <v>478808.46191490657</v>
      </c>
      <c r="H6" s="2">
        <v>97083.463984511109</v>
      </c>
      <c r="I6" s="2">
        <v>117836.26249868539</v>
      </c>
      <c r="J6" s="2">
        <v>313248.85950291704</v>
      </c>
      <c r="K6" s="2">
        <v>139955.19459213293</v>
      </c>
      <c r="L6" s="2">
        <v>164241.32899005359</v>
      </c>
      <c r="M6" s="2">
        <v>206582.61336729411</v>
      </c>
      <c r="N6" s="2">
        <v>228120.75162452075</v>
      </c>
      <c r="O6" s="2">
        <v>226232.32273647131</v>
      </c>
      <c r="P6" s="2">
        <v>245427.53720994593</v>
      </c>
      <c r="Q6" s="2">
        <v>711400.47505250748</v>
      </c>
      <c r="R6" s="2">
        <v>290395.0196832557</v>
      </c>
      <c r="S6" s="2">
        <v>435156.20273371896</v>
      </c>
      <c r="T6" s="2">
        <v>728302.95612362667</v>
      </c>
      <c r="U6" s="2">
        <v>786424.94065670634</v>
      </c>
      <c r="V6" s="2">
        <v>1816704.8867326044</v>
      </c>
      <c r="W6" s="2">
        <v>1624908.0596426576</v>
      </c>
      <c r="X6">
        <v>541823.62280823069</v>
      </c>
    </row>
    <row r="7" spans="1:24" x14ac:dyDescent="0.25">
      <c r="C7">
        <v>4</v>
      </c>
      <c r="D7" t="s">
        <v>976</v>
      </c>
      <c r="E7" s="2" t="s">
        <v>977</v>
      </c>
      <c r="F7" s="2">
        <v>0</v>
      </c>
      <c r="G7" s="2">
        <v>152197.76280466092</v>
      </c>
      <c r="H7" s="2">
        <v>16917.959751395116</v>
      </c>
      <c r="I7" s="2">
        <v>15714.243590051705</v>
      </c>
      <c r="J7" s="2">
        <v>182771.10723803291</v>
      </c>
      <c r="K7" s="2">
        <v>162181.87026989844</v>
      </c>
      <c r="L7" s="2">
        <v>181064.78998346659</v>
      </c>
      <c r="M7" s="2">
        <v>1413541.758695838</v>
      </c>
      <c r="N7" s="2">
        <v>551187.66636270017</v>
      </c>
      <c r="O7" s="2">
        <v>2331469.1997106974</v>
      </c>
      <c r="P7" s="2">
        <v>720351.23692709405</v>
      </c>
      <c r="Q7" s="2">
        <v>3672339.6792115769</v>
      </c>
      <c r="R7" s="2">
        <v>1681184.459304315</v>
      </c>
      <c r="S7" s="2">
        <v>1870686.7568810845</v>
      </c>
      <c r="T7" s="2">
        <v>4243209.6537639461</v>
      </c>
      <c r="U7" s="2">
        <v>20703759.608794894</v>
      </c>
      <c r="V7" s="2">
        <v>11359367.284409808</v>
      </c>
      <c r="W7" s="2">
        <v>5703704.9083620934</v>
      </c>
      <c r="X7">
        <v>4725536.8891574275</v>
      </c>
    </row>
    <row r="8" spans="1:24" x14ac:dyDescent="0.25">
      <c r="C8">
        <v>5</v>
      </c>
      <c r="D8" t="s">
        <v>1027</v>
      </c>
      <c r="E8" s="2" t="s">
        <v>978</v>
      </c>
      <c r="F8" s="2">
        <v>26649.525222172353</v>
      </c>
      <c r="G8" s="2">
        <v>304631.57873394643</v>
      </c>
      <c r="H8" s="2">
        <v>195567.15917149142</v>
      </c>
      <c r="I8" s="2">
        <v>259257.90979516169</v>
      </c>
      <c r="J8" s="2">
        <v>428315.31715334876</v>
      </c>
      <c r="K8" s="2">
        <v>944753.05947997363</v>
      </c>
      <c r="L8" s="2">
        <v>904146.40800356516</v>
      </c>
      <c r="M8" s="2">
        <v>1763098.9743809984</v>
      </c>
      <c r="N8" s="2">
        <v>1375961.1589968258</v>
      </c>
      <c r="O8" s="2">
        <v>2322183.7817903948</v>
      </c>
      <c r="P8" s="2">
        <v>2487499.8114141012</v>
      </c>
      <c r="Q8" s="2">
        <v>2453351.5520632723</v>
      </c>
      <c r="R8" s="2">
        <v>3118659.3035470657</v>
      </c>
      <c r="S8" s="2">
        <v>4872271.3609221727</v>
      </c>
      <c r="T8" s="2">
        <v>9120944.0273202881</v>
      </c>
      <c r="U8" s="2">
        <v>10573127.710988598</v>
      </c>
      <c r="V8" s="2">
        <v>10528948.122875035</v>
      </c>
      <c r="W8" s="2">
        <v>42761249.350733258</v>
      </c>
      <c r="X8">
        <v>10922070.289106572</v>
      </c>
    </row>
    <row r="9" spans="1:24" x14ac:dyDescent="0.25">
      <c r="C9">
        <v>6</v>
      </c>
      <c r="D9" t="s">
        <v>979</v>
      </c>
      <c r="E9" s="2" t="s">
        <v>980</v>
      </c>
      <c r="F9" s="2">
        <v>82815.879522092815</v>
      </c>
      <c r="G9" s="2">
        <v>3082609.9513288396</v>
      </c>
      <c r="H9" s="2">
        <v>1115299.6629195998</v>
      </c>
      <c r="I9" s="2">
        <v>1170323.4344781633</v>
      </c>
      <c r="J9" s="2">
        <v>2822235.4583503013</v>
      </c>
      <c r="K9" s="2">
        <v>5883725.1744828187</v>
      </c>
      <c r="L9" s="2">
        <v>5653736.7435927698</v>
      </c>
      <c r="M9" s="2">
        <v>8509420.3097760193</v>
      </c>
      <c r="N9" s="2">
        <v>8202190.2054761741</v>
      </c>
      <c r="O9" s="2">
        <v>10192181.750761965</v>
      </c>
      <c r="P9" s="2">
        <v>13786505.208053611</v>
      </c>
      <c r="Q9" s="2">
        <v>13830001.838306025</v>
      </c>
      <c r="R9" s="2">
        <v>17727512.135133158</v>
      </c>
      <c r="S9" s="2">
        <v>36122766.203414835</v>
      </c>
      <c r="T9" s="2">
        <v>61097714.40811874</v>
      </c>
      <c r="U9" s="2">
        <v>79474561.141084641</v>
      </c>
      <c r="V9" s="2">
        <v>84555224.454831094</v>
      </c>
      <c r="W9" s="2">
        <v>245954006.98656395</v>
      </c>
      <c r="X9">
        <v>84254594.262894019</v>
      </c>
    </row>
    <row r="10" spans="1:24" x14ac:dyDescent="0.25">
      <c r="C10">
        <v>7</v>
      </c>
      <c r="D10" t="s">
        <v>981</v>
      </c>
      <c r="E10" s="2" t="s">
        <v>982</v>
      </c>
      <c r="F10" s="2">
        <v>14522.361082110583</v>
      </c>
      <c r="G10" s="2">
        <v>717685.71267053077</v>
      </c>
      <c r="H10" s="2">
        <v>343906.58344802336</v>
      </c>
      <c r="I10" s="2">
        <v>1230078.5412074726</v>
      </c>
      <c r="J10" s="2">
        <v>1501263.3062719009</v>
      </c>
      <c r="K10" s="2">
        <v>2395607.798115537</v>
      </c>
      <c r="L10" s="2">
        <v>1674079.7577959353</v>
      </c>
      <c r="M10" s="2">
        <v>4360339.8866345081</v>
      </c>
      <c r="N10" s="2">
        <v>3534787.9040520182</v>
      </c>
      <c r="O10" s="2">
        <v>5514839.4521247344</v>
      </c>
      <c r="P10" s="2">
        <v>8495225.1644434221</v>
      </c>
      <c r="Q10" s="2">
        <v>21524405.062287241</v>
      </c>
      <c r="R10" s="2">
        <v>23543530.124185357</v>
      </c>
      <c r="S10" s="2">
        <v>32318399.513927065</v>
      </c>
      <c r="T10" s="2">
        <v>33463174.860792536</v>
      </c>
      <c r="U10" s="2">
        <v>85348956.886938885</v>
      </c>
      <c r="V10" s="2">
        <v>77943727.513266787</v>
      </c>
      <c r="W10" s="2">
        <v>84691234.415457755</v>
      </c>
      <c r="X10">
        <v>40416420.811765403</v>
      </c>
    </row>
    <row r="11" spans="1:24" x14ac:dyDescent="0.25">
      <c r="C11">
        <v>8</v>
      </c>
      <c r="D11" t="s">
        <v>983</v>
      </c>
      <c r="E11" s="2" t="s">
        <v>984</v>
      </c>
      <c r="F11" s="2">
        <v>99.702056147303196</v>
      </c>
      <c r="G11" s="2">
        <v>928581.53708446166</v>
      </c>
      <c r="H11" s="2">
        <v>357226.07313616527</v>
      </c>
      <c r="I11" s="2">
        <v>90892.438029337907</v>
      </c>
      <c r="J11" s="2">
        <v>1002445.2852091236</v>
      </c>
      <c r="K11" s="2">
        <v>1113578.4599029464</v>
      </c>
      <c r="L11" s="2">
        <v>1370695.9024211676</v>
      </c>
      <c r="M11" s="2">
        <v>3084691.990316513</v>
      </c>
      <c r="N11" s="2">
        <v>1317578.4780505365</v>
      </c>
      <c r="O11" s="2">
        <v>3235530.5620521158</v>
      </c>
      <c r="P11" s="2">
        <v>3083412.2833076213</v>
      </c>
      <c r="Q11" s="2">
        <v>3434378.1213716203</v>
      </c>
      <c r="R11" s="2">
        <v>5671690.8922978425</v>
      </c>
      <c r="S11" s="2">
        <v>10521434.157903591</v>
      </c>
      <c r="T11" s="2">
        <v>7286474.1970842769</v>
      </c>
      <c r="U11" s="2">
        <v>38259743.275762759</v>
      </c>
      <c r="V11" s="2">
        <v>8632163.0371888131</v>
      </c>
      <c r="W11" s="2">
        <v>1990074.6654486349</v>
      </c>
      <c r="X11">
        <v>6518199.8720454108</v>
      </c>
    </row>
    <row r="12" spans="1:24" x14ac:dyDescent="0.25">
      <c r="C12">
        <v>9</v>
      </c>
      <c r="D12" t="s">
        <v>985</v>
      </c>
      <c r="E12" s="2" t="s">
        <v>986</v>
      </c>
      <c r="F12" s="2">
        <v>330142.39321573265</v>
      </c>
      <c r="G12" s="2">
        <v>1646204.3787677977</v>
      </c>
      <c r="H12" s="2">
        <v>944100.71242130385</v>
      </c>
      <c r="I12" s="2">
        <v>1411200.8821871567</v>
      </c>
      <c r="J12" s="2">
        <v>4437337.7735344935</v>
      </c>
      <c r="K12" s="2">
        <v>6067372.420841462</v>
      </c>
      <c r="L12" s="2">
        <v>4234169.1618943214</v>
      </c>
      <c r="M12" s="2">
        <v>11421555.223595787</v>
      </c>
      <c r="N12" s="2">
        <v>8387679.0406273659</v>
      </c>
      <c r="O12" s="2">
        <v>29105867.242472179</v>
      </c>
      <c r="P12" s="2">
        <v>22878559.86571575</v>
      </c>
      <c r="Q12" s="2">
        <v>20830983.359023377</v>
      </c>
      <c r="R12" s="2">
        <v>26292700.654714208</v>
      </c>
      <c r="S12" s="2">
        <v>46760345.941718169</v>
      </c>
      <c r="T12" s="2">
        <v>32283904.538914226</v>
      </c>
      <c r="U12" s="2">
        <v>83403268.879673213</v>
      </c>
      <c r="V12" s="2">
        <v>131754594.77508689</v>
      </c>
      <c r="W12" s="2">
        <v>143544883.71533075</v>
      </c>
      <c r="X12">
        <v>59780666.228147179</v>
      </c>
    </row>
    <row r="13" spans="1:24" x14ac:dyDescent="0.25">
      <c r="C13">
        <v>10</v>
      </c>
      <c r="D13" t="s">
        <v>987</v>
      </c>
      <c r="E13" s="2" t="s">
        <v>988</v>
      </c>
      <c r="F13" s="2">
        <v>113078.00621819103</v>
      </c>
      <c r="G13" s="2">
        <v>7954634.0297873141</v>
      </c>
      <c r="H13" s="2">
        <v>6622341.828532056</v>
      </c>
      <c r="I13" s="2">
        <v>4870529.095432709</v>
      </c>
      <c r="J13" s="2">
        <v>7799684.5428452129</v>
      </c>
      <c r="K13" s="2">
        <v>10642063.545296295</v>
      </c>
      <c r="L13" s="2">
        <v>13199175.489130864</v>
      </c>
      <c r="M13" s="2">
        <v>13424267.196829377</v>
      </c>
      <c r="N13" s="2">
        <v>13122773.323304905</v>
      </c>
      <c r="O13" s="2">
        <v>13061938.759791475</v>
      </c>
      <c r="P13" s="2">
        <v>15066275.077629644</v>
      </c>
      <c r="Q13" s="2">
        <v>33757960.522591427</v>
      </c>
      <c r="R13" s="2">
        <v>40296827.375510715</v>
      </c>
      <c r="S13" s="2">
        <v>53471881.055027686</v>
      </c>
      <c r="T13" s="2">
        <v>61389550.568073481</v>
      </c>
      <c r="U13" s="2">
        <v>66488633.894167021</v>
      </c>
      <c r="V13" s="2">
        <v>93182036.984242097</v>
      </c>
      <c r="W13" s="2">
        <v>136337894.72145775</v>
      </c>
      <c r="X13">
        <v>109775029.33134258</v>
      </c>
    </row>
    <row r="14" spans="1:24" x14ac:dyDescent="0.25">
      <c r="C14">
        <v>11</v>
      </c>
      <c r="D14" t="s">
        <v>989</v>
      </c>
      <c r="E14" s="2" t="s">
        <v>990</v>
      </c>
      <c r="F14" s="2">
        <v>82938.279705914669</v>
      </c>
      <c r="G14" s="2">
        <v>3464851.8822850673</v>
      </c>
      <c r="H14" s="2">
        <v>3311080.592367243</v>
      </c>
      <c r="I14" s="2">
        <v>2184639.0083936816</v>
      </c>
      <c r="J14" s="2">
        <v>3836757.1152588027</v>
      </c>
      <c r="K14" s="2">
        <v>3858190.5818685293</v>
      </c>
      <c r="L14" s="2">
        <v>9055280.4929994065</v>
      </c>
      <c r="M14" s="2">
        <v>70892248.339946404</v>
      </c>
      <c r="N14" s="2">
        <v>9292024.3731897417</v>
      </c>
      <c r="O14" s="2">
        <v>11081412.207029494</v>
      </c>
      <c r="P14" s="2">
        <v>23918177.497991394</v>
      </c>
      <c r="Q14" s="2">
        <v>8834663.2567870151</v>
      </c>
      <c r="R14" s="2">
        <v>10067538.727946011</v>
      </c>
      <c r="S14" s="2">
        <v>18430777.633351129</v>
      </c>
      <c r="T14" s="2">
        <v>35858792.794477887</v>
      </c>
      <c r="U14" s="2">
        <v>75249284.118659094</v>
      </c>
      <c r="V14" s="2">
        <v>96782600.039327964</v>
      </c>
      <c r="W14" s="2">
        <v>76457431.381741822</v>
      </c>
      <c r="X14">
        <v>44417367.83585979</v>
      </c>
    </row>
    <row r="15" spans="1:24" x14ac:dyDescent="0.25">
      <c r="D15" t="s">
        <v>1028</v>
      </c>
      <c r="E15" s="2" t="s">
        <v>1029</v>
      </c>
      <c r="F15" s="2"/>
      <c r="G15" s="2"/>
      <c r="H15" s="2"/>
      <c r="I15" s="2"/>
      <c r="J15" s="2">
        <v>364124.63697201264</v>
      </c>
      <c r="K15" s="2">
        <v>414400.81515905185</v>
      </c>
      <c r="L15" s="2"/>
      <c r="M15" s="2"/>
      <c r="N15" s="2"/>
      <c r="O15" s="2"/>
      <c r="P15" s="2">
        <v>48507.525189397158</v>
      </c>
      <c r="Q15" s="2"/>
      <c r="R15" s="2">
        <v>146797685.62422797</v>
      </c>
      <c r="S15" s="2">
        <v>119710086.41094846</v>
      </c>
      <c r="T15" s="2">
        <v>51880378.840424344</v>
      </c>
      <c r="U15" s="2">
        <v>372133793.64662886</v>
      </c>
      <c r="V15" s="2">
        <v>1078485785.5534136</v>
      </c>
      <c r="W15" s="2">
        <v>288297512.1787529</v>
      </c>
      <c r="X15">
        <v>462007416.75548631</v>
      </c>
    </row>
    <row r="16" spans="1:24" x14ac:dyDescent="0.25">
      <c r="C16">
        <v>12</v>
      </c>
      <c r="D16" t="s">
        <v>991</v>
      </c>
      <c r="E16" s="2" t="s">
        <v>992</v>
      </c>
      <c r="F16" s="2">
        <v>0</v>
      </c>
      <c r="G16" s="2">
        <v>1797986.3472071234</v>
      </c>
      <c r="H16" s="2">
        <v>1368077.642269701</v>
      </c>
      <c r="I16" s="2">
        <v>2244776.4138905071</v>
      </c>
      <c r="J16" s="2">
        <v>4162170.3963061096</v>
      </c>
      <c r="K16" s="2">
        <v>6372211.2642878396</v>
      </c>
      <c r="L16" s="2">
        <v>6733169.6252129022</v>
      </c>
      <c r="M16" s="2">
        <v>15396310.49762916</v>
      </c>
      <c r="N16" s="2">
        <v>5668655.8554432625</v>
      </c>
      <c r="O16" s="2">
        <v>53543004.891180173</v>
      </c>
      <c r="P16" s="2">
        <v>24112043.938329149</v>
      </c>
      <c r="Q16" s="2">
        <v>31506082.554642472</v>
      </c>
      <c r="R16" s="2">
        <v>35603034.053579733</v>
      </c>
      <c r="S16" s="2">
        <v>46602196.018595234</v>
      </c>
      <c r="T16" s="2">
        <v>40034549.664876148</v>
      </c>
      <c r="U16" s="2">
        <v>79929961.154214844</v>
      </c>
      <c r="V16" s="2">
        <v>118089877.3954865</v>
      </c>
      <c r="W16" s="2">
        <v>98325898.795666367</v>
      </c>
      <c r="X16">
        <v>36537049.381837256</v>
      </c>
    </row>
    <row r="17" spans="1:24" x14ac:dyDescent="0.25">
      <c r="B17" t="s">
        <v>4643</v>
      </c>
      <c r="E17" s="2"/>
      <c r="F17" s="2">
        <v>2141436.565962567</v>
      </c>
      <c r="G17" s="2">
        <v>8511585.7326833047</v>
      </c>
      <c r="H17" s="2">
        <v>9507197.9077603444</v>
      </c>
      <c r="I17" s="2">
        <v>11384206.631137215</v>
      </c>
      <c r="J17" s="2">
        <v>12639036.279193642</v>
      </c>
      <c r="K17" s="2">
        <v>18515734.845370002</v>
      </c>
      <c r="L17" s="2">
        <v>28224205.262312107</v>
      </c>
      <c r="M17" s="2">
        <v>30589239.260902442</v>
      </c>
      <c r="N17" s="2">
        <v>28700990.927586522</v>
      </c>
      <c r="O17" s="2">
        <v>32706223.999155603</v>
      </c>
      <c r="P17" s="2">
        <v>41297706.05110345</v>
      </c>
      <c r="Q17" s="2">
        <v>48161560.715192482</v>
      </c>
      <c r="R17" s="2">
        <v>64723554.408914797</v>
      </c>
      <c r="S17" s="2">
        <v>81125281.555642396</v>
      </c>
      <c r="T17" s="2">
        <v>116903154.29631619</v>
      </c>
      <c r="U17" s="2">
        <v>180590649.11438951</v>
      </c>
      <c r="V17" s="2">
        <v>333941734.38280624</v>
      </c>
      <c r="W17" s="2">
        <v>392035174.11132795</v>
      </c>
      <c r="X17">
        <v>80691850.652296022</v>
      </c>
    </row>
    <row r="18" spans="1:24" x14ac:dyDescent="0.25">
      <c r="A18" t="s">
        <v>1067</v>
      </c>
      <c r="B18" t="s">
        <v>1068</v>
      </c>
      <c r="C18">
        <v>13</v>
      </c>
      <c r="D18" t="s">
        <v>993</v>
      </c>
      <c r="E18" s="2" t="s">
        <v>994</v>
      </c>
      <c r="F18" s="2">
        <v>91787.494798296408</v>
      </c>
      <c r="G18" s="2">
        <v>1416356.7932723947</v>
      </c>
      <c r="H18" s="2">
        <v>1160312.6071052863</v>
      </c>
      <c r="I18" s="2">
        <v>1178773.0133138802</v>
      </c>
      <c r="J18" s="2">
        <v>2336534.728860477</v>
      </c>
      <c r="K18" s="2">
        <v>4297011.5599770034</v>
      </c>
      <c r="L18" s="2">
        <v>5174655.4689653264</v>
      </c>
      <c r="M18" s="2">
        <v>5946009.5345046734</v>
      </c>
      <c r="N18" s="2">
        <v>6279488.7219804246</v>
      </c>
      <c r="O18" s="2">
        <v>7601722.2886281125</v>
      </c>
      <c r="P18" s="2">
        <v>12428237.350555418</v>
      </c>
      <c r="Q18" s="2">
        <v>12648722.672933649</v>
      </c>
      <c r="R18" s="2">
        <v>22985211.377910513</v>
      </c>
      <c r="S18" s="2">
        <v>38116299.144440122</v>
      </c>
      <c r="T18" s="2">
        <v>51019334.720734723</v>
      </c>
      <c r="U18" s="2">
        <v>90995756.588243306</v>
      </c>
      <c r="V18" s="2">
        <v>137058443.97519967</v>
      </c>
      <c r="W18" s="2">
        <v>227419450.46476135</v>
      </c>
      <c r="X18">
        <v>103326106.64087188</v>
      </c>
    </row>
    <row r="19" spans="1:24" x14ac:dyDescent="0.25">
      <c r="C19">
        <v>14</v>
      </c>
      <c r="D19" t="s">
        <v>995</v>
      </c>
      <c r="E19" s="2" t="s">
        <v>996</v>
      </c>
      <c r="F19" s="2">
        <v>108245.19299837844</v>
      </c>
      <c r="G19" s="2">
        <v>451369.48136267328</v>
      </c>
      <c r="H19" s="2">
        <v>556020.09752585122</v>
      </c>
      <c r="I19" s="2">
        <v>761051.71626223018</v>
      </c>
      <c r="J19" s="2">
        <v>743695.77659134229</v>
      </c>
      <c r="K19" s="2">
        <v>1490046.9249988487</v>
      </c>
      <c r="L19" s="2">
        <v>1417613.8519395383</v>
      </c>
      <c r="M19" s="2">
        <v>1659191.499572688</v>
      </c>
      <c r="N19" s="2">
        <v>2817446.2928844988</v>
      </c>
      <c r="O19" s="2">
        <v>2977223.2681483626</v>
      </c>
      <c r="P19" s="2">
        <v>9293423.7418152951</v>
      </c>
      <c r="Q19" s="2">
        <v>9076622.3714380488</v>
      </c>
      <c r="R19" s="2">
        <v>11611346.925041102</v>
      </c>
      <c r="S19" s="2">
        <v>20660605.6092733</v>
      </c>
      <c r="T19" s="2">
        <v>29294040.707788471</v>
      </c>
      <c r="U19" s="2">
        <v>73991753.456767172</v>
      </c>
      <c r="V19" s="2">
        <v>86640185.920678928</v>
      </c>
      <c r="W19" s="2">
        <v>116942077.24227092</v>
      </c>
      <c r="X19">
        <v>53828420.98584868</v>
      </c>
    </row>
    <row r="20" spans="1:24" x14ac:dyDescent="0.25">
      <c r="C20">
        <v>15</v>
      </c>
      <c r="D20" t="s">
        <v>997</v>
      </c>
      <c r="E20" s="2" t="s">
        <v>998</v>
      </c>
      <c r="F20" s="2">
        <v>399512.56658288493</v>
      </c>
      <c r="G20" s="2">
        <v>152592.95983296228</v>
      </c>
      <c r="H20" s="2">
        <v>161452.32158664748</v>
      </c>
      <c r="I20" s="2">
        <v>189031.78458670981</v>
      </c>
      <c r="J20" s="2">
        <v>230735.23678407969</v>
      </c>
      <c r="K20" s="2">
        <v>318020.99299464806</v>
      </c>
      <c r="L20" s="2">
        <v>490782.16008804826</v>
      </c>
      <c r="M20" s="2">
        <v>482842.57157883933</v>
      </c>
      <c r="N20" s="2">
        <v>536832.13987204363</v>
      </c>
      <c r="O20" s="2">
        <v>627224.95587939397</v>
      </c>
      <c r="P20" s="2">
        <v>796522.60185959516</v>
      </c>
      <c r="Q20" s="2">
        <v>1094535.9338194977</v>
      </c>
      <c r="R20" s="2">
        <v>969487.45389807585</v>
      </c>
      <c r="S20" s="2">
        <v>731929.17284511402</v>
      </c>
      <c r="T20" s="2">
        <v>790483.67853953457</v>
      </c>
      <c r="U20" s="2">
        <v>2046934.7100433062</v>
      </c>
      <c r="V20" s="2">
        <v>1618933.6873647184</v>
      </c>
      <c r="W20" s="2">
        <v>1569182.0800668686</v>
      </c>
      <c r="X20">
        <v>856829.92171483766</v>
      </c>
    </row>
    <row r="21" spans="1:24" x14ac:dyDescent="0.25">
      <c r="C21">
        <v>16</v>
      </c>
      <c r="D21" t="s">
        <v>999</v>
      </c>
      <c r="E21" s="2" t="s">
        <v>1000</v>
      </c>
      <c r="F21" s="2">
        <v>2187.0812742099915</v>
      </c>
      <c r="G21" s="2">
        <v>1002566.8243407757</v>
      </c>
      <c r="H21" s="2">
        <v>585246.22081273294</v>
      </c>
      <c r="I21" s="2">
        <v>525076.14516788628</v>
      </c>
      <c r="J21" s="2">
        <v>1004933.9091350734</v>
      </c>
      <c r="K21" s="2">
        <v>1789886.7252389649</v>
      </c>
      <c r="L21" s="2">
        <v>2185196.9937440124</v>
      </c>
      <c r="M21" s="2">
        <v>2133209.056026909</v>
      </c>
      <c r="N21" s="2">
        <v>2751773.2991508697</v>
      </c>
      <c r="O21" s="2">
        <v>3226334.8056019749</v>
      </c>
      <c r="P21" s="2">
        <v>4010741.2455174113</v>
      </c>
      <c r="Q21" s="2">
        <v>5473983.9614900229</v>
      </c>
      <c r="R21" s="2">
        <v>6599003.6582775973</v>
      </c>
      <c r="S21" s="2">
        <v>7517961.5882336134</v>
      </c>
      <c r="T21" s="2">
        <v>12321701.160230802</v>
      </c>
      <c r="U21" s="2">
        <v>33665379.518170908</v>
      </c>
      <c r="V21" s="2">
        <v>25122267.721388891</v>
      </c>
      <c r="W21" s="2">
        <v>60635398.882859424</v>
      </c>
      <c r="X21">
        <v>17538207.132204335</v>
      </c>
    </row>
    <row r="22" spans="1:24" x14ac:dyDescent="0.25">
      <c r="C22">
        <v>17</v>
      </c>
      <c r="D22" t="s">
        <v>1001</v>
      </c>
      <c r="E22" s="2" t="s">
        <v>1002</v>
      </c>
      <c r="F22" s="2">
        <v>113078.00621819103</v>
      </c>
      <c r="G22" s="2">
        <v>7888826.575495447</v>
      </c>
      <c r="H22" s="2">
        <v>6555545.2547901003</v>
      </c>
      <c r="I22" s="2">
        <v>4287362.8192361947</v>
      </c>
      <c r="J22" s="2">
        <v>7759951.5352759203</v>
      </c>
      <c r="K22" s="2">
        <v>10319256.520349238</v>
      </c>
      <c r="L22" s="2">
        <v>11856808.460066505</v>
      </c>
      <c r="M22" s="2">
        <v>13417710.713373138</v>
      </c>
      <c r="N22" s="2">
        <v>12326936.044711318</v>
      </c>
      <c r="O22" s="2">
        <v>12839002.048488125</v>
      </c>
      <c r="P22" s="2">
        <v>15022760.503346667</v>
      </c>
      <c r="Q22" s="2">
        <v>32854168.636892986</v>
      </c>
      <c r="R22" s="2">
        <v>39337855.364759289</v>
      </c>
      <c r="S22" s="2">
        <v>53126498.308053605</v>
      </c>
      <c r="T22" s="2">
        <v>59686397.711940765</v>
      </c>
      <c r="U22" s="2">
        <v>66960764.8913754</v>
      </c>
      <c r="V22" s="2">
        <v>93165929.433913335</v>
      </c>
      <c r="W22" s="2">
        <v>137304461.22189522</v>
      </c>
      <c r="X22">
        <v>109679374.31827739</v>
      </c>
    </row>
    <row r="23" spans="1:24" x14ac:dyDescent="0.25">
      <c r="C23">
        <v>18</v>
      </c>
      <c r="D23" t="s">
        <v>1003</v>
      </c>
      <c r="E23" s="2" t="s">
        <v>1004</v>
      </c>
      <c r="F23" s="2">
        <v>300244.61035961995</v>
      </c>
      <c r="G23" s="2">
        <v>2310798.5016870401</v>
      </c>
      <c r="H23" s="2">
        <v>1451576.0309944269</v>
      </c>
      <c r="I23" s="2">
        <v>1527039.0562026661</v>
      </c>
      <c r="J23" s="2">
        <v>2472976.9315040172</v>
      </c>
      <c r="K23" s="2">
        <v>3382758.7020859085</v>
      </c>
      <c r="L23" s="2">
        <v>3448531.3312584646</v>
      </c>
      <c r="M23" s="2">
        <v>5039659.9103795858</v>
      </c>
      <c r="N23" s="2">
        <v>5219743.6937323939</v>
      </c>
      <c r="O23" s="2">
        <v>5312419.8524337355</v>
      </c>
      <c r="P23" s="2">
        <v>9681777.3298419025</v>
      </c>
      <c r="Q23" s="2">
        <v>11469274.816126276</v>
      </c>
      <c r="R23" s="2">
        <v>15192324.45406615</v>
      </c>
      <c r="S23" s="2">
        <v>18168077.424834188</v>
      </c>
      <c r="T23" s="2">
        <v>16644155.763724068</v>
      </c>
      <c r="U23" s="2">
        <v>36345215.71843598</v>
      </c>
      <c r="V23" s="2">
        <v>27801042.11873858</v>
      </c>
      <c r="W23" s="2">
        <v>55253365.417557836</v>
      </c>
      <c r="X23">
        <v>30132217.256147899</v>
      </c>
    </row>
    <row r="24" spans="1:24" x14ac:dyDescent="0.25">
      <c r="C24">
        <v>19</v>
      </c>
      <c r="D24" t="s">
        <v>1005</v>
      </c>
      <c r="E24" s="2" t="s">
        <v>1006</v>
      </c>
      <c r="F24" s="2">
        <v>961771.99553766381</v>
      </c>
      <c r="G24" s="2">
        <v>2583087.5402394286</v>
      </c>
      <c r="H24" s="2">
        <v>2512613.0915070432</v>
      </c>
      <c r="I24" s="2">
        <v>3282522.2800078602</v>
      </c>
      <c r="J24" s="2">
        <v>3392839.8582628174</v>
      </c>
      <c r="K24" s="2">
        <v>5103158.8595148642</v>
      </c>
      <c r="L24" s="2">
        <v>9293272.6696360912</v>
      </c>
      <c r="M24" s="2">
        <v>8611654.6627963036</v>
      </c>
      <c r="N24" s="2">
        <v>8416519.6936557516</v>
      </c>
      <c r="O24" s="2">
        <v>6316993.6984595312</v>
      </c>
      <c r="P24" s="2">
        <v>14968645.368652811</v>
      </c>
      <c r="Q24" s="2">
        <v>19925936.622850329</v>
      </c>
      <c r="R24" s="2">
        <v>17012035.425982058</v>
      </c>
      <c r="S24" s="2">
        <v>30515101.844989285</v>
      </c>
      <c r="T24" s="2">
        <v>34540598.254421435</v>
      </c>
      <c r="U24" s="2">
        <v>51876046.528469093</v>
      </c>
      <c r="V24" s="2">
        <v>74205115.811098948</v>
      </c>
      <c r="W24" s="2">
        <v>125052682.84087315</v>
      </c>
      <c r="X24">
        <v>66706377.111891538</v>
      </c>
    </row>
    <row r="25" spans="1:24" x14ac:dyDescent="0.25">
      <c r="C25">
        <v>20</v>
      </c>
      <c r="D25" t="s">
        <v>1007</v>
      </c>
      <c r="E25" s="2" t="s">
        <v>1008</v>
      </c>
      <c r="F25" s="2">
        <v>89601.848950851767</v>
      </c>
      <c r="G25" s="2">
        <v>384258.23517204938</v>
      </c>
      <c r="H25" s="2">
        <v>441417.47862056183</v>
      </c>
      <c r="I25" s="2">
        <v>447592.00837046513</v>
      </c>
      <c r="J25" s="2">
        <v>620193.67015043076</v>
      </c>
      <c r="K25" s="2">
        <v>814039.36220156972</v>
      </c>
      <c r="L25" s="2">
        <v>916473.02476794703</v>
      </c>
      <c r="M25" s="2">
        <v>1053576.9755903352</v>
      </c>
      <c r="N25" s="2">
        <v>1212507.6006259646</v>
      </c>
      <c r="O25" s="2">
        <v>1255908.1972066357</v>
      </c>
      <c r="P25" s="2">
        <v>1992787.5871020998</v>
      </c>
      <c r="Q25" s="2">
        <v>1158535.705511847</v>
      </c>
      <c r="R25" s="2">
        <v>2807008.0115653323</v>
      </c>
      <c r="S25" s="2">
        <v>4342271.2516690483</v>
      </c>
      <c r="T25" s="2">
        <v>6752221.7937554382</v>
      </c>
      <c r="U25" s="2">
        <v>10633273.675861325</v>
      </c>
      <c r="V25" s="2">
        <v>9302416.4776836354</v>
      </c>
      <c r="W25" s="2">
        <v>11719605.406276727</v>
      </c>
      <c r="X25">
        <v>9683111.1139939986</v>
      </c>
    </row>
    <row r="26" spans="1:24" x14ac:dyDescent="0.25">
      <c r="C26">
        <v>21</v>
      </c>
      <c r="D26" t="s">
        <v>1009</v>
      </c>
      <c r="E26" s="2" t="s">
        <v>1010</v>
      </c>
      <c r="F26" s="2">
        <v>307895.41380817682</v>
      </c>
      <c r="G26" s="2">
        <v>1370493.0463084837</v>
      </c>
      <c r="H26" s="2">
        <v>1200567.3972111801</v>
      </c>
      <c r="I26" s="2">
        <v>1679465.2096902211</v>
      </c>
      <c r="J26" s="2">
        <v>2276167.6862750142</v>
      </c>
      <c r="K26" s="2">
        <v>5262141.9525103513</v>
      </c>
      <c r="L26" s="2">
        <v>5301943.8546125889</v>
      </c>
      <c r="M26" s="2">
        <v>6938049.5085514132</v>
      </c>
      <c r="N26" s="2">
        <v>6610638.9397552395</v>
      </c>
      <c r="O26" s="2">
        <v>6671350.8074602531</v>
      </c>
      <c r="P26" s="2">
        <v>11116610.448418921</v>
      </c>
      <c r="Q26" s="2">
        <v>13738107.901595926</v>
      </c>
      <c r="R26" s="2">
        <v>36462356.830801293</v>
      </c>
      <c r="S26" s="2">
        <v>16947144.168064643</v>
      </c>
      <c r="T26" s="2">
        <v>25019982.050831538</v>
      </c>
      <c r="U26" s="2">
        <v>43206435.920480661</v>
      </c>
      <c r="V26" s="2">
        <v>53499814.779294953</v>
      </c>
      <c r="W26" s="2">
        <v>105261224.01940139</v>
      </c>
      <c r="X26">
        <v>33005091.76345944</v>
      </c>
    </row>
    <row r="27" spans="1:24" x14ac:dyDescent="0.25">
      <c r="C27">
        <v>22</v>
      </c>
      <c r="D27" t="s">
        <v>1011</v>
      </c>
      <c r="E27" s="2" t="s">
        <v>1012</v>
      </c>
      <c r="F27" s="2">
        <v>115276.42948525978</v>
      </c>
      <c r="G27" s="2">
        <v>485776.8448098331</v>
      </c>
      <c r="H27" s="2">
        <v>346017.19271498086</v>
      </c>
      <c r="I27" s="2">
        <v>534787.83291888051</v>
      </c>
      <c r="J27" s="2">
        <v>549706.61502438539</v>
      </c>
      <c r="K27" s="2">
        <v>813049.26575332298</v>
      </c>
      <c r="L27" s="2">
        <v>843105.23376640084</v>
      </c>
      <c r="M27" s="2">
        <v>1163413.8897292216</v>
      </c>
      <c r="N27" s="2">
        <v>1222072.1108336872</v>
      </c>
      <c r="O27" s="2">
        <v>1642267.6837538476</v>
      </c>
      <c r="P27" s="2">
        <v>2556711.2402107697</v>
      </c>
      <c r="Q27" s="2">
        <v>2793464.3006338472</v>
      </c>
      <c r="R27" s="2">
        <v>3502470.721013085</v>
      </c>
      <c r="S27" s="2">
        <v>6167855.4406359885</v>
      </c>
      <c r="T27" s="2">
        <v>6393324.61946576</v>
      </c>
      <c r="U27" s="2">
        <v>8061251.4805595083</v>
      </c>
      <c r="V27" s="2">
        <v>6899105.4505198402</v>
      </c>
      <c r="W27" s="2">
        <v>18289120.385799203</v>
      </c>
      <c r="X27">
        <v>10438169.083391109</v>
      </c>
    </row>
    <row r="28" spans="1:24" x14ac:dyDescent="0.25">
      <c r="C28">
        <v>23</v>
      </c>
      <c r="D28" t="s">
        <v>1013</v>
      </c>
      <c r="E28" s="2" t="s">
        <v>1014</v>
      </c>
      <c r="F28" s="2">
        <v>53213.971356432266</v>
      </c>
      <c r="G28" s="2">
        <v>598277.45451797836</v>
      </c>
      <c r="H28" s="2">
        <v>584554.8853839431</v>
      </c>
      <c r="I28" s="2">
        <v>723494.27765015129</v>
      </c>
      <c r="J28" s="2">
        <v>960984.44051994057</v>
      </c>
      <c r="K28" s="2">
        <v>1642372.1709775152</v>
      </c>
      <c r="L28" s="2">
        <v>1418343.8933232483</v>
      </c>
      <c r="M28" s="2">
        <v>2414415.8232031129</v>
      </c>
      <c r="N28" s="2">
        <v>2759260.7807122557</v>
      </c>
      <c r="O28" s="2">
        <v>3409283.5587303895</v>
      </c>
      <c r="P28" s="2">
        <v>3498479.7578769228</v>
      </c>
      <c r="Q28" s="2">
        <v>4273510.9459699141</v>
      </c>
      <c r="R28" s="2">
        <v>6066185.5599774728</v>
      </c>
      <c r="S28" s="2">
        <v>6852526.7708997568</v>
      </c>
      <c r="T28" s="2">
        <v>10355559.140141649</v>
      </c>
      <c r="U28" s="2">
        <v>13076874.665814938</v>
      </c>
      <c r="V28" s="2">
        <v>13785397.144381607</v>
      </c>
      <c r="W28" s="2">
        <v>20671532.75520239</v>
      </c>
      <c r="X28">
        <v>13771923.371625531</v>
      </c>
    </row>
    <row r="29" spans="1:24" x14ac:dyDescent="0.25">
      <c r="C29">
        <v>24</v>
      </c>
      <c r="D29" t="s">
        <v>1015</v>
      </c>
      <c r="E29" s="2" t="s">
        <v>1016</v>
      </c>
      <c r="F29" s="2">
        <v>435975.4469935823</v>
      </c>
      <c r="G29" s="2">
        <v>1981523.5284966819</v>
      </c>
      <c r="H29" s="2">
        <v>1921145.5660190163</v>
      </c>
      <c r="I29" s="2">
        <v>3181722.8376959031</v>
      </c>
      <c r="J29" s="2">
        <v>1882780.8253175162</v>
      </c>
      <c r="K29" s="2">
        <v>2765170.5090407813</v>
      </c>
      <c r="L29" s="2">
        <v>3004583.9495535754</v>
      </c>
      <c r="M29" s="2">
        <v>5920412.7469750224</v>
      </c>
      <c r="N29" s="2">
        <v>4583471.4753381647</v>
      </c>
      <c r="O29" s="2">
        <v>6697438.6111429334</v>
      </c>
      <c r="P29" s="2">
        <v>10472097.966554124</v>
      </c>
      <c r="Q29" s="2">
        <v>13413725.902034329</v>
      </c>
      <c r="R29" s="2">
        <v>12040130.382608574</v>
      </c>
      <c r="S29" s="2">
        <v>20341774.718066756</v>
      </c>
      <c r="T29" s="2">
        <v>17922661.308630601</v>
      </c>
      <c r="U29" s="2">
        <v>31582746.122858629</v>
      </c>
      <c r="V29" s="2">
        <v>56249299.78217382</v>
      </c>
      <c r="W29" s="2">
        <v>45103126.602935486</v>
      </c>
      <c r="X29">
        <v>34877465.08964292</v>
      </c>
    </row>
    <row r="30" spans="1:24" x14ac:dyDescent="0.25">
      <c r="C30">
        <v>25</v>
      </c>
      <c r="D30" t="s">
        <v>1017</v>
      </c>
      <c r="E30" s="2" t="s">
        <v>1018</v>
      </c>
      <c r="F30" s="2">
        <v>0</v>
      </c>
      <c r="G30" s="2">
        <v>368722.04012333805</v>
      </c>
      <c r="H30" s="2">
        <v>271282.21670033917</v>
      </c>
      <c r="I30" s="2">
        <v>597287.24145924882</v>
      </c>
      <c r="J30" s="2">
        <v>634532.5992665079</v>
      </c>
      <c r="K30" s="2">
        <v>843194.04919781536</v>
      </c>
      <c r="L30" s="2">
        <v>738261.71754560247</v>
      </c>
      <c r="M30" s="2">
        <v>716821.32677205408</v>
      </c>
      <c r="N30" s="2">
        <v>1568419.5788165899</v>
      </c>
      <c r="O30" s="2">
        <v>682718.04920438631</v>
      </c>
      <c r="P30" s="2">
        <v>3907926.7121016677</v>
      </c>
      <c r="Q30" s="2">
        <v>2461070.6070543062</v>
      </c>
      <c r="R30" s="2">
        <v>6393706.7058425872</v>
      </c>
      <c r="S30" s="2">
        <v>7610788.3085324159</v>
      </c>
      <c r="T30" s="2">
        <v>12222979.12034482</v>
      </c>
      <c r="U30" s="2">
        <v>16824636.016670041</v>
      </c>
      <c r="V30" s="2">
        <v>21997704.185369506</v>
      </c>
      <c r="W30" s="2">
        <v>32986292.260461222</v>
      </c>
      <c r="X30">
        <v>6188995.8990852488</v>
      </c>
    </row>
    <row r="31" spans="1:24" x14ac:dyDescent="0.25">
      <c r="C31">
        <v>26</v>
      </c>
      <c r="D31" t="s">
        <v>1019</v>
      </c>
      <c r="E31" s="2" t="s">
        <v>1020</v>
      </c>
      <c r="F31" s="2">
        <v>0</v>
      </c>
      <c r="G31" s="2">
        <v>3759958.6060728016</v>
      </c>
      <c r="H31" s="2">
        <v>4073839.3644940308</v>
      </c>
      <c r="I31" s="2">
        <v>4276499.1054908093</v>
      </c>
      <c r="J31" s="2">
        <v>4139119.1870503169</v>
      </c>
      <c r="K31" s="2">
        <v>7919508.0434809383</v>
      </c>
      <c r="L31" s="2">
        <v>17635974.66457605</v>
      </c>
      <c r="M31" s="2">
        <v>9212966.1286223326</v>
      </c>
      <c r="N31" s="2">
        <v>11114038.700338945</v>
      </c>
      <c r="O31" s="2">
        <v>12955861.513338737</v>
      </c>
      <c r="P31" s="2">
        <v>11970924.554304685</v>
      </c>
      <c r="Q31" s="2">
        <v>5277523.8126761634</v>
      </c>
      <c r="R31" s="2">
        <v>11213315.922836317</v>
      </c>
      <c r="S31" s="2">
        <v>18461716.477756422</v>
      </c>
      <c r="T31" s="2">
        <v>31778453.388386521</v>
      </c>
      <c r="U31" s="2">
        <v>25225484.651442371</v>
      </c>
      <c r="V31" s="2">
        <v>41175036.025625423</v>
      </c>
      <c r="W31" s="2">
        <v>32802154.874143496</v>
      </c>
      <c r="X31">
        <v>15881752.488959091</v>
      </c>
    </row>
    <row r="32" spans="1:24" x14ac:dyDescent="0.25">
      <c r="D32" t="s">
        <v>1031</v>
      </c>
      <c r="E32" s="2" t="s">
        <v>1032</v>
      </c>
      <c r="F32" s="2"/>
      <c r="G32" s="2"/>
      <c r="H32" s="2"/>
      <c r="I32" s="2"/>
      <c r="J32" s="2"/>
      <c r="K32" s="2">
        <v>31140.286467130918</v>
      </c>
      <c r="L32" s="2"/>
      <c r="M32" s="2"/>
      <c r="N32" s="2"/>
      <c r="O32" s="2"/>
      <c r="P32" s="2">
        <v>7071.0678118654751</v>
      </c>
      <c r="Q32" s="2">
        <v>292818.20117542439</v>
      </c>
      <c r="R32" s="2">
        <v>109356381.95148005</v>
      </c>
      <c r="S32" s="2">
        <v>101450106.92351334</v>
      </c>
      <c r="T32" s="2">
        <v>33769211.65876656</v>
      </c>
      <c r="U32" s="2">
        <v>335782335.06905788</v>
      </c>
      <c r="V32" s="2">
        <v>836422615.75703454</v>
      </c>
      <c r="W32" s="2">
        <v>287034149.30260783</v>
      </c>
      <c r="X32">
        <v>369727022.79981756</v>
      </c>
    </row>
    <row r="33" spans="1:24" x14ac:dyDescent="0.25">
      <c r="B33" t="s">
        <v>4644</v>
      </c>
      <c r="E33" s="2"/>
      <c r="F33" s="2">
        <v>1860898.5877161403</v>
      </c>
      <c r="G33" s="2">
        <v>4641737.9308168134</v>
      </c>
      <c r="H33" s="2">
        <v>4054321.6008892651</v>
      </c>
      <c r="I33" s="2">
        <v>4439155.3778109625</v>
      </c>
      <c r="J33" s="2">
        <v>7867594.5506721241</v>
      </c>
      <c r="K33" s="2">
        <v>10893467.912690304</v>
      </c>
      <c r="L33" s="2">
        <v>15837935.930315059</v>
      </c>
      <c r="M33" s="2">
        <v>13765145.421820641</v>
      </c>
      <c r="N33" s="2">
        <v>16584072.149318228</v>
      </c>
      <c r="O33" s="2">
        <v>16932851.891986314</v>
      </c>
      <c r="P33" s="2">
        <v>22378538.172360558</v>
      </c>
      <c r="Q33" s="2">
        <v>29004757.649910737</v>
      </c>
      <c r="R33" s="2">
        <v>44437938.759813942</v>
      </c>
      <c r="S33" s="2">
        <v>61295745.783341169</v>
      </c>
      <c r="T33" s="2">
        <v>84857655.452590764</v>
      </c>
      <c r="U33" s="2">
        <v>149811069.90451127</v>
      </c>
      <c r="V33" s="2">
        <v>275997313.37801963</v>
      </c>
      <c r="W33" s="2">
        <v>288357902.77440721</v>
      </c>
      <c r="X33">
        <v>62514163.801667668</v>
      </c>
    </row>
    <row r="34" spans="1:24" x14ac:dyDescent="0.25">
      <c r="A34" t="s">
        <v>1070</v>
      </c>
      <c r="B34" t="s">
        <v>1071</v>
      </c>
      <c r="C34">
        <v>27</v>
      </c>
      <c r="D34" t="s">
        <v>1048</v>
      </c>
      <c r="E34" s="2" t="s">
        <v>1049</v>
      </c>
      <c r="F34" s="2">
        <v>458718.36281319347</v>
      </c>
      <c r="G34" s="2">
        <v>10417024.981970403</v>
      </c>
      <c r="H34" s="2">
        <v>13094491.19114078</v>
      </c>
      <c r="I34" s="2">
        <v>16297574.560013082</v>
      </c>
      <c r="J34" s="2">
        <v>10104892.046582079</v>
      </c>
      <c r="K34" s="2">
        <v>18782731.090308435</v>
      </c>
      <c r="L34" s="2">
        <v>26665384.703399662</v>
      </c>
      <c r="M34" s="2">
        <v>27254604.586249243</v>
      </c>
      <c r="N34" s="2">
        <v>47643152.671857074</v>
      </c>
      <c r="O34" s="2">
        <v>55161454.470452219</v>
      </c>
      <c r="P34" s="2">
        <v>53920908.739220731</v>
      </c>
      <c r="Q34" s="2">
        <v>55227586.731477901</v>
      </c>
      <c r="R34" s="2">
        <v>108939424.80255058</v>
      </c>
      <c r="S34" s="2">
        <v>174976223.10230219</v>
      </c>
      <c r="T34" s="2">
        <v>68184999.044902101</v>
      </c>
      <c r="U34" s="2">
        <v>325843648.17691362</v>
      </c>
      <c r="V34" s="2">
        <v>363265061.98019761</v>
      </c>
      <c r="W34" s="2">
        <v>847652861.93357801</v>
      </c>
      <c r="X34">
        <v>157975874.18654287</v>
      </c>
    </row>
    <row r="35" spans="1:24" x14ac:dyDescent="0.25">
      <c r="B35" t="s">
        <v>4645</v>
      </c>
      <c r="E35" s="2"/>
      <c r="F35" s="2">
        <v>458718.36281319347</v>
      </c>
      <c r="G35" s="2">
        <v>10417024.981970403</v>
      </c>
      <c r="H35" s="2">
        <v>13094491.19114078</v>
      </c>
      <c r="I35" s="2">
        <v>16297574.560013082</v>
      </c>
      <c r="J35" s="2">
        <v>10104892.046582079</v>
      </c>
      <c r="K35" s="2">
        <v>18782731.090308435</v>
      </c>
      <c r="L35" s="2">
        <v>26665384.703399662</v>
      </c>
      <c r="M35" s="2">
        <v>27254604.586249243</v>
      </c>
      <c r="N35" s="2">
        <v>47643152.671857074</v>
      </c>
      <c r="O35" s="2">
        <v>55161454.470452219</v>
      </c>
      <c r="P35" s="2">
        <v>53920908.739220731</v>
      </c>
      <c r="Q35" s="2">
        <v>55227586.731477901</v>
      </c>
      <c r="R35" s="2">
        <v>108939424.80255058</v>
      </c>
      <c r="S35" s="2">
        <v>174976223.10230219</v>
      </c>
      <c r="T35" s="2">
        <v>68184999.044902101</v>
      </c>
      <c r="U35" s="2">
        <v>325843648.17691362</v>
      </c>
      <c r="V35" s="2">
        <v>363265061.98019761</v>
      </c>
      <c r="W35" s="2">
        <v>847652861.93357801</v>
      </c>
      <c r="X35">
        <v>157975874.18654287</v>
      </c>
    </row>
    <row r="36" spans="1:24" x14ac:dyDescent="0.25">
      <c r="A36" t="s">
        <v>1072</v>
      </c>
      <c r="B36" t="s">
        <v>1073</v>
      </c>
      <c r="C36">
        <v>29</v>
      </c>
      <c r="D36" t="s">
        <v>1050</v>
      </c>
      <c r="E36" s="2" t="s">
        <v>1051</v>
      </c>
      <c r="F36" s="2">
        <v>706186.40392908652</v>
      </c>
      <c r="G36" s="2">
        <v>10293855.848529115</v>
      </c>
      <c r="H36" s="2">
        <v>12178870.132934079</v>
      </c>
      <c r="I36" s="2">
        <v>27585930.262092602</v>
      </c>
      <c r="J36" s="2">
        <v>10618672.026899554</v>
      </c>
      <c r="K36" s="2">
        <v>16432950.616978444</v>
      </c>
      <c r="L36" s="2">
        <v>22799852.086288672</v>
      </c>
      <c r="M36" s="2">
        <v>26344268.503120903</v>
      </c>
      <c r="N36" s="2">
        <v>47094448.551244996</v>
      </c>
      <c r="O36" s="2">
        <v>60774560.247017652</v>
      </c>
      <c r="P36" s="2">
        <v>46365771.386008054</v>
      </c>
      <c r="Q36" s="2">
        <v>49693470.590052083</v>
      </c>
      <c r="R36" s="2">
        <v>98030063.155981332</v>
      </c>
      <c r="S36" s="2">
        <v>119929507.70886265</v>
      </c>
      <c r="T36" s="2">
        <v>72127307.879114926</v>
      </c>
      <c r="U36" s="2">
        <v>291766105.40983754</v>
      </c>
      <c r="V36" s="2">
        <v>273184305.40841365</v>
      </c>
      <c r="W36" s="2">
        <v>666261763.67849731</v>
      </c>
      <c r="X36">
        <v>145507468.99313956</v>
      </c>
    </row>
    <row r="37" spans="1:24" x14ac:dyDescent="0.25">
      <c r="C37">
        <v>30</v>
      </c>
      <c r="D37" t="s">
        <v>1052</v>
      </c>
      <c r="E37" t="s">
        <v>1053</v>
      </c>
      <c r="F37">
        <v>335401.8958806048</v>
      </c>
      <c r="G37">
        <v>4743621.706351703</v>
      </c>
      <c r="H37">
        <v>4653546.9349031746</v>
      </c>
      <c r="I37">
        <v>13149688.043144688</v>
      </c>
      <c r="J37">
        <v>7162731.4653531536</v>
      </c>
      <c r="K37">
        <v>9173124.4931785967</v>
      </c>
      <c r="L37">
        <v>8975104.5660036914</v>
      </c>
      <c r="M37">
        <v>18255549.624477737</v>
      </c>
      <c r="N37">
        <v>13857839.451334191</v>
      </c>
      <c r="O37">
        <v>18709815.367343228</v>
      </c>
      <c r="P37">
        <v>35619946.210904367</v>
      </c>
      <c r="Q37">
        <v>31726618.985976219</v>
      </c>
      <c r="R37">
        <v>60837751.326109082</v>
      </c>
      <c r="S37">
        <v>62796032.448174663</v>
      </c>
      <c r="T37">
        <v>94782889.990882128</v>
      </c>
      <c r="U37">
        <v>112007946.45192985</v>
      </c>
      <c r="V37">
        <v>228473058.49967852</v>
      </c>
      <c r="W37">
        <v>255131078.50564221</v>
      </c>
      <c r="X37">
        <v>98561999.273451999</v>
      </c>
    </row>
    <row r="38" spans="1:24" x14ac:dyDescent="0.25">
      <c r="B38" t="s">
        <v>4646</v>
      </c>
      <c r="F38">
        <v>1351454.1134767402</v>
      </c>
      <c r="G38">
        <v>13865381.006571719</v>
      </c>
      <c r="H38">
        <v>15447154.437928375</v>
      </c>
      <c r="I38">
        <v>32707150.193607435</v>
      </c>
      <c r="J38">
        <v>17346133.265705831</v>
      </c>
      <c r="K38">
        <v>26185138.625999317</v>
      </c>
      <c r="L38">
        <v>39096829.59803997</v>
      </c>
      <c r="M38">
        <v>37311081.044486627</v>
      </c>
      <c r="N38">
        <v>52693711.78518454</v>
      </c>
      <c r="O38">
        <v>65137444.399655752</v>
      </c>
      <c r="P38">
        <v>74018934.636575192</v>
      </c>
      <c r="Q38">
        <v>92715403.753996804</v>
      </c>
      <c r="R38">
        <v>150533010.58739856</v>
      </c>
      <c r="S38">
        <v>179145527.09968257</v>
      </c>
      <c r="T38">
        <v>235656051.04431561</v>
      </c>
      <c r="U38">
        <v>440791386.27159083</v>
      </c>
      <c r="V38">
        <v>580526438.91074562</v>
      </c>
      <c r="W38">
        <v>1144286710.7313018</v>
      </c>
      <c r="X38">
        <v>135992756.76256841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896" sqref="H896"/>
    </sheetView>
  </sheetViews>
  <sheetFormatPr defaultColWidth="8.796875" defaultRowHeight="21" x14ac:dyDescent="0.4"/>
  <cols>
    <col min="1" max="1" width="6" style="6" bestFit="1" customWidth="1"/>
    <col min="2" max="2" width="29.59765625" style="6" customWidth="1"/>
    <col min="3" max="3" width="23.69921875" style="6" customWidth="1"/>
    <col min="4" max="4" width="25.19921875" style="6" customWidth="1"/>
    <col min="5" max="5" width="3.3984375" style="6" bestFit="1" customWidth="1"/>
    <col min="6" max="6" width="14.3984375" style="6" bestFit="1" customWidth="1"/>
    <col min="7" max="7" width="7" style="6" bestFit="1" customWidth="1"/>
    <col min="8" max="8" width="7.59765625" style="6" bestFit="1" customWidth="1"/>
    <col min="9" max="9" width="14.19921875" style="6" bestFit="1" customWidth="1"/>
    <col min="10" max="10" width="4.3984375" style="6" bestFit="1" customWidth="1"/>
    <col min="11" max="11" width="9.69921875" style="6" bestFit="1" customWidth="1"/>
    <col min="12" max="12" width="8" style="6" customWidth="1"/>
    <col min="13" max="13" width="13.69921875" style="6" bestFit="1" customWidth="1"/>
    <col min="14" max="14" width="23.3984375" style="6" customWidth="1"/>
    <col min="15" max="15" width="11.19921875" style="6" customWidth="1"/>
    <col min="16" max="16" width="21.3984375" style="6" bestFit="1" customWidth="1"/>
    <col min="17" max="17" width="8" style="6" bestFit="1" customWidth="1"/>
    <col min="18" max="18" width="12" style="6" bestFit="1" customWidth="1"/>
    <col min="19" max="16384" width="8.796875" style="6"/>
  </cols>
  <sheetData>
    <row r="1" spans="1:18" x14ac:dyDescent="0.4">
      <c r="A1" s="3" t="s">
        <v>1075</v>
      </c>
      <c r="B1" s="3" t="s">
        <v>1076</v>
      </c>
      <c r="C1" s="3" t="s">
        <v>1077</v>
      </c>
      <c r="D1" s="3" t="s">
        <v>1078</v>
      </c>
      <c r="E1" s="3" t="s">
        <v>1079</v>
      </c>
      <c r="F1" s="4" t="s">
        <v>1080</v>
      </c>
      <c r="G1" s="5" t="s">
        <v>1081</v>
      </c>
      <c r="H1" s="3" t="s">
        <v>1082</v>
      </c>
      <c r="I1" s="3" t="s">
        <v>1083</v>
      </c>
      <c r="J1" s="5" t="s">
        <v>1084</v>
      </c>
      <c r="K1" s="3" t="s">
        <v>1085</v>
      </c>
      <c r="L1" s="5" t="s">
        <v>1086</v>
      </c>
      <c r="M1" s="5" t="s">
        <v>76</v>
      </c>
      <c r="N1" s="5" t="s">
        <v>1087</v>
      </c>
      <c r="O1" s="3" t="s">
        <v>1088</v>
      </c>
      <c r="P1" s="5" t="s">
        <v>1089</v>
      </c>
      <c r="Q1" s="3"/>
      <c r="R1" s="3"/>
    </row>
    <row r="2" spans="1:18" x14ac:dyDescent="0.4">
      <c r="A2" s="7" t="s">
        <v>3674</v>
      </c>
      <c r="B2" s="7" t="s">
        <v>3675</v>
      </c>
      <c r="C2" s="7" t="s">
        <v>656</v>
      </c>
      <c r="D2" s="7" t="s">
        <v>3676</v>
      </c>
      <c r="E2" s="7">
        <v>9</v>
      </c>
      <c r="F2" s="7" t="s">
        <v>1109</v>
      </c>
      <c r="G2" s="7" t="s">
        <v>1110</v>
      </c>
      <c r="H2" s="8">
        <v>36</v>
      </c>
      <c r="I2" s="7" t="s">
        <v>53</v>
      </c>
      <c r="J2" s="8">
        <v>10</v>
      </c>
      <c r="K2" s="7" t="s">
        <v>1103</v>
      </c>
      <c r="L2" s="7" t="s">
        <v>1198</v>
      </c>
      <c r="M2" s="7">
        <v>2</v>
      </c>
      <c r="N2" s="7" t="s">
        <v>1046</v>
      </c>
      <c r="O2" s="7" t="s">
        <v>3677</v>
      </c>
      <c r="P2" s="9">
        <v>11596</v>
      </c>
      <c r="Q2" s="7"/>
      <c r="R2" s="10"/>
    </row>
    <row r="3" spans="1:18" x14ac:dyDescent="0.4">
      <c r="A3" s="7" t="s">
        <v>1965</v>
      </c>
      <c r="B3" s="7" t="s">
        <v>1966</v>
      </c>
      <c r="C3" s="7" t="s">
        <v>300</v>
      </c>
      <c r="D3" s="7" t="s">
        <v>21</v>
      </c>
      <c r="E3" s="7">
        <v>4</v>
      </c>
      <c r="F3" s="7" t="s">
        <v>1093</v>
      </c>
      <c r="G3" s="7" t="s">
        <v>1094</v>
      </c>
      <c r="H3" s="8">
        <v>14</v>
      </c>
      <c r="I3" s="7" t="s">
        <v>21</v>
      </c>
      <c r="J3" s="8">
        <v>524</v>
      </c>
      <c r="K3" s="7" t="s">
        <v>1095</v>
      </c>
      <c r="L3" s="7" t="s">
        <v>1096</v>
      </c>
      <c r="M3" s="7">
        <v>18</v>
      </c>
      <c r="N3" s="7" t="s">
        <v>1062</v>
      </c>
      <c r="O3" s="7" t="s">
        <v>1967</v>
      </c>
      <c r="P3" s="9">
        <v>113344</v>
      </c>
      <c r="Q3" s="7"/>
      <c r="R3" s="10"/>
    </row>
    <row r="4" spans="1:18" x14ac:dyDescent="0.4">
      <c r="A4" s="7" t="s">
        <v>2122</v>
      </c>
      <c r="B4" s="7" t="s">
        <v>2123</v>
      </c>
      <c r="C4" s="7" t="s">
        <v>327</v>
      </c>
      <c r="D4" s="7" t="s">
        <v>23</v>
      </c>
      <c r="E4" s="7">
        <v>4</v>
      </c>
      <c r="F4" s="7" t="s">
        <v>1093</v>
      </c>
      <c r="G4" s="7" t="s">
        <v>1094</v>
      </c>
      <c r="H4" s="8">
        <v>19</v>
      </c>
      <c r="I4" s="7" t="s">
        <v>23</v>
      </c>
      <c r="J4" s="8">
        <v>700</v>
      </c>
      <c r="K4" s="7" t="s">
        <v>1103</v>
      </c>
      <c r="L4" s="7" t="s">
        <v>1096</v>
      </c>
      <c r="M4" s="7">
        <v>18</v>
      </c>
      <c r="N4" s="7" t="s">
        <v>1062</v>
      </c>
      <c r="O4" s="7" t="s">
        <v>2124</v>
      </c>
      <c r="P4" s="9">
        <v>127193</v>
      </c>
      <c r="Q4" s="7"/>
      <c r="R4" s="10"/>
    </row>
    <row r="5" spans="1:18" x14ac:dyDescent="0.4">
      <c r="A5" s="7" t="s">
        <v>2469</v>
      </c>
      <c r="B5" s="7" t="s">
        <v>2470</v>
      </c>
      <c r="C5" s="7" t="s">
        <v>441</v>
      </c>
      <c r="D5" s="7" t="s">
        <v>36</v>
      </c>
      <c r="E5" s="7">
        <v>6</v>
      </c>
      <c r="F5" s="7" t="s">
        <v>1093</v>
      </c>
      <c r="G5" s="7" t="s">
        <v>1094</v>
      </c>
      <c r="H5" s="8">
        <v>20</v>
      </c>
      <c r="I5" s="7" t="s">
        <v>36</v>
      </c>
      <c r="J5" s="8">
        <v>850</v>
      </c>
      <c r="K5" s="7" t="s">
        <v>1103</v>
      </c>
      <c r="L5" s="7" t="s">
        <v>1096</v>
      </c>
      <c r="M5" s="7">
        <v>19</v>
      </c>
      <c r="N5" s="7" t="s">
        <v>1063</v>
      </c>
      <c r="O5" s="7" t="s">
        <v>2471</v>
      </c>
      <c r="P5" s="9">
        <v>0</v>
      </c>
      <c r="Q5" s="7"/>
      <c r="R5" s="10"/>
    </row>
    <row r="6" spans="1:18" x14ac:dyDescent="0.4">
      <c r="A6" s="7" t="s">
        <v>2516</v>
      </c>
      <c r="B6" s="7" t="s">
        <v>2517</v>
      </c>
      <c r="C6" s="7" t="s">
        <v>467</v>
      </c>
      <c r="D6" s="7" t="s">
        <v>39</v>
      </c>
      <c r="E6" s="7">
        <v>6</v>
      </c>
      <c r="F6" s="7" t="s">
        <v>1093</v>
      </c>
      <c r="G6" s="7" t="s">
        <v>1094</v>
      </c>
      <c r="H6" s="8">
        <v>21</v>
      </c>
      <c r="I6" s="7" t="s">
        <v>39</v>
      </c>
      <c r="J6" s="8">
        <v>542</v>
      </c>
      <c r="K6" s="7" t="s">
        <v>1103</v>
      </c>
      <c r="L6" s="7" t="s">
        <v>1096</v>
      </c>
      <c r="M6" s="7">
        <v>18</v>
      </c>
      <c r="N6" s="7" t="s">
        <v>1062</v>
      </c>
      <c r="O6" s="7" t="s">
        <v>2518</v>
      </c>
      <c r="P6" s="9">
        <v>159290</v>
      </c>
      <c r="Q6" s="7"/>
      <c r="R6" s="10"/>
    </row>
    <row r="7" spans="1:18" x14ac:dyDescent="0.4">
      <c r="A7" s="7" t="s">
        <v>2552</v>
      </c>
      <c r="B7" s="7" t="s">
        <v>2553</v>
      </c>
      <c r="C7" s="7" t="s">
        <v>418</v>
      </c>
      <c r="D7" s="7" t="s">
        <v>2554</v>
      </c>
      <c r="E7" s="7">
        <v>6</v>
      </c>
      <c r="F7" s="7" t="s">
        <v>1093</v>
      </c>
      <c r="G7" s="7" t="s">
        <v>1094</v>
      </c>
      <c r="H7" s="8">
        <v>22</v>
      </c>
      <c r="I7" s="7" t="s">
        <v>34</v>
      </c>
      <c r="J7" s="8">
        <v>755</v>
      </c>
      <c r="K7" s="7" t="s">
        <v>1103</v>
      </c>
      <c r="L7" s="7" t="s">
        <v>1096</v>
      </c>
      <c r="M7" s="7">
        <v>19</v>
      </c>
      <c r="N7" s="7" t="s">
        <v>1063</v>
      </c>
      <c r="O7" s="7" t="s">
        <v>2555</v>
      </c>
      <c r="P7" s="9">
        <v>107966</v>
      </c>
      <c r="Q7" s="7"/>
      <c r="R7" s="10"/>
    </row>
    <row r="8" spans="1:18" x14ac:dyDescent="0.4">
      <c r="A8" s="7" t="s">
        <v>2672</v>
      </c>
      <c r="B8" s="7" t="s">
        <v>2673</v>
      </c>
      <c r="C8" s="7" t="s">
        <v>460</v>
      </c>
      <c r="D8" s="7" t="s">
        <v>2674</v>
      </c>
      <c r="E8" s="7">
        <v>6</v>
      </c>
      <c r="F8" s="7" t="s">
        <v>1093</v>
      </c>
      <c r="G8" s="7" t="s">
        <v>1094</v>
      </c>
      <c r="H8" s="8">
        <v>25</v>
      </c>
      <c r="I8" s="7" t="s">
        <v>38</v>
      </c>
      <c r="J8" s="8">
        <v>482</v>
      </c>
      <c r="K8" s="7" t="s">
        <v>1103</v>
      </c>
      <c r="L8" s="7" t="s">
        <v>1096</v>
      </c>
      <c r="M8" s="7">
        <v>18</v>
      </c>
      <c r="N8" s="7" t="s">
        <v>1062</v>
      </c>
      <c r="O8" s="7" t="s">
        <v>2675</v>
      </c>
      <c r="P8" s="9">
        <v>73792</v>
      </c>
      <c r="Q8" s="7"/>
      <c r="R8" s="10"/>
    </row>
    <row r="9" spans="1:18" x14ac:dyDescent="0.4">
      <c r="A9" s="7" t="s">
        <v>3386</v>
      </c>
      <c r="B9" s="7" t="s">
        <v>3387</v>
      </c>
      <c r="C9" s="7" t="s">
        <v>672</v>
      </c>
      <c r="D9" s="7" t="s">
        <v>3388</v>
      </c>
      <c r="E9" s="7">
        <v>9</v>
      </c>
      <c r="F9" s="7" t="s">
        <v>1093</v>
      </c>
      <c r="G9" s="7" t="s">
        <v>1094</v>
      </c>
      <c r="H9" s="8">
        <v>30</v>
      </c>
      <c r="I9" s="7" t="s">
        <v>54</v>
      </c>
      <c r="J9" s="8">
        <v>1278</v>
      </c>
      <c r="K9" s="7" t="s">
        <v>1095</v>
      </c>
      <c r="L9" s="7" t="s">
        <v>1096</v>
      </c>
      <c r="M9" s="7">
        <v>20</v>
      </c>
      <c r="N9" s="7" t="s">
        <v>1038</v>
      </c>
      <c r="O9" s="7" t="s">
        <v>3389</v>
      </c>
      <c r="P9" s="9">
        <v>0</v>
      </c>
      <c r="Q9" s="7"/>
      <c r="R9" s="10"/>
    </row>
    <row r="10" spans="1:18" x14ac:dyDescent="0.4">
      <c r="A10" s="7" t="s">
        <v>3517</v>
      </c>
      <c r="B10" s="7" t="s">
        <v>3518</v>
      </c>
      <c r="C10" s="7" t="s">
        <v>705</v>
      </c>
      <c r="D10" s="7" t="s">
        <v>55</v>
      </c>
      <c r="E10" s="7">
        <v>9</v>
      </c>
      <c r="F10" s="7" t="s">
        <v>1093</v>
      </c>
      <c r="G10" s="7" t="s">
        <v>1094</v>
      </c>
      <c r="H10" s="8">
        <v>31</v>
      </c>
      <c r="I10" s="7" t="s">
        <v>55</v>
      </c>
      <c r="J10" s="8">
        <v>887</v>
      </c>
      <c r="K10" s="7" t="s">
        <v>1103</v>
      </c>
      <c r="L10" s="7" t="s">
        <v>1096</v>
      </c>
      <c r="M10" s="7">
        <v>19</v>
      </c>
      <c r="N10" s="7" t="s">
        <v>1063</v>
      </c>
      <c r="O10" s="7" t="s">
        <v>3519</v>
      </c>
      <c r="P10" s="9">
        <v>43841</v>
      </c>
      <c r="Q10" s="7"/>
      <c r="R10" s="10"/>
    </row>
    <row r="11" spans="1:18" x14ac:dyDescent="0.4">
      <c r="A11" s="7" t="s">
        <v>3607</v>
      </c>
      <c r="B11" s="7" t="s">
        <v>3608</v>
      </c>
      <c r="C11" s="7" t="s">
        <v>728</v>
      </c>
      <c r="D11" s="7" t="s">
        <v>56</v>
      </c>
      <c r="E11" s="7">
        <v>9</v>
      </c>
      <c r="F11" s="7" t="s">
        <v>1093</v>
      </c>
      <c r="G11" s="7" t="s">
        <v>1094</v>
      </c>
      <c r="H11" s="8">
        <v>32</v>
      </c>
      <c r="I11" s="7" t="s">
        <v>56</v>
      </c>
      <c r="J11" s="8">
        <v>914</v>
      </c>
      <c r="K11" s="7" t="s">
        <v>1103</v>
      </c>
      <c r="L11" s="7" t="s">
        <v>1096</v>
      </c>
      <c r="M11" s="7">
        <v>19</v>
      </c>
      <c r="N11" s="7" t="s">
        <v>1063</v>
      </c>
      <c r="O11" s="7" t="s">
        <v>3609</v>
      </c>
      <c r="P11" s="9">
        <v>186779</v>
      </c>
      <c r="Q11" s="7"/>
      <c r="R11" s="10"/>
    </row>
    <row r="12" spans="1:18" x14ac:dyDescent="0.4">
      <c r="A12" s="7" t="s">
        <v>3825</v>
      </c>
      <c r="B12" s="7" t="s">
        <v>3826</v>
      </c>
      <c r="C12" s="7" t="s">
        <v>790</v>
      </c>
      <c r="D12" s="7" t="s">
        <v>3827</v>
      </c>
      <c r="E12" s="7">
        <v>10</v>
      </c>
      <c r="F12" s="7" t="s">
        <v>1093</v>
      </c>
      <c r="G12" s="7" t="s">
        <v>1094</v>
      </c>
      <c r="H12" s="8">
        <v>34</v>
      </c>
      <c r="I12" s="7" t="s">
        <v>61</v>
      </c>
      <c r="J12" s="8">
        <v>1188</v>
      </c>
      <c r="K12" s="7" t="s">
        <v>1103</v>
      </c>
      <c r="L12" s="7" t="s">
        <v>1096</v>
      </c>
      <c r="M12" s="7">
        <v>20</v>
      </c>
      <c r="N12" s="7" t="s">
        <v>1038</v>
      </c>
      <c r="O12" s="7" t="s">
        <v>3828</v>
      </c>
      <c r="P12" s="9">
        <v>43137</v>
      </c>
      <c r="Q12" s="7"/>
      <c r="R12" s="10"/>
    </row>
    <row r="13" spans="1:18" x14ac:dyDescent="0.4">
      <c r="A13" s="7" t="s">
        <v>2736</v>
      </c>
      <c r="B13" s="7" t="s">
        <v>2737</v>
      </c>
      <c r="C13" s="7" t="s">
        <v>509</v>
      </c>
      <c r="D13" s="7" t="s">
        <v>43</v>
      </c>
      <c r="E13" s="7">
        <v>7</v>
      </c>
      <c r="F13" s="7" t="s">
        <v>1093</v>
      </c>
      <c r="G13" s="7" t="s">
        <v>1094</v>
      </c>
      <c r="H13" s="8">
        <v>40</v>
      </c>
      <c r="I13" s="7" t="s">
        <v>43</v>
      </c>
      <c r="J13" s="8">
        <v>867</v>
      </c>
      <c r="K13" s="7" t="s">
        <v>1095</v>
      </c>
      <c r="L13" s="7" t="s">
        <v>1096</v>
      </c>
      <c r="M13" s="7">
        <v>19</v>
      </c>
      <c r="N13" s="7" t="s">
        <v>1063</v>
      </c>
      <c r="O13" s="7" t="s">
        <v>2738</v>
      </c>
      <c r="P13" s="9">
        <v>251568</v>
      </c>
      <c r="Q13" s="7"/>
      <c r="R13" s="10"/>
    </row>
    <row r="14" spans="1:18" x14ac:dyDescent="0.4">
      <c r="A14" s="7" t="s">
        <v>3095</v>
      </c>
      <c r="B14" s="7" t="s">
        <v>3096</v>
      </c>
      <c r="C14" s="7" t="s">
        <v>635</v>
      </c>
      <c r="D14" s="7" t="s">
        <v>52</v>
      </c>
      <c r="E14" s="7">
        <v>8</v>
      </c>
      <c r="F14" s="7" t="s">
        <v>1093</v>
      </c>
      <c r="G14" s="7" t="s">
        <v>1094</v>
      </c>
      <c r="H14" s="8">
        <v>41</v>
      </c>
      <c r="I14" s="7" t="s">
        <v>52</v>
      </c>
      <c r="J14" s="8">
        <v>1022</v>
      </c>
      <c r="K14" s="7" t="s">
        <v>1103</v>
      </c>
      <c r="L14" s="7" t="s">
        <v>1096</v>
      </c>
      <c r="M14" s="7">
        <v>20</v>
      </c>
      <c r="N14" s="7" t="s">
        <v>1038</v>
      </c>
      <c r="O14" s="7" t="s">
        <v>3097</v>
      </c>
      <c r="P14" s="9">
        <v>257694</v>
      </c>
      <c r="Q14" s="7"/>
      <c r="R14" s="10"/>
    </row>
    <row r="15" spans="1:18" x14ac:dyDescent="0.4">
      <c r="A15" s="7" t="s">
        <v>1231</v>
      </c>
      <c r="B15" s="7" t="s">
        <v>1232</v>
      </c>
      <c r="C15" s="7" t="s">
        <v>159</v>
      </c>
      <c r="D15" s="7" t="s">
        <v>6</v>
      </c>
      <c r="E15" s="7">
        <v>1</v>
      </c>
      <c r="F15" s="7" t="s">
        <v>1093</v>
      </c>
      <c r="G15" s="7" t="s">
        <v>1094</v>
      </c>
      <c r="H15" s="8">
        <v>52</v>
      </c>
      <c r="I15" s="7" t="s">
        <v>6</v>
      </c>
      <c r="J15" s="8">
        <v>755</v>
      </c>
      <c r="K15" s="7" t="s">
        <v>1103</v>
      </c>
      <c r="L15" s="7" t="s">
        <v>1096</v>
      </c>
      <c r="M15" s="7">
        <v>19</v>
      </c>
      <c r="N15" s="7" t="s">
        <v>1063</v>
      </c>
      <c r="O15" s="7" t="s">
        <v>1233</v>
      </c>
      <c r="P15" s="9">
        <v>142553</v>
      </c>
      <c r="Q15" s="7"/>
      <c r="R15" s="10"/>
    </row>
    <row r="16" spans="1:18" x14ac:dyDescent="0.4">
      <c r="A16" s="7" t="s">
        <v>1507</v>
      </c>
      <c r="B16" s="7" t="s">
        <v>1508</v>
      </c>
      <c r="C16" s="7" t="s">
        <v>218</v>
      </c>
      <c r="D16" s="7" t="s">
        <v>12</v>
      </c>
      <c r="E16" s="7">
        <v>2</v>
      </c>
      <c r="F16" s="7" t="s">
        <v>1093</v>
      </c>
      <c r="G16" s="7" t="s">
        <v>1094</v>
      </c>
      <c r="H16" s="8">
        <v>53</v>
      </c>
      <c r="I16" s="7" t="s">
        <v>12</v>
      </c>
      <c r="J16" s="8">
        <v>620</v>
      </c>
      <c r="K16" s="7" t="s">
        <v>1103</v>
      </c>
      <c r="L16" s="7" t="s">
        <v>1096</v>
      </c>
      <c r="M16" s="7">
        <v>18</v>
      </c>
      <c r="N16" s="7" t="s">
        <v>1062</v>
      </c>
      <c r="O16" s="7" t="s">
        <v>1509</v>
      </c>
      <c r="P16" s="9">
        <v>99936</v>
      </c>
      <c r="Q16" s="7"/>
      <c r="R16" s="10"/>
    </row>
    <row r="17" spans="1:18" x14ac:dyDescent="0.4">
      <c r="A17" s="7" t="s">
        <v>1407</v>
      </c>
      <c r="B17" s="7" t="s">
        <v>1408</v>
      </c>
      <c r="C17" s="7" t="s">
        <v>78</v>
      </c>
      <c r="D17" s="7" t="s">
        <v>1409</v>
      </c>
      <c r="E17" s="7">
        <v>1</v>
      </c>
      <c r="F17" s="7" t="s">
        <v>1093</v>
      </c>
      <c r="G17" s="7" t="s">
        <v>1094</v>
      </c>
      <c r="H17" s="8">
        <v>57</v>
      </c>
      <c r="I17" s="7" t="s">
        <v>0</v>
      </c>
      <c r="J17" s="8">
        <v>758</v>
      </c>
      <c r="K17" s="7" t="s">
        <v>1095</v>
      </c>
      <c r="L17" s="7" t="s">
        <v>1096</v>
      </c>
      <c r="M17" s="7">
        <v>19</v>
      </c>
      <c r="N17" s="7" t="s">
        <v>1063</v>
      </c>
      <c r="O17" s="7" t="s">
        <v>1410</v>
      </c>
      <c r="P17" s="9">
        <v>161126</v>
      </c>
      <c r="Q17" s="7"/>
      <c r="R17" s="10"/>
    </row>
    <row r="18" spans="1:18" x14ac:dyDescent="0.4">
      <c r="A18" s="7" t="s">
        <v>1724</v>
      </c>
      <c r="B18" s="7" t="s">
        <v>1725</v>
      </c>
      <c r="C18" s="7" t="s">
        <v>247</v>
      </c>
      <c r="D18" s="7" t="s">
        <v>1726</v>
      </c>
      <c r="E18" s="7">
        <v>3</v>
      </c>
      <c r="F18" s="7" t="s">
        <v>1093</v>
      </c>
      <c r="G18" s="7" t="s">
        <v>1094</v>
      </c>
      <c r="H18" s="8">
        <v>60</v>
      </c>
      <c r="I18" s="7" t="s">
        <v>15</v>
      </c>
      <c r="J18" s="8">
        <v>659</v>
      </c>
      <c r="K18" s="7" t="s">
        <v>1103</v>
      </c>
      <c r="L18" s="7" t="s">
        <v>1096</v>
      </c>
      <c r="M18" s="7">
        <v>18</v>
      </c>
      <c r="N18" s="7" t="s">
        <v>1062</v>
      </c>
      <c r="O18" s="7" t="s">
        <v>1727</v>
      </c>
      <c r="P18" s="9">
        <v>172573</v>
      </c>
      <c r="Q18" s="7"/>
      <c r="R18" s="10"/>
    </row>
    <row r="19" spans="1:18" x14ac:dyDescent="0.4">
      <c r="A19" s="7" t="s">
        <v>1613</v>
      </c>
      <c r="B19" s="7" t="s">
        <v>1614</v>
      </c>
      <c r="C19" s="7" t="s">
        <v>189</v>
      </c>
      <c r="D19" s="7" t="s">
        <v>1615</v>
      </c>
      <c r="E19" s="7">
        <v>2</v>
      </c>
      <c r="F19" s="7" t="s">
        <v>1093</v>
      </c>
      <c r="G19" s="7" t="s">
        <v>1094</v>
      </c>
      <c r="H19" s="8">
        <v>65</v>
      </c>
      <c r="I19" s="7" t="s">
        <v>9</v>
      </c>
      <c r="J19" s="8">
        <v>1063</v>
      </c>
      <c r="K19" s="7" t="s">
        <v>1103</v>
      </c>
      <c r="L19" s="7" t="s">
        <v>1096</v>
      </c>
      <c r="M19" s="7">
        <v>20</v>
      </c>
      <c r="N19" s="7" t="s">
        <v>1038</v>
      </c>
      <c r="O19" s="7" t="s">
        <v>1616</v>
      </c>
      <c r="P19" s="9">
        <v>145584</v>
      </c>
      <c r="Q19" s="7"/>
      <c r="R19" s="10"/>
    </row>
    <row r="20" spans="1:18" x14ac:dyDescent="0.4">
      <c r="A20" s="7" t="s">
        <v>2184</v>
      </c>
      <c r="B20" s="7" t="s">
        <v>2185</v>
      </c>
      <c r="C20" s="7" t="s">
        <v>392</v>
      </c>
      <c r="D20" s="7" t="s">
        <v>30</v>
      </c>
      <c r="E20" s="7">
        <v>5</v>
      </c>
      <c r="F20" s="7" t="s">
        <v>1093</v>
      </c>
      <c r="G20" s="7" t="s">
        <v>1094</v>
      </c>
      <c r="H20" s="8">
        <v>70</v>
      </c>
      <c r="I20" s="7" t="s">
        <v>30</v>
      </c>
      <c r="J20" s="8">
        <v>855</v>
      </c>
      <c r="K20" s="7" t="s">
        <v>1103</v>
      </c>
      <c r="L20" s="7" t="s">
        <v>1096</v>
      </c>
      <c r="M20" s="7">
        <v>19</v>
      </c>
      <c r="N20" s="7" t="s">
        <v>1063</v>
      </c>
      <c r="O20" s="7" t="s">
        <v>2186</v>
      </c>
      <c r="P20" s="9">
        <v>141219</v>
      </c>
      <c r="Q20" s="7"/>
      <c r="R20" s="10"/>
    </row>
    <row r="21" spans="1:18" x14ac:dyDescent="0.4">
      <c r="A21" s="7" t="s">
        <v>2287</v>
      </c>
      <c r="B21" s="7" t="s">
        <v>2288</v>
      </c>
      <c r="C21" s="7" t="s">
        <v>408</v>
      </c>
      <c r="D21" s="7" t="s">
        <v>2289</v>
      </c>
      <c r="E21" s="7">
        <v>5</v>
      </c>
      <c r="F21" s="7" t="s">
        <v>1093</v>
      </c>
      <c r="G21" s="7" t="s">
        <v>1094</v>
      </c>
      <c r="H21" s="8">
        <v>72</v>
      </c>
      <c r="I21" s="7" t="s">
        <v>33</v>
      </c>
      <c r="J21" s="8">
        <v>680</v>
      </c>
      <c r="K21" s="7" t="s">
        <v>1103</v>
      </c>
      <c r="L21" s="7" t="s">
        <v>1096</v>
      </c>
      <c r="M21" s="7">
        <v>18</v>
      </c>
      <c r="N21" s="7" t="s">
        <v>1062</v>
      </c>
      <c r="O21" s="7" t="s">
        <v>2290</v>
      </c>
      <c r="P21" s="9">
        <v>130647</v>
      </c>
      <c r="Q21" s="7"/>
      <c r="R21" s="10"/>
    </row>
    <row r="22" spans="1:18" x14ac:dyDescent="0.4">
      <c r="A22" s="7" t="s">
        <v>2327</v>
      </c>
      <c r="B22" s="7" t="s">
        <v>2328</v>
      </c>
      <c r="C22" s="7" t="s">
        <v>367</v>
      </c>
      <c r="D22" s="7" t="s">
        <v>27</v>
      </c>
      <c r="E22" s="7">
        <v>5</v>
      </c>
      <c r="F22" s="7" t="s">
        <v>1093</v>
      </c>
      <c r="G22" s="7" t="s">
        <v>1094</v>
      </c>
      <c r="H22" s="8">
        <v>73</v>
      </c>
      <c r="I22" s="7" t="s">
        <v>27</v>
      </c>
      <c r="J22" s="8">
        <v>722</v>
      </c>
      <c r="K22" s="7" t="s">
        <v>1103</v>
      </c>
      <c r="L22" s="7" t="s">
        <v>1096</v>
      </c>
      <c r="M22" s="7">
        <v>19</v>
      </c>
      <c r="N22" s="7" t="s">
        <v>1063</v>
      </c>
      <c r="O22" s="7" t="s">
        <v>2329</v>
      </c>
      <c r="P22" s="9">
        <v>220416</v>
      </c>
      <c r="Q22" s="7"/>
      <c r="R22" s="10"/>
    </row>
    <row r="23" spans="1:18" x14ac:dyDescent="0.4">
      <c r="A23" s="7" t="s">
        <v>4018</v>
      </c>
      <c r="B23" s="7" t="s">
        <v>4019</v>
      </c>
      <c r="C23" s="7" t="s">
        <v>836</v>
      </c>
      <c r="D23" s="7" t="s">
        <v>4020</v>
      </c>
      <c r="E23" s="7">
        <v>11</v>
      </c>
      <c r="F23" s="7" t="s">
        <v>1093</v>
      </c>
      <c r="G23" s="7" t="s">
        <v>1094</v>
      </c>
      <c r="H23" s="8">
        <v>80</v>
      </c>
      <c r="I23" s="7" t="s">
        <v>64</v>
      </c>
      <c r="J23" s="8">
        <v>881</v>
      </c>
      <c r="K23" s="7" t="s">
        <v>1103</v>
      </c>
      <c r="L23" s="7" t="s">
        <v>1096</v>
      </c>
      <c r="M23" s="7">
        <v>19</v>
      </c>
      <c r="N23" s="7" t="s">
        <v>1063</v>
      </c>
      <c r="O23" s="7" t="s">
        <v>4021</v>
      </c>
      <c r="P23" s="9">
        <v>114461</v>
      </c>
      <c r="Q23" s="7"/>
      <c r="R23" s="10"/>
    </row>
    <row r="24" spans="1:18" x14ac:dyDescent="0.4">
      <c r="A24" s="7" t="s">
        <v>4188</v>
      </c>
      <c r="B24" s="7" t="s">
        <v>4189</v>
      </c>
      <c r="C24" s="7" t="s">
        <v>874</v>
      </c>
      <c r="D24" s="7" t="s">
        <v>68</v>
      </c>
      <c r="E24" s="7">
        <v>11</v>
      </c>
      <c r="F24" s="7" t="s">
        <v>1093</v>
      </c>
      <c r="G24" s="7" t="s">
        <v>1094</v>
      </c>
      <c r="H24" s="8">
        <v>84</v>
      </c>
      <c r="I24" s="7" t="s">
        <v>68</v>
      </c>
      <c r="J24" s="8">
        <v>748</v>
      </c>
      <c r="K24" s="7" t="s">
        <v>1095</v>
      </c>
      <c r="L24" s="7" t="s">
        <v>1096</v>
      </c>
      <c r="M24" s="7">
        <v>19</v>
      </c>
      <c r="N24" s="7" t="s">
        <v>1063</v>
      </c>
      <c r="O24" s="7" t="s">
        <v>4190</v>
      </c>
      <c r="P24" s="9">
        <v>134626</v>
      </c>
      <c r="Q24" s="7"/>
      <c r="R24" s="10"/>
    </row>
    <row r="25" spans="1:18" x14ac:dyDescent="0.4">
      <c r="A25" s="7" t="s">
        <v>4330</v>
      </c>
      <c r="B25" s="7" t="s">
        <v>4331</v>
      </c>
      <c r="C25" s="7" t="s">
        <v>948</v>
      </c>
      <c r="D25" s="7" t="s">
        <v>4332</v>
      </c>
      <c r="E25" s="7">
        <v>12</v>
      </c>
      <c r="F25" s="7" t="s">
        <v>1093</v>
      </c>
      <c r="G25" s="7" t="s">
        <v>1094</v>
      </c>
      <c r="H25" s="8">
        <v>90</v>
      </c>
      <c r="I25" s="7" t="s">
        <v>74</v>
      </c>
      <c r="J25" s="8">
        <v>721</v>
      </c>
      <c r="K25" s="7" t="s">
        <v>1095</v>
      </c>
      <c r="L25" s="7" t="s">
        <v>1096</v>
      </c>
      <c r="M25" s="7">
        <v>19</v>
      </c>
      <c r="N25" s="7" t="s">
        <v>1063</v>
      </c>
      <c r="O25" s="7" t="s">
        <v>4333</v>
      </c>
      <c r="P25" s="9">
        <v>266807</v>
      </c>
      <c r="Q25" s="7"/>
      <c r="R25" s="10"/>
    </row>
    <row r="26" spans="1:18" x14ac:dyDescent="0.4">
      <c r="A26" s="7" t="s">
        <v>4424</v>
      </c>
      <c r="B26" s="7" t="s">
        <v>4425</v>
      </c>
      <c r="C26" s="7" t="s">
        <v>894</v>
      </c>
      <c r="D26" s="7" t="s">
        <v>69</v>
      </c>
      <c r="E26" s="7">
        <v>12</v>
      </c>
      <c r="F26" s="7" t="s">
        <v>1093</v>
      </c>
      <c r="G26" s="7" t="s">
        <v>1094</v>
      </c>
      <c r="H26" s="8">
        <v>92</v>
      </c>
      <c r="I26" s="7" t="s">
        <v>69</v>
      </c>
      <c r="J26" s="8">
        <v>555</v>
      </c>
      <c r="K26" s="7" t="s">
        <v>1095</v>
      </c>
      <c r="L26" s="7" t="s">
        <v>1096</v>
      </c>
      <c r="M26" s="7">
        <v>18</v>
      </c>
      <c r="N26" s="7" t="s">
        <v>1062</v>
      </c>
      <c r="O26" s="7" t="s">
        <v>4426</v>
      </c>
      <c r="P26" s="9">
        <v>117787</v>
      </c>
      <c r="Q26" s="7"/>
      <c r="R26" s="10"/>
    </row>
    <row r="27" spans="1:18" x14ac:dyDescent="0.4">
      <c r="A27" s="7" t="s">
        <v>4553</v>
      </c>
      <c r="B27" s="7" t="s">
        <v>4554</v>
      </c>
      <c r="C27" s="7" t="s">
        <v>940</v>
      </c>
      <c r="D27" s="7" t="s">
        <v>73</v>
      </c>
      <c r="E27" s="7">
        <v>12</v>
      </c>
      <c r="F27" s="7" t="s">
        <v>1093</v>
      </c>
      <c r="G27" s="7" t="s">
        <v>1094</v>
      </c>
      <c r="H27" s="8">
        <v>95</v>
      </c>
      <c r="I27" s="7" t="s">
        <v>73</v>
      </c>
      <c r="J27" s="8">
        <v>479</v>
      </c>
      <c r="K27" s="7" t="s">
        <v>1103</v>
      </c>
      <c r="L27" s="7" t="s">
        <v>1096</v>
      </c>
      <c r="M27" s="7">
        <v>18</v>
      </c>
      <c r="N27" s="7" t="s">
        <v>1062</v>
      </c>
      <c r="O27" s="7" t="s">
        <v>4555</v>
      </c>
      <c r="P27" s="9">
        <v>145224</v>
      </c>
      <c r="Q27" s="7"/>
      <c r="R27" s="10"/>
    </row>
    <row r="28" spans="1:18" x14ac:dyDescent="0.4">
      <c r="A28" s="7" t="s">
        <v>2445</v>
      </c>
      <c r="B28" s="7" t="s">
        <v>2446</v>
      </c>
      <c r="C28" s="7" t="s">
        <v>2447</v>
      </c>
      <c r="D28" s="7" t="s">
        <v>40</v>
      </c>
      <c r="E28" s="7">
        <v>6</v>
      </c>
      <c r="F28" s="7" t="s">
        <v>1093</v>
      </c>
      <c r="G28" s="7" t="s">
        <v>1094</v>
      </c>
      <c r="H28" s="8">
        <v>11</v>
      </c>
      <c r="I28" s="7" t="s">
        <v>40</v>
      </c>
      <c r="J28" s="8">
        <v>415</v>
      </c>
      <c r="K28" s="7" t="s">
        <v>1103</v>
      </c>
      <c r="L28" s="7" t="s">
        <v>1096</v>
      </c>
      <c r="M28" s="7">
        <v>18</v>
      </c>
      <c r="N28" s="7" t="s">
        <v>1062</v>
      </c>
      <c r="O28" s="7" t="s">
        <v>2448</v>
      </c>
      <c r="P28" s="9">
        <v>292945</v>
      </c>
      <c r="Q28" s="7"/>
      <c r="R28" s="10"/>
    </row>
    <row r="29" spans="1:18" x14ac:dyDescent="0.4">
      <c r="A29" s="7" t="s">
        <v>1905</v>
      </c>
      <c r="B29" s="7" t="s">
        <v>1906</v>
      </c>
      <c r="C29" s="7" t="s">
        <v>1907</v>
      </c>
      <c r="D29" s="7" t="s">
        <v>1908</v>
      </c>
      <c r="E29" s="7">
        <v>4</v>
      </c>
      <c r="F29" s="7" t="s">
        <v>1093</v>
      </c>
      <c r="G29" s="7" t="s">
        <v>1094</v>
      </c>
      <c r="H29" s="8">
        <v>12</v>
      </c>
      <c r="I29" s="7" t="s">
        <v>19</v>
      </c>
      <c r="J29" s="8">
        <v>515</v>
      </c>
      <c r="K29" s="7" t="s">
        <v>1095</v>
      </c>
      <c r="L29" s="7" t="s">
        <v>1096</v>
      </c>
      <c r="M29" s="7">
        <v>18</v>
      </c>
      <c r="N29" s="7" t="s">
        <v>1062</v>
      </c>
      <c r="O29" s="7" t="s">
        <v>1909</v>
      </c>
      <c r="P29" s="9">
        <v>221376</v>
      </c>
      <c r="Q29" s="7"/>
      <c r="R29" s="10"/>
    </row>
    <row r="30" spans="1:18" x14ac:dyDescent="0.4">
      <c r="A30" s="7" t="s">
        <v>1934</v>
      </c>
      <c r="B30" s="7" t="s">
        <v>1935</v>
      </c>
      <c r="C30" s="7" t="s">
        <v>292</v>
      </c>
      <c r="D30" s="7" t="s">
        <v>20</v>
      </c>
      <c r="E30" s="7">
        <v>4</v>
      </c>
      <c r="F30" s="7" t="s">
        <v>1101</v>
      </c>
      <c r="G30" s="7" t="s">
        <v>1102</v>
      </c>
      <c r="H30" s="8">
        <v>13</v>
      </c>
      <c r="I30" s="7" t="s">
        <v>20</v>
      </c>
      <c r="J30" s="8">
        <v>380</v>
      </c>
      <c r="K30" s="7" t="s">
        <v>1103</v>
      </c>
      <c r="L30" s="7" t="s">
        <v>1095</v>
      </c>
      <c r="M30" s="7">
        <v>16</v>
      </c>
      <c r="N30" s="7" t="s">
        <v>1061</v>
      </c>
      <c r="O30" s="7" t="s">
        <v>1936</v>
      </c>
      <c r="P30" s="9">
        <v>135687</v>
      </c>
      <c r="Q30" s="7"/>
      <c r="R30" s="10"/>
    </row>
    <row r="31" spans="1:18" x14ac:dyDescent="0.4">
      <c r="A31" s="7" t="s">
        <v>1968</v>
      </c>
      <c r="B31" s="7" t="s">
        <v>1969</v>
      </c>
      <c r="C31" s="7" t="s">
        <v>301</v>
      </c>
      <c r="D31" s="7" t="s">
        <v>1970</v>
      </c>
      <c r="E31" s="7">
        <v>4</v>
      </c>
      <c r="F31" s="7" t="s">
        <v>1101</v>
      </c>
      <c r="G31" s="7" t="s">
        <v>1102</v>
      </c>
      <c r="H31" s="8">
        <v>14</v>
      </c>
      <c r="I31" s="7" t="s">
        <v>21</v>
      </c>
      <c r="J31" s="8">
        <v>180</v>
      </c>
      <c r="K31" s="7" t="s">
        <v>1095</v>
      </c>
      <c r="L31" s="7" t="s">
        <v>1104</v>
      </c>
      <c r="M31" s="7">
        <v>15</v>
      </c>
      <c r="N31" s="7" t="s">
        <v>1060</v>
      </c>
      <c r="O31" s="7" t="s">
        <v>1971</v>
      </c>
      <c r="P31" s="9">
        <v>58178</v>
      </c>
      <c r="Q31" s="7"/>
      <c r="R31" s="10"/>
    </row>
    <row r="32" spans="1:18" x14ac:dyDescent="0.4">
      <c r="A32" s="7" t="s">
        <v>2028</v>
      </c>
      <c r="B32" s="7" t="s">
        <v>2029</v>
      </c>
      <c r="C32" s="7" t="s">
        <v>345</v>
      </c>
      <c r="D32" s="7" t="s">
        <v>25</v>
      </c>
      <c r="E32" s="7">
        <v>4</v>
      </c>
      <c r="F32" s="7" t="s">
        <v>1101</v>
      </c>
      <c r="G32" s="7" t="s">
        <v>1102</v>
      </c>
      <c r="H32" s="8">
        <v>15</v>
      </c>
      <c r="I32" s="7" t="s">
        <v>25</v>
      </c>
      <c r="J32" s="8">
        <v>324</v>
      </c>
      <c r="K32" s="7" t="s">
        <v>1103</v>
      </c>
      <c r="L32" s="7" t="s">
        <v>1095</v>
      </c>
      <c r="M32" s="7">
        <v>16</v>
      </c>
      <c r="N32" s="7" t="s">
        <v>1061</v>
      </c>
      <c r="O32" s="7" t="s">
        <v>2030</v>
      </c>
      <c r="P32" s="9">
        <v>41399</v>
      </c>
      <c r="Q32" s="7"/>
      <c r="R32" s="10"/>
    </row>
    <row r="33" spans="1:18" x14ac:dyDescent="0.4">
      <c r="A33" s="7" t="s">
        <v>2055</v>
      </c>
      <c r="B33" s="7" t="s">
        <v>2056</v>
      </c>
      <c r="C33" s="7" t="s">
        <v>316</v>
      </c>
      <c r="D33" s="7" t="s">
        <v>2057</v>
      </c>
      <c r="E33" s="7">
        <v>4</v>
      </c>
      <c r="F33" s="7" t="s">
        <v>1101</v>
      </c>
      <c r="G33" s="7" t="s">
        <v>1102</v>
      </c>
      <c r="H33" s="8">
        <v>16</v>
      </c>
      <c r="I33" s="7" t="s">
        <v>22</v>
      </c>
      <c r="J33" s="8">
        <v>536</v>
      </c>
      <c r="K33" s="7" t="s">
        <v>1095</v>
      </c>
      <c r="L33" s="7" t="s">
        <v>1095</v>
      </c>
      <c r="M33" s="7">
        <v>17</v>
      </c>
      <c r="N33" s="7" t="s">
        <v>1039</v>
      </c>
      <c r="O33" s="7" t="s">
        <v>2058</v>
      </c>
      <c r="P33" s="9">
        <v>132292</v>
      </c>
      <c r="Q33" s="7"/>
      <c r="R33" s="10"/>
    </row>
    <row r="34" spans="1:18" x14ac:dyDescent="0.4">
      <c r="A34" s="7" t="s">
        <v>2059</v>
      </c>
      <c r="B34" s="7" t="s">
        <v>2060</v>
      </c>
      <c r="C34" s="7" t="s">
        <v>317</v>
      </c>
      <c r="D34" s="7" t="s">
        <v>2061</v>
      </c>
      <c r="E34" s="7">
        <v>4</v>
      </c>
      <c r="F34" s="7" t="s">
        <v>1101</v>
      </c>
      <c r="G34" s="7" t="s">
        <v>1102</v>
      </c>
      <c r="H34" s="8">
        <v>16</v>
      </c>
      <c r="I34" s="7" t="s">
        <v>22</v>
      </c>
      <c r="J34" s="8">
        <v>258</v>
      </c>
      <c r="K34" s="7" t="s">
        <v>1095</v>
      </c>
      <c r="L34" s="7" t="s">
        <v>1104</v>
      </c>
      <c r="M34" s="7">
        <v>15</v>
      </c>
      <c r="N34" s="7" t="s">
        <v>1060</v>
      </c>
      <c r="O34" s="7" t="s">
        <v>2062</v>
      </c>
      <c r="P34" s="9">
        <v>49696</v>
      </c>
      <c r="Q34" s="7"/>
      <c r="R34" s="10"/>
    </row>
    <row r="35" spans="1:18" x14ac:dyDescent="0.4">
      <c r="A35" s="7" t="s">
        <v>2099</v>
      </c>
      <c r="B35" s="7" t="s">
        <v>2100</v>
      </c>
      <c r="C35" s="7" t="s">
        <v>339</v>
      </c>
      <c r="D35" s="7" t="s">
        <v>24</v>
      </c>
      <c r="E35" s="7">
        <v>4</v>
      </c>
      <c r="F35" s="7" t="s">
        <v>1101</v>
      </c>
      <c r="G35" s="7" t="s">
        <v>1102</v>
      </c>
      <c r="H35" s="8">
        <v>17</v>
      </c>
      <c r="I35" s="7" t="s">
        <v>24</v>
      </c>
      <c r="J35" s="8">
        <v>280</v>
      </c>
      <c r="K35" s="7" t="s">
        <v>1095</v>
      </c>
      <c r="L35" s="7" t="s">
        <v>1095</v>
      </c>
      <c r="M35" s="7">
        <v>16</v>
      </c>
      <c r="N35" s="7" t="s">
        <v>1061</v>
      </c>
      <c r="O35" s="7" t="s">
        <v>2101</v>
      </c>
      <c r="P35" s="9">
        <v>42283</v>
      </c>
      <c r="Q35" s="7"/>
      <c r="R35" s="10"/>
    </row>
    <row r="36" spans="1:18" x14ac:dyDescent="0.4">
      <c r="A36" s="7" t="s">
        <v>2102</v>
      </c>
      <c r="B36" s="7" t="s">
        <v>2103</v>
      </c>
      <c r="C36" s="7" t="s">
        <v>340</v>
      </c>
      <c r="D36" s="7" t="s">
        <v>2104</v>
      </c>
      <c r="E36" s="7">
        <v>4</v>
      </c>
      <c r="F36" s="7" t="s">
        <v>1101</v>
      </c>
      <c r="G36" s="7" t="s">
        <v>1102</v>
      </c>
      <c r="H36" s="8">
        <v>17</v>
      </c>
      <c r="I36" s="7" t="s">
        <v>24</v>
      </c>
      <c r="J36" s="8">
        <v>190</v>
      </c>
      <c r="K36" s="7" t="s">
        <v>1103</v>
      </c>
      <c r="L36" s="7" t="s">
        <v>1104</v>
      </c>
      <c r="M36" s="7">
        <v>14</v>
      </c>
      <c r="N36" s="7" t="s">
        <v>1059</v>
      </c>
      <c r="O36" s="7" t="s">
        <v>2105</v>
      </c>
      <c r="P36" s="9">
        <v>39072</v>
      </c>
      <c r="Q36" s="7"/>
      <c r="R36" s="10"/>
    </row>
    <row r="37" spans="1:18" x14ac:dyDescent="0.4">
      <c r="A37" s="7" t="s">
        <v>1692</v>
      </c>
      <c r="B37" s="7" t="s">
        <v>1693</v>
      </c>
      <c r="C37" s="7" t="s">
        <v>239</v>
      </c>
      <c r="D37" s="7" t="s">
        <v>1694</v>
      </c>
      <c r="E37" s="7">
        <v>3</v>
      </c>
      <c r="F37" s="7" t="s">
        <v>1101</v>
      </c>
      <c r="G37" s="7" t="s">
        <v>1102</v>
      </c>
      <c r="H37" s="8">
        <v>18</v>
      </c>
      <c r="I37" s="7" t="s">
        <v>14</v>
      </c>
      <c r="J37" s="8">
        <v>348</v>
      </c>
      <c r="K37" s="7" t="s">
        <v>1095</v>
      </c>
      <c r="L37" s="7" t="s">
        <v>1095</v>
      </c>
      <c r="M37" s="7">
        <v>16</v>
      </c>
      <c r="N37" s="7" t="s">
        <v>1061</v>
      </c>
      <c r="O37" s="7" t="s">
        <v>1695</v>
      </c>
      <c r="P37" s="9">
        <v>50737</v>
      </c>
      <c r="Q37" s="7"/>
      <c r="R37" s="10"/>
    </row>
    <row r="38" spans="1:18" x14ac:dyDescent="0.4">
      <c r="A38" s="7" t="s">
        <v>2125</v>
      </c>
      <c r="B38" s="7" t="s">
        <v>2126</v>
      </c>
      <c r="C38" s="7" t="s">
        <v>328</v>
      </c>
      <c r="D38" s="7" t="s">
        <v>2127</v>
      </c>
      <c r="E38" s="7">
        <v>4</v>
      </c>
      <c r="F38" s="7" t="s">
        <v>1101</v>
      </c>
      <c r="G38" s="7" t="s">
        <v>1102</v>
      </c>
      <c r="H38" s="8">
        <v>19</v>
      </c>
      <c r="I38" s="7" t="s">
        <v>23</v>
      </c>
      <c r="J38" s="8">
        <v>315</v>
      </c>
      <c r="K38" s="7" t="s">
        <v>1103</v>
      </c>
      <c r="L38" s="7" t="s">
        <v>1104</v>
      </c>
      <c r="M38" s="7">
        <v>15</v>
      </c>
      <c r="N38" s="7" t="s">
        <v>1060</v>
      </c>
      <c r="O38" s="7" t="s">
        <v>2128</v>
      </c>
      <c r="P38" s="9">
        <v>58695</v>
      </c>
      <c r="Q38" s="7"/>
      <c r="R38" s="10"/>
    </row>
    <row r="39" spans="1:18" x14ac:dyDescent="0.4">
      <c r="A39" s="7" t="s">
        <v>2600</v>
      </c>
      <c r="B39" s="7" t="s">
        <v>2601</v>
      </c>
      <c r="C39" s="7" t="s">
        <v>453</v>
      </c>
      <c r="D39" s="7" t="s">
        <v>37</v>
      </c>
      <c r="E39" s="7">
        <v>6</v>
      </c>
      <c r="F39" s="7" t="s">
        <v>1101</v>
      </c>
      <c r="G39" s="7" t="s">
        <v>1102</v>
      </c>
      <c r="H39" s="8">
        <v>23</v>
      </c>
      <c r="I39" s="7" t="s">
        <v>37</v>
      </c>
      <c r="J39" s="8">
        <v>356</v>
      </c>
      <c r="K39" s="7" t="s">
        <v>1103</v>
      </c>
      <c r="L39" s="7" t="s">
        <v>1095</v>
      </c>
      <c r="M39" s="7">
        <v>16</v>
      </c>
      <c r="N39" s="7" t="s">
        <v>1061</v>
      </c>
      <c r="O39" s="7" t="s">
        <v>2602</v>
      </c>
      <c r="P39" s="9">
        <v>67818</v>
      </c>
      <c r="Q39" s="7"/>
      <c r="R39" s="10"/>
    </row>
    <row r="40" spans="1:18" x14ac:dyDescent="0.4">
      <c r="A40" s="7" t="s">
        <v>2627</v>
      </c>
      <c r="B40" s="7" t="s">
        <v>2628</v>
      </c>
      <c r="C40" s="7" t="s">
        <v>2629</v>
      </c>
      <c r="D40" s="7" t="s">
        <v>2630</v>
      </c>
      <c r="E40" s="7">
        <v>6</v>
      </c>
      <c r="F40" s="7" t="s">
        <v>1093</v>
      </c>
      <c r="G40" s="7" t="s">
        <v>1094</v>
      </c>
      <c r="H40" s="8">
        <v>24</v>
      </c>
      <c r="I40" s="7" t="s">
        <v>35</v>
      </c>
      <c r="J40" s="8">
        <v>585</v>
      </c>
      <c r="K40" s="7" t="s">
        <v>1103</v>
      </c>
      <c r="L40" s="7" t="s">
        <v>1096</v>
      </c>
      <c r="M40" s="7">
        <v>18</v>
      </c>
      <c r="N40" s="7" t="s">
        <v>1062</v>
      </c>
      <c r="O40" s="7" t="s">
        <v>2631</v>
      </c>
      <c r="P40" s="9">
        <v>102329</v>
      </c>
      <c r="Q40" s="7"/>
      <c r="R40" s="10"/>
    </row>
    <row r="41" spans="1:18" x14ac:dyDescent="0.4">
      <c r="A41" s="7" t="s">
        <v>2169</v>
      </c>
      <c r="B41" s="7" t="s">
        <v>2170</v>
      </c>
      <c r="C41" s="7" t="s">
        <v>281</v>
      </c>
      <c r="D41" s="7" t="s">
        <v>18</v>
      </c>
      <c r="E41" s="7">
        <v>4</v>
      </c>
      <c r="F41" s="7" t="s">
        <v>1101</v>
      </c>
      <c r="G41" s="7" t="s">
        <v>1102</v>
      </c>
      <c r="H41" s="8">
        <v>26</v>
      </c>
      <c r="I41" s="7" t="s">
        <v>18</v>
      </c>
      <c r="J41" s="8">
        <v>314</v>
      </c>
      <c r="K41" s="7" t="s">
        <v>1103</v>
      </c>
      <c r="L41" s="7" t="s">
        <v>1095</v>
      </c>
      <c r="M41" s="7">
        <v>16</v>
      </c>
      <c r="N41" s="7" t="s">
        <v>1061</v>
      </c>
      <c r="O41" s="7" t="s">
        <v>2171</v>
      </c>
      <c r="P41" s="9">
        <v>64636</v>
      </c>
      <c r="Q41" s="7"/>
      <c r="R41" s="10"/>
    </row>
    <row r="42" spans="1:18" x14ac:dyDescent="0.4">
      <c r="A42" s="7" t="s">
        <v>2700</v>
      </c>
      <c r="B42" s="7" t="s">
        <v>2701</v>
      </c>
      <c r="C42" s="7" t="s">
        <v>482</v>
      </c>
      <c r="D42" s="7" t="s">
        <v>2702</v>
      </c>
      <c r="E42" s="7">
        <v>6</v>
      </c>
      <c r="F42" s="7" t="s">
        <v>1101</v>
      </c>
      <c r="G42" s="7" t="s">
        <v>1102</v>
      </c>
      <c r="H42" s="8">
        <v>27</v>
      </c>
      <c r="I42" s="7" t="s">
        <v>41</v>
      </c>
      <c r="J42" s="8">
        <v>434</v>
      </c>
      <c r="K42" s="7" t="s">
        <v>1103</v>
      </c>
      <c r="L42" s="7" t="s">
        <v>1095</v>
      </c>
      <c r="M42" s="7">
        <v>17</v>
      </c>
      <c r="N42" s="7" t="s">
        <v>1039</v>
      </c>
      <c r="O42" s="7" t="s">
        <v>2703</v>
      </c>
      <c r="P42" s="9">
        <v>82792</v>
      </c>
      <c r="Q42" s="7"/>
      <c r="R42" s="10"/>
    </row>
    <row r="43" spans="1:18" x14ac:dyDescent="0.4">
      <c r="A43" s="7" t="s">
        <v>3737</v>
      </c>
      <c r="B43" s="7" t="s">
        <v>3738</v>
      </c>
      <c r="C43" s="7" t="s">
        <v>3739</v>
      </c>
      <c r="D43" s="7" t="s">
        <v>59</v>
      </c>
      <c r="E43" s="7">
        <v>10</v>
      </c>
      <c r="F43" s="7" t="s">
        <v>1093</v>
      </c>
      <c r="G43" s="7" t="s">
        <v>1094</v>
      </c>
      <c r="H43" s="8">
        <v>33</v>
      </c>
      <c r="I43" s="7" t="s">
        <v>59</v>
      </c>
      <c r="J43" s="8">
        <v>710</v>
      </c>
      <c r="K43" s="7" t="s">
        <v>1095</v>
      </c>
      <c r="L43" s="7" t="s">
        <v>1096</v>
      </c>
      <c r="M43" s="7">
        <v>19</v>
      </c>
      <c r="N43" s="7" t="s">
        <v>1063</v>
      </c>
      <c r="O43" s="7" t="s">
        <v>3740</v>
      </c>
      <c r="P43" s="9">
        <v>98434</v>
      </c>
      <c r="Q43" s="7"/>
      <c r="R43" s="10"/>
    </row>
    <row r="44" spans="1:18" x14ac:dyDescent="0.4">
      <c r="A44" s="7" t="s">
        <v>3929</v>
      </c>
      <c r="B44" s="7" t="s">
        <v>3930</v>
      </c>
      <c r="C44" s="7" t="s">
        <v>752</v>
      </c>
      <c r="D44" s="7" t="s">
        <v>58</v>
      </c>
      <c r="E44" s="7">
        <v>10</v>
      </c>
      <c r="F44" s="7" t="s">
        <v>1101</v>
      </c>
      <c r="G44" s="7" t="s">
        <v>1102</v>
      </c>
      <c r="H44" s="8">
        <v>35</v>
      </c>
      <c r="I44" s="7" t="s">
        <v>58</v>
      </c>
      <c r="J44" s="8">
        <v>370</v>
      </c>
      <c r="K44" s="7" t="s">
        <v>1103</v>
      </c>
      <c r="L44" s="7" t="s">
        <v>1095</v>
      </c>
      <c r="M44" s="7">
        <v>16</v>
      </c>
      <c r="N44" s="7" t="s">
        <v>1061</v>
      </c>
      <c r="O44" s="7" t="s">
        <v>3931</v>
      </c>
      <c r="P44" s="9">
        <v>92336</v>
      </c>
      <c r="Q44" s="7"/>
      <c r="R44" s="10"/>
    </row>
    <row r="45" spans="1:18" x14ac:dyDescent="0.4">
      <c r="A45" s="7" t="s">
        <v>3678</v>
      </c>
      <c r="B45" s="7" t="s">
        <v>3679</v>
      </c>
      <c r="C45" s="7" t="s">
        <v>657</v>
      </c>
      <c r="D45" s="7" t="s">
        <v>53</v>
      </c>
      <c r="E45" s="7">
        <v>9</v>
      </c>
      <c r="F45" s="7" t="s">
        <v>1101</v>
      </c>
      <c r="G45" s="7" t="s">
        <v>1102</v>
      </c>
      <c r="H45" s="8">
        <v>36</v>
      </c>
      <c r="I45" s="7" t="s">
        <v>53</v>
      </c>
      <c r="J45" s="8">
        <v>626</v>
      </c>
      <c r="K45" s="7" t="s">
        <v>1103</v>
      </c>
      <c r="L45" s="7" t="s">
        <v>1095</v>
      </c>
      <c r="M45" s="7">
        <v>17</v>
      </c>
      <c r="N45" s="7" t="s">
        <v>1039</v>
      </c>
      <c r="O45" s="7" t="s">
        <v>3680</v>
      </c>
      <c r="P45" s="9">
        <v>119401</v>
      </c>
      <c r="Q45" s="7"/>
      <c r="R45" s="10"/>
    </row>
    <row r="46" spans="1:18" x14ac:dyDescent="0.4">
      <c r="A46" s="7" t="s">
        <v>3964</v>
      </c>
      <c r="B46" s="7" t="s">
        <v>3965</v>
      </c>
      <c r="C46" s="7" t="s">
        <v>783</v>
      </c>
      <c r="D46" s="7" t="s">
        <v>60</v>
      </c>
      <c r="E46" s="7">
        <v>10</v>
      </c>
      <c r="F46" s="7" t="s">
        <v>1101</v>
      </c>
      <c r="G46" s="7" t="s">
        <v>1102</v>
      </c>
      <c r="H46" s="8">
        <v>37</v>
      </c>
      <c r="I46" s="7" t="s">
        <v>60</v>
      </c>
      <c r="J46" s="8">
        <v>419</v>
      </c>
      <c r="K46" s="7" t="s">
        <v>1103</v>
      </c>
      <c r="L46" s="7" t="s">
        <v>1095</v>
      </c>
      <c r="M46" s="7">
        <v>17</v>
      </c>
      <c r="N46" s="7" t="s">
        <v>1039</v>
      </c>
      <c r="O46" s="7" t="s">
        <v>3966</v>
      </c>
      <c r="P46" s="9">
        <v>100266</v>
      </c>
      <c r="Q46" s="7"/>
      <c r="R46" s="10"/>
    </row>
    <row r="47" spans="1:18" x14ac:dyDescent="0.4">
      <c r="A47" s="7" t="s">
        <v>3072</v>
      </c>
      <c r="B47" s="7" t="s">
        <v>3073</v>
      </c>
      <c r="C47" s="7" t="s">
        <v>629</v>
      </c>
      <c r="D47" s="7" t="s">
        <v>51</v>
      </c>
      <c r="E47" s="7">
        <v>8</v>
      </c>
      <c r="F47" s="7" t="s">
        <v>1101</v>
      </c>
      <c r="G47" s="7" t="s">
        <v>1102</v>
      </c>
      <c r="H47" s="8">
        <v>39</v>
      </c>
      <c r="I47" s="7" t="s">
        <v>51</v>
      </c>
      <c r="J47" s="8">
        <v>323</v>
      </c>
      <c r="K47" s="7" t="s">
        <v>1103</v>
      </c>
      <c r="L47" s="7" t="s">
        <v>1095</v>
      </c>
      <c r="M47" s="7">
        <v>16</v>
      </c>
      <c r="N47" s="7" t="s">
        <v>1061</v>
      </c>
      <c r="O47" s="7" t="s">
        <v>3074</v>
      </c>
      <c r="P47" s="9">
        <v>99292</v>
      </c>
      <c r="Q47" s="7"/>
      <c r="R47" s="10"/>
    </row>
    <row r="48" spans="1:18" x14ac:dyDescent="0.4">
      <c r="A48" s="7" t="s">
        <v>3178</v>
      </c>
      <c r="B48" s="7" t="s">
        <v>3179</v>
      </c>
      <c r="C48" s="7" t="s">
        <v>588</v>
      </c>
      <c r="D48" s="7" t="s">
        <v>48</v>
      </c>
      <c r="E48" s="7">
        <v>8</v>
      </c>
      <c r="F48" s="7" t="s">
        <v>1101</v>
      </c>
      <c r="G48" s="7" t="s">
        <v>1102</v>
      </c>
      <c r="H48" s="8">
        <v>42</v>
      </c>
      <c r="I48" s="7" t="s">
        <v>48</v>
      </c>
      <c r="J48" s="8">
        <v>464</v>
      </c>
      <c r="K48" s="7" t="s">
        <v>1095</v>
      </c>
      <c r="L48" s="7" t="s">
        <v>1095</v>
      </c>
      <c r="M48" s="7">
        <v>17</v>
      </c>
      <c r="N48" s="7" t="s">
        <v>1039</v>
      </c>
      <c r="O48" s="7" t="s">
        <v>3180</v>
      </c>
      <c r="P48" s="9">
        <v>92536</v>
      </c>
      <c r="Q48" s="7"/>
      <c r="R48" s="10"/>
    </row>
    <row r="49" spans="1:18" x14ac:dyDescent="0.4">
      <c r="A49" s="7" t="s">
        <v>3233</v>
      </c>
      <c r="B49" s="7" t="s">
        <v>3234</v>
      </c>
      <c r="C49" s="7" t="s">
        <v>620</v>
      </c>
      <c r="D49" s="7" t="s">
        <v>50</v>
      </c>
      <c r="E49" s="7">
        <v>8</v>
      </c>
      <c r="F49" s="7" t="s">
        <v>1101</v>
      </c>
      <c r="G49" s="7" t="s">
        <v>1102</v>
      </c>
      <c r="H49" s="8">
        <v>43</v>
      </c>
      <c r="I49" s="7" t="s">
        <v>50</v>
      </c>
      <c r="J49" s="8">
        <v>429</v>
      </c>
      <c r="K49" s="7" t="s">
        <v>1095</v>
      </c>
      <c r="L49" s="7" t="s">
        <v>1095</v>
      </c>
      <c r="M49" s="7">
        <v>17</v>
      </c>
      <c r="N49" s="7" t="s">
        <v>1039</v>
      </c>
      <c r="O49" s="7" t="s">
        <v>3235</v>
      </c>
      <c r="P49" s="9">
        <v>113909</v>
      </c>
      <c r="Q49" s="7"/>
      <c r="R49" s="10"/>
    </row>
    <row r="50" spans="1:18" x14ac:dyDescent="0.4">
      <c r="A50" s="7" t="s">
        <v>2839</v>
      </c>
      <c r="B50" s="7" t="s">
        <v>2840</v>
      </c>
      <c r="C50" s="7" t="s">
        <v>535</v>
      </c>
      <c r="D50" s="7" t="s">
        <v>44</v>
      </c>
      <c r="E50" s="7">
        <v>7</v>
      </c>
      <c r="F50" s="7" t="s">
        <v>1101</v>
      </c>
      <c r="G50" s="7" t="s">
        <v>1102</v>
      </c>
      <c r="H50" s="8">
        <v>44</v>
      </c>
      <c r="I50" s="7" t="s">
        <v>44</v>
      </c>
      <c r="J50" s="8">
        <v>580</v>
      </c>
      <c r="K50" s="7" t="s">
        <v>1103</v>
      </c>
      <c r="L50" s="7" t="s">
        <v>1095</v>
      </c>
      <c r="M50" s="7">
        <v>17</v>
      </c>
      <c r="N50" s="7" t="s">
        <v>1039</v>
      </c>
      <c r="O50" s="7" t="s">
        <v>2841</v>
      </c>
      <c r="P50" s="9">
        <v>113198</v>
      </c>
      <c r="Q50" s="7"/>
      <c r="R50" s="10"/>
    </row>
    <row r="51" spans="1:18" x14ac:dyDescent="0.4">
      <c r="A51" s="7" t="s">
        <v>2890</v>
      </c>
      <c r="B51" s="7" t="s">
        <v>2891</v>
      </c>
      <c r="C51" s="7" t="s">
        <v>2892</v>
      </c>
      <c r="D51" s="7" t="s">
        <v>45</v>
      </c>
      <c r="E51" s="7">
        <v>7</v>
      </c>
      <c r="F51" s="7" t="s">
        <v>1093</v>
      </c>
      <c r="G51" s="7" t="s">
        <v>1094</v>
      </c>
      <c r="H51" s="8">
        <v>45</v>
      </c>
      <c r="I51" s="7" t="s">
        <v>45</v>
      </c>
      <c r="J51" s="8">
        <v>820</v>
      </c>
      <c r="K51" s="7" t="s">
        <v>1103</v>
      </c>
      <c r="L51" s="7" t="s">
        <v>1096</v>
      </c>
      <c r="M51" s="7">
        <v>19</v>
      </c>
      <c r="N51" s="7" t="s">
        <v>1063</v>
      </c>
      <c r="O51" s="7" t="s">
        <v>2893</v>
      </c>
      <c r="P51" s="9">
        <v>93943</v>
      </c>
      <c r="Q51" s="7"/>
      <c r="R51" s="10"/>
    </row>
    <row r="52" spans="1:18" x14ac:dyDescent="0.4">
      <c r="A52" s="7" t="s">
        <v>2970</v>
      </c>
      <c r="B52" s="7" t="s">
        <v>2971</v>
      </c>
      <c r="C52" s="7" t="s">
        <v>491</v>
      </c>
      <c r="D52" s="7" t="s">
        <v>42</v>
      </c>
      <c r="E52" s="7">
        <v>7</v>
      </c>
      <c r="F52" s="7" t="s">
        <v>1101</v>
      </c>
      <c r="G52" s="7" t="s">
        <v>1102</v>
      </c>
      <c r="H52" s="8">
        <v>46</v>
      </c>
      <c r="I52" s="7" t="s">
        <v>42</v>
      </c>
      <c r="J52" s="8">
        <v>540</v>
      </c>
      <c r="K52" s="7" t="s">
        <v>1103</v>
      </c>
      <c r="L52" s="7" t="s">
        <v>1095</v>
      </c>
      <c r="M52" s="7">
        <v>17</v>
      </c>
      <c r="N52" s="7" t="s">
        <v>1039</v>
      </c>
      <c r="O52" s="7" t="s">
        <v>2972</v>
      </c>
      <c r="P52" s="9">
        <v>111434</v>
      </c>
      <c r="Q52" s="7"/>
      <c r="R52" s="10"/>
    </row>
    <row r="53" spans="1:18" x14ac:dyDescent="0.4">
      <c r="A53" s="7" t="s">
        <v>3268</v>
      </c>
      <c r="B53" s="7" t="s">
        <v>3269</v>
      </c>
      <c r="C53" s="7" t="s">
        <v>602</v>
      </c>
      <c r="D53" s="7" t="s">
        <v>49</v>
      </c>
      <c r="E53" s="7">
        <v>8</v>
      </c>
      <c r="F53" s="7" t="s">
        <v>1093</v>
      </c>
      <c r="G53" s="7" t="s">
        <v>1094</v>
      </c>
      <c r="H53" s="8">
        <v>47</v>
      </c>
      <c r="I53" s="7" t="s">
        <v>49</v>
      </c>
      <c r="J53" s="8">
        <v>768</v>
      </c>
      <c r="K53" s="7" t="s">
        <v>1095</v>
      </c>
      <c r="L53" s="7" t="s">
        <v>1096</v>
      </c>
      <c r="M53" s="7">
        <v>19</v>
      </c>
      <c r="N53" s="7" t="s">
        <v>1063</v>
      </c>
      <c r="O53" s="7" t="s">
        <v>3270</v>
      </c>
      <c r="P53" s="9">
        <v>142342</v>
      </c>
      <c r="Q53" s="7"/>
      <c r="R53" s="10"/>
    </row>
    <row r="54" spans="1:18" x14ac:dyDescent="0.4">
      <c r="A54" s="7" t="s">
        <v>3339</v>
      </c>
      <c r="B54" s="7" t="s">
        <v>3340</v>
      </c>
      <c r="C54" s="7" t="s">
        <v>568</v>
      </c>
      <c r="D54" s="7" t="s">
        <v>46</v>
      </c>
      <c r="E54" s="7">
        <v>8</v>
      </c>
      <c r="F54" s="7" t="s">
        <v>1101</v>
      </c>
      <c r="G54" s="7" t="s">
        <v>1102</v>
      </c>
      <c r="H54" s="8">
        <v>48</v>
      </c>
      <c r="I54" s="7" t="s">
        <v>46</v>
      </c>
      <c r="J54" s="8">
        <v>405</v>
      </c>
      <c r="K54" s="7" t="s">
        <v>1103</v>
      </c>
      <c r="L54" s="7" t="s">
        <v>1095</v>
      </c>
      <c r="M54" s="7">
        <v>17</v>
      </c>
      <c r="N54" s="7" t="s">
        <v>1039</v>
      </c>
      <c r="O54" s="7" t="s">
        <v>3341</v>
      </c>
      <c r="P54" s="9">
        <v>107386</v>
      </c>
      <c r="Q54" s="7"/>
      <c r="R54" s="10"/>
    </row>
    <row r="55" spans="1:18" x14ac:dyDescent="0.4">
      <c r="A55" s="7" t="s">
        <v>3991</v>
      </c>
      <c r="B55" s="7" t="s">
        <v>3992</v>
      </c>
      <c r="C55" s="7" t="s">
        <v>745</v>
      </c>
      <c r="D55" s="7" t="s">
        <v>57</v>
      </c>
      <c r="E55" s="7">
        <v>10</v>
      </c>
      <c r="F55" s="7" t="s">
        <v>1101</v>
      </c>
      <c r="G55" s="7" t="s">
        <v>1102</v>
      </c>
      <c r="H55" s="8">
        <v>49</v>
      </c>
      <c r="I55" s="7" t="s">
        <v>57</v>
      </c>
      <c r="J55" s="8">
        <v>301</v>
      </c>
      <c r="K55" s="7" t="s">
        <v>1103</v>
      </c>
      <c r="L55" s="7" t="s">
        <v>1095</v>
      </c>
      <c r="M55" s="7">
        <v>16</v>
      </c>
      <c r="N55" s="7" t="s">
        <v>1061</v>
      </c>
      <c r="O55" s="7" t="s">
        <v>3993</v>
      </c>
      <c r="P55" s="9">
        <v>104567</v>
      </c>
      <c r="Q55" s="7"/>
      <c r="R55" s="10"/>
    </row>
    <row r="56" spans="1:18" x14ac:dyDescent="0.4">
      <c r="A56" s="7" t="s">
        <v>1090</v>
      </c>
      <c r="B56" s="7" t="s">
        <v>1091</v>
      </c>
      <c r="C56" s="7" t="s">
        <v>96</v>
      </c>
      <c r="D56" s="7" t="s">
        <v>1092</v>
      </c>
      <c r="E56" s="7">
        <v>1</v>
      </c>
      <c r="F56" s="7" t="s">
        <v>1093</v>
      </c>
      <c r="G56" s="7" t="s">
        <v>1094</v>
      </c>
      <c r="H56" s="8">
        <v>50</v>
      </c>
      <c r="I56" s="7" t="s">
        <v>1</v>
      </c>
      <c r="J56" s="8">
        <v>609</v>
      </c>
      <c r="K56" s="7" t="s">
        <v>1095</v>
      </c>
      <c r="L56" s="7" t="s">
        <v>1096</v>
      </c>
      <c r="M56" s="7">
        <v>18</v>
      </c>
      <c r="N56" s="7" t="s">
        <v>1062</v>
      </c>
      <c r="O56" s="7" t="s">
        <v>1097</v>
      </c>
      <c r="P56" s="9">
        <v>114837</v>
      </c>
      <c r="Q56" s="7"/>
      <c r="R56" s="10"/>
    </row>
    <row r="57" spans="1:18" x14ac:dyDescent="0.4">
      <c r="A57" s="7" t="s">
        <v>1200</v>
      </c>
      <c r="B57" s="7" t="s">
        <v>1201</v>
      </c>
      <c r="C57" s="7" t="s">
        <v>172</v>
      </c>
      <c r="D57" s="7" t="s">
        <v>7</v>
      </c>
      <c r="E57" s="7">
        <v>1</v>
      </c>
      <c r="F57" s="7" t="s">
        <v>1101</v>
      </c>
      <c r="G57" s="7" t="s">
        <v>1102</v>
      </c>
      <c r="H57" s="8">
        <v>51</v>
      </c>
      <c r="I57" s="7" t="s">
        <v>7</v>
      </c>
      <c r="J57" s="8">
        <v>411</v>
      </c>
      <c r="K57" s="7" t="s">
        <v>1095</v>
      </c>
      <c r="L57" s="7" t="s">
        <v>1095</v>
      </c>
      <c r="M57" s="7">
        <v>17</v>
      </c>
      <c r="N57" s="7" t="s">
        <v>1039</v>
      </c>
      <c r="O57" s="7" t="s">
        <v>1202</v>
      </c>
      <c r="P57" s="9">
        <v>77373</v>
      </c>
      <c r="Q57" s="7"/>
      <c r="R57" s="10"/>
    </row>
    <row r="58" spans="1:18" x14ac:dyDescent="0.4">
      <c r="A58" s="7" t="s">
        <v>1282</v>
      </c>
      <c r="B58" s="7" t="s">
        <v>1283</v>
      </c>
      <c r="C58" s="7" t="s">
        <v>144</v>
      </c>
      <c r="D58" s="7" t="s">
        <v>4</v>
      </c>
      <c r="E58" s="7">
        <v>1</v>
      </c>
      <c r="F58" s="7" t="s">
        <v>1101</v>
      </c>
      <c r="G58" s="7" t="s">
        <v>1102</v>
      </c>
      <c r="H58" s="8">
        <v>54</v>
      </c>
      <c r="I58" s="7" t="s">
        <v>4</v>
      </c>
      <c r="J58" s="8">
        <v>500</v>
      </c>
      <c r="K58" s="7" t="s">
        <v>1103</v>
      </c>
      <c r="L58" s="7" t="s">
        <v>1095</v>
      </c>
      <c r="M58" s="7">
        <v>17</v>
      </c>
      <c r="N58" s="7" t="s">
        <v>1039</v>
      </c>
      <c r="O58" s="7" t="s">
        <v>1284</v>
      </c>
      <c r="P58" s="9">
        <v>77079</v>
      </c>
      <c r="Q58" s="7"/>
      <c r="R58" s="10"/>
    </row>
    <row r="59" spans="1:18" x14ac:dyDescent="0.4">
      <c r="A59" s="7" t="s">
        <v>1313</v>
      </c>
      <c r="B59" s="7" t="s">
        <v>1314</v>
      </c>
      <c r="C59" s="7" t="s">
        <v>120</v>
      </c>
      <c r="D59" s="7" t="s">
        <v>2</v>
      </c>
      <c r="E59" s="7">
        <v>1</v>
      </c>
      <c r="F59" s="7" t="s">
        <v>1101</v>
      </c>
      <c r="G59" s="7" t="s">
        <v>1102</v>
      </c>
      <c r="H59" s="8">
        <v>55</v>
      </c>
      <c r="I59" s="7" t="s">
        <v>2</v>
      </c>
      <c r="J59" s="8">
        <v>502</v>
      </c>
      <c r="K59" s="7" t="s">
        <v>1103</v>
      </c>
      <c r="L59" s="7" t="s">
        <v>1095</v>
      </c>
      <c r="M59" s="7">
        <v>17</v>
      </c>
      <c r="N59" s="7" t="s">
        <v>1039</v>
      </c>
      <c r="O59" s="7" t="s">
        <v>1315</v>
      </c>
      <c r="P59" s="9">
        <v>64084</v>
      </c>
      <c r="Q59" s="7"/>
      <c r="R59" s="10"/>
    </row>
    <row r="60" spans="1:18" x14ac:dyDescent="0.4">
      <c r="A60" s="7" t="s">
        <v>1372</v>
      </c>
      <c r="B60" s="7" t="s">
        <v>1373</v>
      </c>
      <c r="C60" s="7" t="s">
        <v>135</v>
      </c>
      <c r="D60" s="7" t="s">
        <v>3</v>
      </c>
      <c r="E60" s="7">
        <v>1</v>
      </c>
      <c r="F60" s="7" t="s">
        <v>1101</v>
      </c>
      <c r="G60" s="7" t="s">
        <v>1102</v>
      </c>
      <c r="H60" s="8">
        <v>56</v>
      </c>
      <c r="I60" s="7" t="s">
        <v>3</v>
      </c>
      <c r="J60" s="8">
        <v>400</v>
      </c>
      <c r="K60" s="7" t="s">
        <v>1095</v>
      </c>
      <c r="L60" s="7" t="s">
        <v>1095</v>
      </c>
      <c r="M60" s="7">
        <v>16</v>
      </c>
      <c r="N60" s="7" t="s">
        <v>1061</v>
      </c>
      <c r="O60" s="7" t="s">
        <v>1374</v>
      </c>
      <c r="P60" s="9">
        <v>94605</v>
      </c>
      <c r="Q60" s="7"/>
      <c r="R60" s="10"/>
    </row>
    <row r="61" spans="1:18" x14ac:dyDescent="0.4">
      <c r="A61" s="7" t="s">
        <v>1375</v>
      </c>
      <c r="B61" s="7" t="s">
        <v>1376</v>
      </c>
      <c r="C61" s="7" t="s">
        <v>136</v>
      </c>
      <c r="D61" s="7" t="s">
        <v>1377</v>
      </c>
      <c r="E61" s="7">
        <v>1</v>
      </c>
      <c r="F61" s="7" t="s">
        <v>1101</v>
      </c>
      <c r="G61" s="7" t="s">
        <v>1102</v>
      </c>
      <c r="H61" s="8">
        <v>56</v>
      </c>
      <c r="I61" s="7" t="s">
        <v>3</v>
      </c>
      <c r="J61" s="8">
        <v>231</v>
      </c>
      <c r="K61" s="7" t="s">
        <v>1095</v>
      </c>
      <c r="L61" s="7" t="s">
        <v>1104</v>
      </c>
      <c r="M61" s="7">
        <v>15</v>
      </c>
      <c r="N61" s="7" t="s">
        <v>1060</v>
      </c>
      <c r="O61" s="7" t="s">
        <v>1378</v>
      </c>
      <c r="P61" s="9">
        <v>77753</v>
      </c>
      <c r="Q61" s="7"/>
      <c r="R61" s="10"/>
    </row>
    <row r="62" spans="1:18" x14ac:dyDescent="0.4">
      <c r="A62" s="7" t="s">
        <v>1479</v>
      </c>
      <c r="B62" s="7" t="s">
        <v>1480</v>
      </c>
      <c r="C62" s="7" t="s">
        <v>152</v>
      </c>
      <c r="D62" s="7" t="s">
        <v>1481</v>
      </c>
      <c r="E62" s="7">
        <v>1</v>
      </c>
      <c r="F62" s="7" t="s">
        <v>1101</v>
      </c>
      <c r="G62" s="7" t="s">
        <v>1102</v>
      </c>
      <c r="H62" s="8">
        <v>58</v>
      </c>
      <c r="I62" s="7" t="s">
        <v>5</v>
      </c>
      <c r="J62" s="8">
        <v>150</v>
      </c>
      <c r="K62" s="7" t="s">
        <v>1095</v>
      </c>
      <c r="L62" s="7" t="s">
        <v>1095</v>
      </c>
      <c r="M62" s="7">
        <v>16</v>
      </c>
      <c r="N62" s="7" t="s">
        <v>1061</v>
      </c>
      <c r="O62" s="7" t="s">
        <v>1482</v>
      </c>
      <c r="P62" s="9">
        <v>31629</v>
      </c>
      <c r="Q62" s="7"/>
      <c r="R62" s="10"/>
    </row>
    <row r="63" spans="1:18" x14ac:dyDescent="0.4">
      <c r="A63" s="7" t="s">
        <v>1780</v>
      </c>
      <c r="B63" s="7" t="s">
        <v>1781</v>
      </c>
      <c r="C63" s="7" t="s">
        <v>273</v>
      </c>
      <c r="D63" s="7" t="s">
        <v>17</v>
      </c>
      <c r="E63" s="7">
        <v>3</v>
      </c>
      <c r="F63" s="7" t="s">
        <v>1101</v>
      </c>
      <c r="G63" s="7" t="s">
        <v>1102</v>
      </c>
      <c r="H63" s="8">
        <v>61</v>
      </c>
      <c r="I63" s="7" t="s">
        <v>17</v>
      </c>
      <c r="J63" s="8">
        <v>345</v>
      </c>
      <c r="K63" s="7" t="s">
        <v>1095</v>
      </c>
      <c r="L63" s="7" t="s">
        <v>1095</v>
      </c>
      <c r="M63" s="7">
        <v>16</v>
      </c>
      <c r="N63" s="7" t="s">
        <v>1061</v>
      </c>
      <c r="O63" s="7" t="s">
        <v>1782</v>
      </c>
      <c r="P63" s="9">
        <v>37341</v>
      </c>
      <c r="Q63" s="7"/>
      <c r="R63" s="10"/>
    </row>
    <row r="64" spans="1:18" x14ac:dyDescent="0.4">
      <c r="A64" s="7" t="s">
        <v>1811</v>
      </c>
      <c r="B64" s="7" t="s">
        <v>1812</v>
      </c>
      <c r="C64" s="7" t="s">
        <v>227</v>
      </c>
      <c r="D64" s="7" t="s">
        <v>13</v>
      </c>
      <c r="E64" s="7">
        <v>3</v>
      </c>
      <c r="F64" s="7" t="s">
        <v>1101</v>
      </c>
      <c r="G64" s="7" t="s">
        <v>1102</v>
      </c>
      <c r="H64" s="8">
        <v>62</v>
      </c>
      <c r="I64" s="7" t="s">
        <v>13</v>
      </c>
      <c r="J64" s="8">
        <v>410</v>
      </c>
      <c r="K64" s="7" t="s">
        <v>1103</v>
      </c>
      <c r="L64" s="7" t="s">
        <v>1095</v>
      </c>
      <c r="M64" s="7">
        <v>17</v>
      </c>
      <c r="N64" s="7" t="s">
        <v>1039</v>
      </c>
      <c r="O64" s="7" t="s">
        <v>1813</v>
      </c>
      <c r="P64" s="9">
        <v>152486</v>
      </c>
      <c r="Q64" s="7"/>
      <c r="R64" s="10"/>
    </row>
    <row r="65" spans="1:18" x14ac:dyDescent="0.4">
      <c r="A65" s="7" t="s">
        <v>1542</v>
      </c>
      <c r="B65" s="7" t="s">
        <v>1543</v>
      </c>
      <c r="C65" s="7" t="s">
        <v>180</v>
      </c>
      <c r="D65" s="7" t="s">
        <v>1544</v>
      </c>
      <c r="E65" s="7">
        <v>2</v>
      </c>
      <c r="F65" s="7" t="s">
        <v>1101</v>
      </c>
      <c r="G65" s="7" t="s">
        <v>1102</v>
      </c>
      <c r="H65" s="8">
        <v>63</v>
      </c>
      <c r="I65" s="7" t="s">
        <v>8</v>
      </c>
      <c r="J65" s="8">
        <v>310</v>
      </c>
      <c r="K65" s="7" t="s">
        <v>1103</v>
      </c>
      <c r="L65" s="7" t="s">
        <v>1095</v>
      </c>
      <c r="M65" s="7">
        <v>16</v>
      </c>
      <c r="N65" s="7" t="s">
        <v>1061</v>
      </c>
      <c r="O65" s="7" t="s">
        <v>1545</v>
      </c>
      <c r="P65" s="9">
        <v>69676</v>
      </c>
      <c r="Q65" s="7"/>
      <c r="R65" s="10"/>
    </row>
    <row r="66" spans="1:18" x14ac:dyDescent="0.4">
      <c r="A66" s="7" t="s">
        <v>1546</v>
      </c>
      <c r="B66" s="7" t="s">
        <v>1547</v>
      </c>
      <c r="C66" s="7" t="s">
        <v>181</v>
      </c>
      <c r="D66" s="7" t="s">
        <v>1548</v>
      </c>
      <c r="E66" s="7">
        <v>2</v>
      </c>
      <c r="F66" s="7" t="s">
        <v>1101</v>
      </c>
      <c r="G66" s="7" t="s">
        <v>1102</v>
      </c>
      <c r="H66" s="8">
        <v>63</v>
      </c>
      <c r="I66" s="7" t="s">
        <v>8</v>
      </c>
      <c r="J66" s="8">
        <v>365</v>
      </c>
      <c r="K66" s="7" t="s">
        <v>1103</v>
      </c>
      <c r="L66" s="7" t="s">
        <v>1095</v>
      </c>
      <c r="M66" s="7">
        <v>16</v>
      </c>
      <c r="N66" s="7" t="s">
        <v>1061</v>
      </c>
      <c r="O66" s="7" t="s">
        <v>1549</v>
      </c>
      <c r="P66" s="9">
        <v>76154</v>
      </c>
      <c r="Q66" s="7"/>
      <c r="R66" s="10"/>
    </row>
    <row r="67" spans="1:18" x14ac:dyDescent="0.4">
      <c r="A67" s="7" t="s">
        <v>1578</v>
      </c>
      <c r="B67" s="7" t="s">
        <v>1579</v>
      </c>
      <c r="C67" s="7" t="s">
        <v>209</v>
      </c>
      <c r="D67" s="7" t="s">
        <v>11</v>
      </c>
      <c r="E67" s="7">
        <v>2</v>
      </c>
      <c r="F67" s="7" t="s">
        <v>1101</v>
      </c>
      <c r="G67" s="7" t="s">
        <v>1102</v>
      </c>
      <c r="H67" s="8">
        <v>64</v>
      </c>
      <c r="I67" s="7" t="s">
        <v>11</v>
      </c>
      <c r="J67" s="8">
        <v>320</v>
      </c>
      <c r="K67" s="7" t="s">
        <v>1103</v>
      </c>
      <c r="L67" s="7" t="s">
        <v>1095</v>
      </c>
      <c r="M67" s="7">
        <v>16</v>
      </c>
      <c r="N67" s="7" t="s">
        <v>1061</v>
      </c>
      <c r="O67" s="7" t="s">
        <v>1580</v>
      </c>
      <c r="P67" s="9">
        <v>75958</v>
      </c>
      <c r="Q67" s="7"/>
      <c r="R67" s="10"/>
    </row>
    <row r="68" spans="1:18" x14ac:dyDescent="0.4">
      <c r="A68" s="7" t="s">
        <v>1581</v>
      </c>
      <c r="B68" s="7" t="s">
        <v>1582</v>
      </c>
      <c r="C68" s="7" t="s">
        <v>210</v>
      </c>
      <c r="D68" s="7" t="s">
        <v>1583</v>
      </c>
      <c r="E68" s="7">
        <v>2</v>
      </c>
      <c r="F68" s="7" t="s">
        <v>1101</v>
      </c>
      <c r="G68" s="7" t="s">
        <v>1102</v>
      </c>
      <c r="H68" s="8">
        <v>64</v>
      </c>
      <c r="I68" s="7" t="s">
        <v>11</v>
      </c>
      <c r="J68" s="8">
        <v>307</v>
      </c>
      <c r="K68" s="7" t="s">
        <v>1103</v>
      </c>
      <c r="L68" s="7" t="s">
        <v>1104</v>
      </c>
      <c r="M68" s="7">
        <v>15</v>
      </c>
      <c r="N68" s="7" t="s">
        <v>1060</v>
      </c>
      <c r="O68" s="7" t="s">
        <v>1584</v>
      </c>
      <c r="P68" s="9">
        <v>55281</v>
      </c>
      <c r="Q68" s="7"/>
      <c r="R68" s="10"/>
    </row>
    <row r="69" spans="1:18" x14ac:dyDescent="0.4">
      <c r="A69" s="7" t="s">
        <v>1858</v>
      </c>
      <c r="B69" s="7" t="s">
        <v>1859</v>
      </c>
      <c r="C69" s="7" t="s">
        <v>261</v>
      </c>
      <c r="D69" s="7" t="s">
        <v>16</v>
      </c>
      <c r="E69" s="7">
        <v>3</v>
      </c>
      <c r="F69" s="7" t="s">
        <v>1101</v>
      </c>
      <c r="G69" s="7" t="s">
        <v>1102</v>
      </c>
      <c r="H69" s="8">
        <v>66</v>
      </c>
      <c r="I69" s="7" t="s">
        <v>16</v>
      </c>
      <c r="J69" s="8">
        <v>456</v>
      </c>
      <c r="K69" s="7" t="s">
        <v>1103</v>
      </c>
      <c r="L69" s="7" t="s">
        <v>1095</v>
      </c>
      <c r="M69" s="7">
        <v>17</v>
      </c>
      <c r="N69" s="7" t="s">
        <v>1039</v>
      </c>
      <c r="O69" s="7" t="s">
        <v>1860</v>
      </c>
      <c r="P69" s="9">
        <v>79334</v>
      </c>
      <c r="Q69" s="7"/>
      <c r="R69" s="10"/>
    </row>
    <row r="70" spans="1:18" x14ac:dyDescent="0.4">
      <c r="A70" s="7" t="s">
        <v>1649</v>
      </c>
      <c r="B70" s="7" t="s">
        <v>1650</v>
      </c>
      <c r="C70" s="7" t="s">
        <v>198</v>
      </c>
      <c r="D70" s="7" t="s">
        <v>10</v>
      </c>
      <c r="E70" s="7">
        <v>2</v>
      </c>
      <c r="F70" s="7" t="s">
        <v>1101</v>
      </c>
      <c r="G70" s="7" t="s">
        <v>1102</v>
      </c>
      <c r="H70" s="8">
        <v>67</v>
      </c>
      <c r="I70" s="7" t="s">
        <v>10</v>
      </c>
      <c r="J70" s="8">
        <v>509</v>
      </c>
      <c r="K70" s="7" t="s">
        <v>1103</v>
      </c>
      <c r="L70" s="7" t="s">
        <v>1095</v>
      </c>
      <c r="M70" s="7">
        <v>17</v>
      </c>
      <c r="N70" s="7" t="s">
        <v>1039</v>
      </c>
      <c r="O70" s="7" t="s">
        <v>1651</v>
      </c>
      <c r="P70" s="9">
        <v>151840</v>
      </c>
      <c r="Q70" s="7"/>
      <c r="R70" s="10"/>
    </row>
    <row r="71" spans="1:18" x14ac:dyDescent="0.4">
      <c r="A71" s="7" t="s">
        <v>2187</v>
      </c>
      <c r="B71" s="7" t="s">
        <v>2188</v>
      </c>
      <c r="C71" s="7" t="s">
        <v>393</v>
      </c>
      <c r="D71" s="7" t="s">
        <v>2189</v>
      </c>
      <c r="E71" s="7">
        <v>5</v>
      </c>
      <c r="F71" s="7" t="s">
        <v>1101</v>
      </c>
      <c r="G71" s="7" t="s">
        <v>1102</v>
      </c>
      <c r="H71" s="8">
        <v>70</v>
      </c>
      <c r="I71" s="7" t="s">
        <v>30</v>
      </c>
      <c r="J71" s="8">
        <v>272</v>
      </c>
      <c r="K71" s="7" t="s">
        <v>1103</v>
      </c>
      <c r="L71" s="7" t="s">
        <v>1104</v>
      </c>
      <c r="M71" s="7">
        <v>15</v>
      </c>
      <c r="N71" s="7" t="s">
        <v>1060</v>
      </c>
      <c r="O71" s="7" t="s">
        <v>2190</v>
      </c>
      <c r="P71" s="9">
        <v>75916</v>
      </c>
      <c r="Q71" s="7"/>
      <c r="R71" s="10"/>
    </row>
    <row r="72" spans="1:18" x14ac:dyDescent="0.4">
      <c r="A72" s="7" t="s">
        <v>2191</v>
      </c>
      <c r="B72" s="7" t="s">
        <v>2192</v>
      </c>
      <c r="C72" s="7" t="s">
        <v>394</v>
      </c>
      <c r="D72" s="7" t="s">
        <v>2193</v>
      </c>
      <c r="E72" s="7">
        <v>5</v>
      </c>
      <c r="F72" s="7" t="s">
        <v>1101</v>
      </c>
      <c r="G72" s="7" t="s">
        <v>1102</v>
      </c>
      <c r="H72" s="8">
        <v>70</v>
      </c>
      <c r="I72" s="7" t="s">
        <v>30</v>
      </c>
      <c r="J72" s="8">
        <v>350</v>
      </c>
      <c r="K72" s="7" t="s">
        <v>1103</v>
      </c>
      <c r="L72" s="7" t="s">
        <v>1095</v>
      </c>
      <c r="M72" s="7">
        <v>16</v>
      </c>
      <c r="N72" s="7" t="s">
        <v>1061</v>
      </c>
      <c r="O72" s="7" t="s">
        <v>2194</v>
      </c>
      <c r="P72" s="9">
        <v>120316</v>
      </c>
      <c r="Q72" s="7"/>
      <c r="R72" s="10"/>
    </row>
    <row r="73" spans="1:18" x14ac:dyDescent="0.4">
      <c r="A73" s="7" t="s">
        <v>2195</v>
      </c>
      <c r="B73" s="7" t="s">
        <v>2196</v>
      </c>
      <c r="C73" s="7" t="s">
        <v>395</v>
      </c>
      <c r="D73" s="7" t="s">
        <v>2197</v>
      </c>
      <c r="E73" s="7">
        <v>5</v>
      </c>
      <c r="F73" s="7" t="s">
        <v>1101</v>
      </c>
      <c r="G73" s="7" t="s">
        <v>1102</v>
      </c>
      <c r="H73" s="8">
        <v>70</v>
      </c>
      <c r="I73" s="7" t="s">
        <v>30</v>
      </c>
      <c r="J73" s="8">
        <v>340</v>
      </c>
      <c r="K73" s="7" t="s">
        <v>1103</v>
      </c>
      <c r="L73" s="7" t="s">
        <v>1104</v>
      </c>
      <c r="M73" s="7">
        <v>15</v>
      </c>
      <c r="N73" s="7" t="s">
        <v>1060</v>
      </c>
      <c r="O73" s="7" t="s">
        <v>2198</v>
      </c>
      <c r="P73" s="9">
        <v>86289</v>
      </c>
      <c r="Q73" s="7"/>
      <c r="R73" s="10"/>
    </row>
    <row r="74" spans="1:18" x14ac:dyDescent="0.4">
      <c r="A74" s="7" t="s">
        <v>2227</v>
      </c>
      <c r="B74" s="7" t="s">
        <v>2228</v>
      </c>
      <c r="C74" s="7" t="s">
        <v>352</v>
      </c>
      <c r="D74" s="7" t="s">
        <v>2229</v>
      </c>
      <c r="E74" s="7">
        <v>5</v>
      </c>
      <c r="F74" s="7" t="s">
        <v>1101</v>
      </c>
      <c r="G74" s="7" t="s">
        <v>1102</v>
      </c>
      <c r="H74" s="8">
        <v>71</v>
      </c>
      <c r="I74" s="7" t="s">
        <v>26</v>
      </c>
      <c r="J74" s="8">
        <v>540</v>
      </c>
      <c r="K74" s="7" t="s">
        <v>1095</v>
      </c>
      <c r="L74" s="7" t="s">
        <v>1095</v>
      </c>
      <c r="M74" s="7">
        <v>17</v>
      </c>
      <c r="N74" s="7" t="s">
        <v>1039</v>
      </c>
      <c r="O74" s="7" t="s">
        <v>2230</v>
      </c>
      <c r="P74" s="9">
        <v>108469</v>
      </c>
      <c r="Q74" s="7"/>
      <c r="R74" s="10"/>
    </row>
    <row r="75" spans="1:18" x14ac:dyDescent="0.4">
      <c r="A75" s="7" t="s">
        <v>2231</v>
      </c>
      <c r="B75" s="7" t="s">
        <v>2232</v>
      </c>
      <c r="C75" s="7" t="s">
        <v>353</v>
      </c>
      <c r="D75" s="7" t="s">
        <v>2233</v>
      </c>
      <c r="E75" s="7">
        <v>5</v>
      </c>
      <c r="F75" s="7" t="s">
        <v>1101</v>
      </c>
      <c r="G75" s="7" t="s">
        <v>1102</v>
      </c>
      <c r="H75" s="8">
        <v>71</v>
      </c>
      <c r="I75" s="7" t="s">
        <v>26</v>
      </c>
      <c r="J75" s="8">
        <v>252</v>
      </c>
      <c r="K75" s="7" t="s">
        <v>1095</v>
      </c>
      <c r="L75" s="7" t="s">
        <v>1104</v>
      </c>
      <c r="M75" s="7">
        <v>15</v>
      </c>
      <c r="N75" s="7" t="s">
        <v>1060</v>
      </c>
      <c r="O75" s="7" t="s">
        <v>2234</v>
      </c>
      <c r="P75" s="9">
        <v>98368</v>
      </c>
      <c r="Q75" s="7"/>
      <c r="R75" s="10"/>
    </row>
    <row r="76" spans="1:18" x14ac:dyDescent="0.4">
      <c r="A76" s="7" t="s">
        <v>2291</v>
      </c>
      <c r="B76" s="7" t="s">
        <v>2292</v>
      </c>
      <c r="C76" s="7" t="s">
        <v>409</v>
      </c>
      <c r="D76" s="7" t="s">
        <v>2293</v>
      </c>
      <c r="E76" s="7">
        <v>5</v>
      </c>
      <c r="F76" s="7" t="s">
        <v>1101</v>
      </c>
      <c r="G76" s="7" t="s">
        <v>1102</v>
      </c>
      <c r="H76" s="8">
        <v>72</v>
      </c>
      <c r="I76" s="7" t="s">
        <v>33</v>
      </c>
      <c r="J76" s="8">
        <v>262</v>
      </c>
      <c r="K76" s="7" t="s">
        <v>1103</v>
      </c>
      <c r="L76" s="7" t="s">
        <v>1104</v>
      </c>
      <c r="M76" s="7">
        <v>15</v>
      </c>
      <c r="N76" s="7" t="s">
        <v>1060</v>
      </c>
      <c r="O76" s="7" t="s">
        <v>2294</v>
      </c>
      <c r="P76" s="9">
        <v>111606</v>
      </c>
      <c r="Q76" s="7"/>
      <c r="R76" s="10"/>
    </row>
    <row r="77" spans="1:18" x14ac:dyDescent="0.4">
      <c r="A77" s="7" t="s">
        <v>2362</v>
      </c>
      <c r="B77" s="7" t="s">
        <v>2363</v>
      </c>
      <c r="C77" s="7" t="s">
        <v>2364</v>
      </c>
      <c r="D77" s="7" t="s">
        <v>32</v>
      </c>
      <c r="E77" s="7">
        <v>5</v>
      </c>
      <c r="F77" s="7" t="s">
        <v>1093</v>
      </c>
      <c r="G77" s="7" t="s">
        <v>1094</v>
      </c>
      <c r="H77" s="8">
        <v>74</v>
      </c>
      <c r="I77" s="7" t="s">
        <v>32</v>
      </c>
      <c r="J77" s="8">
        <v>602</v>
      </c>
      <c r="K77" s="7" t="s">
        <v>1095</v>
      </c>
      <c r="L77" s="7" t="s">
        <v>1096</v>
      </c>
      <c r="M77" s="7">
        <v>18</v>
      </c>
      <c r="N77" s="7" t="s">
        <v>1062</v>
      </c>
      <c r="O77" s="7" t="s">
        <v>2365</v>
      </c>
      <c r="P77" s="9">
        <v>172794</v>
      </c>
      <c r="Q77" s="7"/>
      <c r="R77" s="10"/>
    </row>
    <row r="78" spans="1:18" x14ac:dyDescent="0.4">
      <c r="A78" s="7" t="s">
        <v>2370</v>
      </c>
      <c r="B78" s="7" t="s">
        <v>2371</v>
      </c>
      <c r="C78" s="7" t="s">
        <v>403</v>
      </c>
      <c r="D78" s="7" t="s">
        <v>2372</v>
      </c>
      <c r="E78" s="7">
        <v>5</v>
      </c>
      <c r="F78" s="7" t="s">
        <v>1101</v>
      </c>
      <c r="G78" s="7" t="s">
        <v>1102</v>
      </c>
      <c r="H78" s="8">
        <v>75</v>
      </c>
      <c r="I78" s="7" t="s">
        <v>31</v>
      </c>
      <c r="J78" s="8">
        <v>311</v>
      </c>
      <c r="K78" s="7" t="s">
        <v>1103</v>
      </c>
      <c r="L78" s="7" t="s">
        <v>1095</v>
      </c>
      <c r="M78" s="7">
        <v>16</v>
      </c>
      <c r="N78" s="7" t="s">
        <v>1061</v>
      </c>
      <c r="O78" s="7" t="s">
        <v>2373</v>
      </c>
      <c r="P78" s="9">
        <v>79145</v>
      </c>
      <c r="Q78" s="7"/>
      <c r="R78" s="10"/>
    </row>
    <row r="79" spans="1:18" x14ac:dyDescent="0.4">
      <c r="A79" s="7" t="s">
        <v>2382</v>
      </c>
      <c r="B79" s="7" t="s">
        <v>2383</v>
      </c>
      <c r="C79" s="7" t="s">
        <v>384</v>
      </c>
      <c r="D79" s="7" t="s">
        <v>2384</v>
      </c>
      <c r="E79" s="7">
        <v>5</v>
      </c>
      <c r="F79" s="7" t="s">
        <v>1101</v>
      </c>
      <c r="G79" s="7" t="s">
        <v>1102</v>
      </c>
      <c r="H79" s="8">
        <v>76</v>
      </c>
      <c r="I79" s="7" t="s">
        <v>29</v>
      </c>
      <c r="J79" s="8">
        <v>447</v>
      </c>
      <c r="K79" s="7" t="s">
        <v>1095</v>
      </c>
      <c r="L79" s="7" t="s">
        <v>1095</v>
      </c>
      <c r="M79" s="7">
        <v>17</v>
      </c>
      <c r="N79" s="7" t="s">
        <v>1039</v>
      </c>
      <c r="O79" s="7" t="s">
        <v>2385</v>
      </c>
      <c r="P79" s="9">
        <v>88475</v>
      </c>
      <c r="Q79" s="7"/>
      <c r="R79" s="10"/>
    </row>
    <row r="80" spans="1:18" x14ac:dyDescent="0.4">
      <c r="A80" s="7" t="s">
        <v>2414</v>
      </c>
      <c r="B80" s="7" t="s">
        <v>2415</v>
      </c>
      <c r="C80" s="7" t="s">
        <v>376</v>
      </c>
      <c r="D80" s="7" t="s">
        <v>28</v>
      </c>
      <c r="E80" s="7">
        <v>5</v>
      </c>
      <c r="F80" s="7" t="s">
        <v>1101</v>
      </c>
      <c r="G80" s="7" t="s">
        <v>1102</v>
      </c>
      <c r="H80" s="8">
        <v>77</v>
      </c>
      <c r="I80" s="7" t="s">
        <v>28</v>
      </c>
      <c r="J80" s="8">
        <v>278</v>
      </c>
      <c r="K80" s="7" t="s">
        <v>1103</v>
      </c>
      <c r="L80" s="7" t="s">
        <v>1095</v>
      </c>
      <c r="M80" s="7">
        <v>16</v>
      </c>
      <c r="N80" s="7" t="s">
        <v>1061</v>
      </c>
      <c r="O80" s="7" t="s">
        <v>2416</v>
      </c>
      <c r="P80" s="9">
        <v>67221</v>
      </c>
      <c r="Q80" s="7"/>
      <c r="R80" s="10"/>
    </row>
    <row r="81" spans="1:18" x14ac:dyDescent="0.4">
      <c r="A81" s="7" t="s">
        <v>4108</v>
      </c>
      <c r="B81" s="7" t="s">
        <v>4109</v>
      </c>
      <c r="C81" s="7" t="s">
        <v>816</v>
      </c>
      <c r="D81" s="7" t="s">
        <v>62</v>
      </c>
      <c r="E81" s="7">
        <v>11</v>
      </c>
      <c r="F81" s="7" t="s">
        <v>1101</v>
      </c>
      <c r="G81" s="7" t="s">
        <v>1102</v>
      </c>
      <c r="H81" s="8">
        <v>81</v>
      </c>
      <c r="I81" s="7" t="s">
        <v>62</v>
      </c>
      <c r="J81" s="8">
        <v>341</v>
      </c>
      <c r="K81" s="7" t="s">
        <v>1103</v>
      </c>
      <c r="L81" s="7" t="s">
        <v>1095</v>
      </c>
      <c r="M81" s="7">
        <v>16</v>
      </c>
      <c r="N81" s="7" t="s">
        <v>1061</v>
      </c>
      <c r="O81" s="7" t="s">
        <v>4110</v>
      </c>
      <c r="P81" s="9">
        <v>89611</v>
      </c>
      <c r="Q81" s="7"/>
      <c r="R81" s="10"/>
    </row>
    <row r="82" spans="1:18" x14ac:dyDescent="0.4">
      <c r="A82" s="7" t="s">
        <v>4143</v>
      </c>
      <c r="B82" s="7" t="s">
        <v>4144</v>
      </c>
      <c r="C82" s="7" t="s">
        <v>858</v>
      </c>
      <c r="D82" s="7" t="s">
        <v>65</v>
      </c>
      <c r="E82" s="7">
        <v>11</v>
      </c>
      <c r="F82" s="7" t="s">
        <v>1101</v>
      </c>
      <c r="G82" s="7" t="s">
        <v>1102</v>
      </c>
      <c r="H82" s="8">
        <v>82</v>
      </c>
      <c r="I82" s="7" t="s">
        <v>65</v>
      </c>
      <c r="J82" s="8">
        <v>215</v>
      </c>
      <c r="K82" s="7" t="s">
        <v>1103</v>
      </c>
      <c r="L82" s="7" t="s">
        <v>1095</v>
      </c>
      <c r="M82" s="7">
        <v>16</v>
      </c>
      <c r="N82" s="7" t="s">
        <v>1061</v>
      </c>
      <c r="O82" s="7" t="s">
        <v>4145</v>
      </c>
      <c r="P82" s="9">
        <v>30881</v>
      </c>
      <c r="Q82" s="7"/>
      <c r="R82" s="10"/>
    </row>
    <row r="83" spans="1:18" x14ac:dyDescent="0.4">
      <c r="A83" s="7" t="s">
        <v>4146</v>
      </c>
      <c r="B83" s="7" t="s">
        <v>4147</v>
      </c>
      <c r="C83" s="7" t="s">
        <v>859</v>
      </c>
      <c r="D83" s="7" t="s">
        <v>4148</v>
      </c>
      <c r="E83" s="7">
        <v>11</v>
      </c>
      <c r="F83" s="7" t="s">
        <v>1101</v>
      </c>
      <c r="G83" s="7" t="s">
        <v>1102</v>
      </c>
      <c r="H83" s="8">
        <v>82</v>
      </c>
      <c r="I83" s="7" t="s">
        <v>65</v>
      </c>
      <c r="J83" s="8">
        <v>209</v>
      </c>
      <c r="K83" s="7" t="s">
        <v>1103</v>
      </c>
      <c r="L83" s="7" t="s">
        <v>1104</v>
      </c>
      <c r="M83" s="7">
        <v>15</v>
      </c>
      <c r="N83" s="7" t="s">
        <v>1060</v>
      </c>
      <c r="O83" s="7" t="s">
        <v>4149</v>
      </c>
      <c r="P83" s="9">
        <v>30644</v>
      </c>
      <c r="Q83" s="7"/>
      <c r="R83" s="10"/>
    </row>
    <row r="84" spans="1:18" x14ac:dyDescent="0.4">
      <c r="A84" s="7" t="s">
        <v>4176</v>
      </c>
      <c r="B84" s="7" t="s">
        <v>4177</v>
      </c>
      <c r="C84" s="7" t="s">
        <v>866</v>
      </c>
      <c r="D84" s="7" t="s">
        <v>4178</v>
      </c>
      <c r="E84" s="7">
        <v>11</v>
      </c>
      <c r="F84" s="7" t="s">
        <v>1093</v>
      </c>
      <c r="G84" s="7" t="s">
        <v>1094</v>
      </c>
      <c r="H84" s="8">
        <v>83</v>
      </c>
      <c r="I84" s="7" t="s">
        <v>66</v>
      </c>
      <c r="J84" s="8">
        <v>551</v>
      </c>
      <c r="K84" s="7" t="s">
        <v>1103</v>
      </c>
      <c r="L84" s="7" t="s">
        <v>1096</v>
      </c>
      <c r="M84" s="7">
        <v>18</v>
      </c>
      <c r="N84" s="7" t="s">
        <v>1062</v>
      </c>
      <c r="O84" s="7" t="s">
        <v>4179</v>
      </c>
      <c r="P84" s="9">
        <v>145406</v>
      </c>
      <c r="Q84" s="7"/>
      <c r="R84" s="10"/>
    </row>
    <row r="85" spans="1:18" x14ac:dyDescent="0.4">
      <c r="A85" s="7" t="s">
        <v>4191</v>
      </c>
      <c r="B85" s="7" t="s">
        <v>4192</v>
      </c>
      <c r="C85" s="7" t="s">
        <v>875</v>
      </c>
      <c r="D85" s="7" t="s">
        <v>4193</v>
      </c>
      <c r="E85" s="7">
        <v>11</v>
      </c>
      <c r="F85" s="7" t="s">
        <v>1101</v>
      </c>
      <c r="G85" s="7" t="s">
        <v>1102</v>
      </c>
      <c r="H85" s="8">
        <v>84</v>
      </c>
      <c r="I85" s="7" t="s">
        <v>68</v>
      </c>
      <c r="J85" s="8">
        <v>158</v>
      </c>
      <c r="K85" s="7" t="s">
        <v>1095</v>
      </c>
      <c r="L85" s="7" t="s">
        <v>1104</v>
      </c>
      <c r="M85" s="7">
        <v>14</v>
      </c>
      <c r="N85" s="7" t="s">
        <v>1059</v>
      </c>
      <c r="O85" s="7" t="s">
        <v>4194</v>
      </c>
      <c r="P85" s="9">
        <v>60645</v>
      </c>
      <c r="Q85" s="7"/>
      <c r="R85" s="10"/>
    </row>
    <row r="86" spans="1:18" x14ac:dyDescent="0.4">
      <c r="A86" s="7" t="s">
        <v>4267</v>
      </c>
      <c r="B86" s="7" t="s">
        <v>4268</v>
      </c>
      <c r="C86" s="7" t="s">
        <v>869</v>
      </c>
      <c r="D86" s="7" t="s">
        <v>67</v>
      </c>
      <c r="E86" s="7">
        <v>11</v>
      </c>
      <c r="F86" s="7" t="s">
        <v>1101</v>
      </c>
      <c r="G86" s="7" t="s">
        <v>1102</v>
      </c>
      <c r="H86" s="8">
        <v>85</v>
      </c>
      <c r="I86" s="7" t="s">
        <v>67</v>
      </c>
      <c r="J86" s="8">
        <v>300</v>
      </c>
      <c r="K86" s="7" t="s">
        <v>1095</v>
      </c>
      <c r="L86" s="7" t="s">
        <v>1095</v>
      </c>
      <c r="M86" s="7">
        <v>16</v>
      </c>
      <c r="N86" s="7" t="s">
        <v>1061</v>
      </c>
      <c r="O86" s="7" t="s">
        <v>4269</v>
      </c>
      <c r="P86" s="9">
        <v>61797</v>
      </c>
      <c r="Q86" s="7"/>
      <c r="R86" s="10"/>
    </row>
    <row r="87" spans="1:18" x14ac:dyDescent="0.4">
      <c r="A87" s="7" t="s">
        <v>4286</v>
      </c>
      <c r="B87" s="7" t="s">
        <v>4287</v>
      </c>
      <c r="C87" s="7" t="s">
        <v>825</v>
      </c>
      <c r="D87" s="7" t="s">
        <v>4288</v>
      </c>
      <c r="E87" s="7">
        <v>11</v>
      </c>
      <c r="F87" s="7" t="s">
        <v>1101</v>
      </c>
      <c r="G87" s="7" t="s">
        <v>1102</v>
      </c>
      <c r="H87" s="8">
        <v>86</v>
      </c>
      <c r="I87" s="7" t="s">
        <v>63</v>
      </c>
      <c r="J87" s="8">
        <v>509</v>
      </c>
      <c r="K87" s="7" t="s">
        <v>1103</v>
      </c>
      <c r="L87" s="7" t="s">
        <v>1095</v>
      </c>
      <c r="M87" s="7">
        <v>17</v>
      </c>
      <c r="N87" s="7" t="s">
        <v>1039</v>
      </c>
      <c r="O87" s="7" t="s">
        <v>4289</v>
      </c>
      <c r="P87" s="9">
        <v>94717</v>
      </c>
      <c r="Q87" s="7"/>
      <c r="R87" s="10"/>
    </row>
    <row r="88" spans="1:18" x14ac:dyDescent="0.4">
      <c r="A88" s="7" t="s">
        <v>4334</v>
      </c>
      <c r="B88" s="7" t="s">
        <v>4335</v>
      </c>
      <c r="C88" s="7" t="s">
        <v>949</v>
      </c>
      <c r="D88" s="7" t="s">
        <v>74</v>
      </c>
      <c r="E88" s="7">
        <v>12</v>
      </c>
      <c r="F88" s="7" t="s">
        <v>1101</v>
      </c>
      <c r="G88" s="7" t="s">
        <v>1102</v>
      </c>
      <c r="H88" s="8">
        <v>90</v>
      </c>
      <c r="I88" s="7" t="s">
        <v>74</v>
      </c>
      <c r="J88" s="8">
        <v>508</v>
      </c>
      <c r="K88" s="7" t="s">
        <v>1095</v>
      </c>
      <c r="L88" s="7" t="s">
        <v>1095</v>
      </c>
      <c r="M88" s="7">
        <v>17</v>
      </c>
      <c r="N88" s="7" t="s">
        <v>1039</v>
      </c>
      <c r="O88" s="7" t="s">
        <v>4336</v>
      </c>
      <c r="P88" s="9">
        <v>162946</v>
      </c>
      <c r="Q88" s="7"/>
      <c r="R88" s="10"/>
    </row>
    <row r="89" spans="1:18" x14ac:dyDescent="0.4">
      <c r="A89" s="7" t="s">
        <v>4397</v>
      </c>
      <c r="B89" s="7" t="s">
        <v>4398</v>
      </c>
      <c r="C89" s="7" t="s">
        <v>965</v>
      </c>
      <c r="D89" s="7" t="s">
        <v>75</v>
      </c>
      <c r="E89" s="7">
        <v>12</v>
      </c>
      <c r="F89" s="7" t="s">
        <v>1101</v>
      </c>
      <c r="G89" s="7" t="s">
        <v>1102</v>
      </c>
      <c r="H89" s="8">
        <v>91</v>
      </c>
      <c r="I89" s="7" t="s">
        <v>75</v>
      </c>
      <c r="J89" s="8">
        <v>202</v>
      </c>
      <c r="K89" s="7" t="s">
        <v>1103</v>
      </c>
      <c r="L89" s="7" t="s">
        <v>1095</v>
      </c>
      <c r="M89" s="7">
        <v>16</v>
      </c>
      <c r="N89" s="7" t="s">
        <v>1061</v>
      </c>
      <c r="O89" s="7" t="s">
        <v>4399</v>
      </c>
      <c r="P89" s="9">
        <v>94609</v>
      </c>
      <c r="Q89" s="7"/>
      <c r="R89" s="10"/>
    </row>
    <row r="90" spans="1:18" x14ac:dyDescent="0.4">
      <c r="A90" s="7" t="s">
        <v>4463</v>
      </c>
      <c r="B90" s="7" t="s">
        <v>4464</v>
      </c>
      <c r="C90" s="7" t="s">
        <v>929</v>
      </c>
      <c r="D90" s="7" t="s">
        <v>72</v>
      </c>
      <c r="E90" s="7">
        <v>12</v>
      </c>
      <c r="F90" s="7" t="s">
        <v>1101</v>
      </c>
      <c r="G90" s="7" t="s">
        <v>1102</v>
      </c>
      <c r="H90" s="8">
        <v>93</v>
      </c>
      <c r="I90" s="7" t="s">
        <v>72</v>
      </c>
      <c r="J90" s="8">
        <v>445</v>
      </c>
      <c r="K90" s="7" t="s">
        <v>1103</v>
      </c>
      <c r="L90" s="7" t="s">
        <v>1095</v>
      </c>
      <c r="M90" s="7">
        <v>17</v>
      </c>
      <c r="N90" s="7" t="s">
        <v>1039</v>
      </c>
      <c r="O90" s="7" t="s">
        <v>4465</v>
      </c>
      <c r="P90" s="9">
        <v>81316</v>
      </c>
      <c r="Q90" s="7"/>
      <c r="R90" s="10"/>
    </row>
    <row r="91" spans="1:18" x14ac:dyDescent="0.4">
      <c r="A91" s="7" t="s">
        <v>4506</v>
      </c>
      <c r="B91" s="7" t="s">
        <v>4507</v>
      </c>
      <c r="C91" s="7" t="s">
        <v>917</v>
      </c>
      <c r="D91" s="7" t="s">
        <v>71</v>
      </c>
      <c r="E91" s="7">
        <v>12</v>
      </c>
      <c r="F91" s="7" t="s">
        <v>1101</v>
      </c>
      <c r="G91" s="7" t="s">
        <v>1102</v>
      </c>
      <c r="H91" s="8">
        <v>94</v>
      </c>
      <c r="I91" s="7" t="s">
        <v>71</v>
      </c>
      <c r="J91" s="8">
        <v>504</v>
      </c>
      <c r="K91" s="7" t="s">
        <v>1095</v>
      </c>
      <c r="L91" s="7" t="s">
        <v>1095</v>
      </c>
      <c r="M91" s="7">
        <v>17</v>
      </c>
      <c r="N91" s="7" t="s">
        <v>1039</v>
      </c>
      <c r="O91" s="7" t="s">
        <v>4508</v>
      </c>
      <c r="P91" s="9">
        <v>113243</v>
      </c>
      <c r="Q91" s="7"/>
      <c r="R91" s="10"/>
    </row>
    <row r="92" spans="1:18" x14ac:dyDescent="0.4">
      <c r="A92" s="7" t="s">
        <v>4556</v>
      </c>
      <c r="B92" s="7" t="s">
        <v>4557</v>
      </c>
      <c r="C92" s="7" t="s">
        <v>941</v>
      </c>
      <c r="D92" s="7" t="s">
        <v>4558</v>
      </c>
      <c r="E92" s="7">
        <v>12</v>
      </c>
      <c r="F92" s="7" t="s">
        <v>1101</v>
      </c>
      <c r="G92" s="7" t="s">
        <v>1102</v>
      </c>
      <c r="H92" s="8">
        <v>95</v>
      </c>
      <c r="I92" s="7" t="s">
        <v>73</v>
      </c>
      <c r="J92" s="8">
        <v>170</v>
      </c>
      <c r="K92" s="7" t="s">
        <v>1095</v>
      </c>
      <c r="L92" s="7" t="s">
        <v>1104</v>
      </c>
      <c r="M92" s="7">
        <v>14</v>
      </c>
      <c r="N92" s="7" t="s">
        <v>1059</v>
      </c>
      <c r="O92" s="7" t="s">
        <v>4559</v>
      </c>
      <c r="P92" s="9">
        <v>58195</v>
      </c>
      <c r="Q92" s="7"/>
      <c r="R92" s="10"/>
    </row>
    <row r="93" spans="1:18" x14ac:dyDescent="0.4">
      <c r="A93" s="7" t="s">
        <v>4584</v>
      </c>
      <c r="B93" s="7" t="s">
        <v>4585</v>
      </c>
      <c r="C93" s="7" t="s">
        <v>904</v>
      </c>
      <c r="D93" s="7" t="s">
        <v>4586</v>
      </c>
      <c r="E93" s="7">
        <v>12</v>
      </c>
      <c r="F93" s="7" t="s">
        <v>1101</v>
      </c>
      <c r="G93" s="7" t="s">
        <v>1102</v>
      </c>
      <c r="H93" s="8">
        <v>96</v>
      </c>
      <c r="I93" s="7" t="s">
        <v>70</v>
      </c>
      <c r="J93" s="8">
        <v>407</v>
      </c>
      <c r="K93" s="7" t="s">
        <v>1103</v>
      </c>
      <c r="L93" s="7" t="s">
        <v>1095</v>
      </c>
      <c r="M93" s="7">
        <v>17</v>
      </c>
      <c r="N93" s="7" t="s">
        <v>1039</v>
      </c>
      <c r="O93" s="7" t="s">
        <v>4587</v>
      </c>
      <c r="P93" s="9">
        <v>99432</v>
      </c>
      <c r="Q93" s="7"/>
      <c r="R93" s="10"/>
    </row>
    <row r="94" spans="1:18" x14ac:dyDescent="0.4">
      <c r="A94" s="7" t="s">
        <v>4588</v>
      </c>
      <c r="B94" s="7" t="s">
        <v>4589</v>
      </c>
      <c r="C94" s="7" t="s">
        <v>905</v>
      </c>
      <c r="D94" s="7" t="s">
        <v>4590</v>
      </c>
      <c r="E94" s="7">
        <v>12</v>
      </c>
      <c r="F94" s="7" t="s">
        <v>1101</v>
      </c>
      <c r="G94" s="7" t="s">
        <v>1102</v>
      </c>
      <c r="H94" s="8">
        <v>96</v>
      </c>
      <c r="I94" s="7" t="s">
        <v>70</v>
      </c>
      <c r="J94" s="8">
        <v>212</v>
      </c>
      <c r="K94" s="7" t="s">
        <v>1103</v>
      </c>
      <c r="L94" s="7" t="s">
        <v>1104</v>
      </c>
      <c r="M94" s="7">
        <v>15</v>
      </c>
      <c r="N94" s="7" t="s">
        <v>1060</v>
      </c>
      <c r="O94" s="7" t="s">
        <v>4591</v>
      </c>
      <c r="P94" s="9">
        <v>69068</v>
      </c>
      <c r="Q94" s="7"/>
      <c r="R94" s="10"/>
    </row>
    <row r="95" spans="1:18" x14ac:dyDescent="0.4">
      <c r="A95" s="7" t="s">
        <v>2449</v>
      </c>
      <c r="B95" s="7" t="s">
        <v>2450</v>
      </c>
      <c r="C95" s="7" t="s">
        <v>477</v>
      </c>
      <c r="D95" s="7" t="s">
        <v>2451</v>
      </c>
      <c r="E95" s="7">
        <v>6</v>
      </c>
      <c r="F95" s="7" t="s">
        <v>1109</v>
      </c>
      <c r="G95" s="7" t="s">
        <v>1110</v>
      </c>
      <c r="H95" s="8">
        <v>11</v>
      </c>
      <c r="I95" s="7" t="s">
        <v>40</v>
      </c>
      <c r="J95" s="8">
        <v>127</v>
      </c>
      <c r="K95" s="7" t="s">
        <v>1095</v>
      </c>
      <c r="L95" s="7" t="s">
        <v>1145</v>
      </c>
      <c r="M95" s="7">
        <v>13</v>
      </c>
      <c r="N95" s="7" t="s">
        <v>1058</v>
      </c>
      <c r="O95" s="7" t="s">
        <v>2452</v>
      </c>
      <c r="P95" s="9">
        <v>70811</v>
      </c>
      <c r="Q95" s="7"/>
      <c r="R95" s="10"/>
    </row>
    <row r="96" spans="1:18" x14ac:dyDescent="0.4">
      <c r="A96" s="7" t="s">
        <v>2453</v>
      </c>
      <c r="B96" s="7" t="s">
        <v>2454</v>
      </c>
      <c r="C96" s="7" t="s">
        <v>478</v>
      </c>
      <c r="D96" s="7" t="s">
        <v>2455</v>
      </c>
      <c r="E96" s="7">
        <v>6</v>
      </c>
      <c r="F96" s="7" t="s">
        <v>1101</v>
      </c>
      <c r="G96" s="7" t="s">
        <v>1102</v>
      </c>
      <c r="H96" s="8">
        <v>11</v>
      </c>
      <c r="I96" s="7" t="s">
        <v>40</v>
      </c>
      <c r="J96" s="8">
        <v>230</v>
      </c>
      <c r="K96" s="7" t="s">
        <v>1103</v>
      </c>
      <c r="L96" s="7" t="s">
        <v>1104</v>
      </c>
      <c r="M96" s="7">
        <v>15</v>
      </c>
      <c r="N96" s="7" t="s">
        <v>1060</v>
      </c>
      <c r="O96" s="7" t="s">
        <v>2456</v>
      </c>
      <c r="P96" s="9">
        <v>97318</v>
      </c>
      <c r="Q96" s="7"/>
      <c r="R96" s="10"/>
    </row>
    <row r="97" spans="1:18" x14ac:dyDescent="0.4">
      <c r="A97" s="7" t="s">
        <v>2457</v>
      </c>
      <c r="B97" s="7" t="s">
        <v>2458</v>
      </c>
      <c r="C97" s="7" t="s">
        <v>479</v>
      </c>
      <c r="D97" s="7" t="s">
        <v>2459</v>
      </c>
      <c r="E97" s="7">
        <v>6</v>
      </c>
      <c r="F97" s="7" t="s">
        <v>1109</v>
      </c>
      <c r="G97" s="7" t="s">
        <v>1110</v>
      </c>
      <c r="H97" s="8">
        <v>11</v>
      </c>
      <c r="I97" s="7" t="s">
        <v>40</v>
      </c>
      <c r="J97" s="8">
        <v>74</v>
      </c>
      <c r="K97" s="7" t="s">
        <v>1103</v>
      </c>
      <c r="L97" s="7" t="s">
        <v>1116</v>
      </c>
      <c r="M97" s="7">
        <v>10</v>
      </c>
      <c r="N97" s="7" t="s">
        <v>1040</v>
      </c>
      <c r="O97" s="7" t="s">
        <v>2460</v>
      </c>
      <c r="P97" s="9">
        <v>59796</v>
      </c>
      <c r="Q97" s="7"/>
      <c r="R97" s="10"/>
    </row>
    <row r="98" spans="1:18" x14ac:dyDescent="0.4">
      <c r="A98" s="7" t="s">
        <v>2461</v>
      </c>
      <c r="B98" s="7" t="s">
        <v>2462</v>
      </c>
      <c r="C98" s="7" t="s">
        <v>480</v>
      </c>
      <c r="D98" s="7" t="s">
        <v>2463</v>
      </c>
      <c r="E98" s="7">
        <v>6</v>
      </c>
      <c r="F98" s="7" t="s">
        <v>1109</v>
      </c>
      <c r="G98" s="7" t="s">
        <v>1110</v>
      </c>
      <c r="H98" s="8">
        <v>11</v>
      </c>
      <c r="I98" s="7" t="s">
        <v>40</v>
      </c>
      <c r="J98" s="8">
        <v>45</v>
      </c>
      <c r="K98" s="7" t="s">
        <v>1103</v>
      </c>
      <c r="L98" s="7" t="s">
        <v>1111</v>
      </c>
      <c r="M98" s="7">
        <v>7</v>
      </c>
      <c r="N98" s="7" t="s">
        <v>1042</v>
      </c>
      <c r="O98" s="7" t="s">
        <v>2464</v>
      </c>
      <c r="P98" s="9">
        <v>63238</v>
      </c>
      <c r="Q98" s="7"/>
      <c r="R98" s="10"/>
    </row>
    <row r="99" spans="1:18" x14ac:dyDescent="0.4">
      <c r="A99" s="7" t="s">
        <v>1910</v>
      </c>
      <c r="B99" s="7" t="s">
        <v>1911</v>
      </c>
      <c r="C99" s="7" t="s">
        <v>286</v>
      </c>
      <c r="D99" s="7" t="s">
        <v>1912</v>
      </c>
      <c r="E99" s="7">
        <v>4</v>
      </c>
      <c r="F99" s="7" t="s">
        <v>1109</v>
      </c>
      <c r="G99" s="7" t="s">
        <v>1110</v>
      </c>
      <c r="H99" s="8">
        <v>12</v>
      </c>
      <c r="I99" s="7" t="s">
        <v>19</v>
      </c>
      <c r="J99" s="8">
        <v>20</v>
      </c>
      <c r="K99" s="7" t="s">
        <v>1095</v>
      </c>
      <c r="L99" s="7" t="s">
        <v>1116</v>
      </c>
      <c r="M99" s="7">
        <v>9</v>
      </c>
      <c r="N99" s="7" t="s">
        <v>1041</v>
      </c>
      <c r="O99" s="7" t="s">
        <v>1913</v>
      </c>
      <c r="P99" s="9">
        <v>49296</v>
      </c>
      <c r="Q99" s="7"/>
      <c r="R99" s="10"/>
    </row>
    <row r="100" spans="1:18" x14ac:dyDescent="0.4">
      <c r="A100" s="7" t="s">
        <v>1914</v>
      </c>
      <c r="B100" s="7" t="s">
        <v>1915</v>
      </c>
      <c r="C100" s="7" t="s">
        <v>287</v>
      </c>
      <c r="D100" s="7" t="s">
        <v>1916</v>
      </c>
      <c r="E100" s="7">
        <v>4</v>
      </c>
      <c r="F100" s="7" t="s">
        <v>1109</v>
      </c>
      <c r="G100" s="7" t="s">
        <v>1110</v>
      </c>
      <c r="H100" s="8">
        <v>12</v>
      </c>
      <c r="I100" s="7" t="s">
        <v>19</v>
      </c>
      <c r="J100" s="8">
        <v>63</v>
      </c>
      <c r="K100" s="7" t="s">
        <v>1095</v>
      </c>
      <c r="L100" s="7" t="s">
        <v>1145</v>
      </c>
      <c r="M100" s="7">
        <v>12</v>
      </c>
      <c r="N100" s="7" t="s">
        <v>1057</v>
      </c>
      <c r="O100" s="7" t="s">
        <v>1917</v>
      </c>
      <c r="P100" s="9">
        <v>71853</v>
      </c>
      <c r="Q100" s="7"/>
      <c r="R100" s="10"/>
    </row>
    <row r="101" spans="1:18" x14ac:dyDescent="0.4">
      <c r="A101" s="7" t="s">
        <v>1918</v>
      </c>
      <c r="B101" s="7" t="s">
        <v>1919</v>
      </c>
      <c r="C101" s="7" t="s">
        <v>288</v>
      </c>
      <c r="D101" s="7" t="s">
        <v>1920</v>
      </c>
      <c r="E101" s="7">
        <v>4</v>
      </c>
      <c r="F101" s="7" t="s">
        <v>1109</v>
      </c>
      <c r="G101" s="7" t="s">
        <v>1110</v>
      </c>
      <c r="H101" s="8">
        <v>12</v>
      </c>
      <c r="I101" s="7" t="s">
        <v>19</v>
      </c>
      <c r="J101" s="8">
        <v>30</v>
      </c>
      <c r="K101" s="7" t="s">
        <v>1095</v>
      </c>
      <c r="L101" s="7" t="s">
        <v>1145</v>
      </c>
      <c r="M101" s="7">
        <v>12</v>
      </c>
      <c r="N101" s="7" t="s">
        <v>1057</v>
      </c>
      <c r="O101" s="7" t="s">
        <v>1921</v>
      </c>
      <c r="P101" s="9">
        <v>72592</v>
      </c>
      <c r="Q101" s="7"/>
      <c r="R101" s="10"/>
    </row>
    <row r="102" spans="1:18" x14ac:dyDescent="0.4">
      <c r="A102" s="7" t="s">
        <v>1922</v>
      </c>
      <c r="B102" s="7" t="s">
        <v>1923</v>
      </c>
      <c r="C102" s="7" t="s">
        <v>289</v>
      </c>
      <c r="D102" s="7" t="s">
        <v>1924</v>
      </c>
      <c r="E102" s="7">
        <v>4</v>
      </c>
      <c r="F102" s="7" t="s">
        <v>1109</v>
      </c>
      <c r="G102" s="7" t="s">
        <v>1110</v>
      </c>
      <c r="H102" s="8">
        <v>12</v>
      </c>
      <c r="I102" s="7" t="s">
        <v>19</v>
      </c>
      <c r="J102" s="8">
        <v>54</v>
      </c>
      <c r="K102" s="7" t="s">
        <v>1095</v>
      </c>
      <c r="L102" s="7" t="s">
        <v>1111</v>
      </c>
      <c r="M102" s="7">
        <v>6</v>
      </c>
      <c r="N102" s="7" t="s">
        <v>1056</v>
      </c>
      <c r="O102" s="7" t="s">
        <v>1925</v>
      </c>
      <c r="P102" s="9">
        <v>50310</v>
      </c>
      <c r="Q102" s="7"/>
      <c r="R102" s="10"/>
    </row>
    <row r="103" spans="1:18" x14ac:dyDescent="0.4">
      <c r="A103" s="7" t="s">
        <v>1926</v>
      </c>
      <c r="B103" s="7" t="s">
        <v>1927</v>
      </c>
      <c r="C103" s="7" t="s">
        <v>290</v>
      </c>
      <c r="D103" s="7" t="s">
        <v>1928</v>
      </c>
      <c r="E103" s="7">
        <v>4</v>
      </c>
      <c r="F103" s="7" t="s">
        <v>1109</v>
      </c>
      <c r="G103" s="7" t="s">
        <v>1110</v>
      </c>
      <c r="H103" s="8">
        <v>12</v>
      </c>
      <c r="I103" s="7" t="s">
        <v>19</v>
      </c>
      <c r="J103" s="8">
        <v>35</v>
      </c>
      <c r="K103" s="7" t="s">
        <v>1095</v>
      </c>
      <c r="L103" s="7" t="s">
        <v>1116</v>
      </c>
      <c r="M103" s="7">
        <v>10</v>
      </c>
      <c r="N103" s="7" t="s">
        <v>1040</v>
      </c>
      <c r="O103" s="7" t="s">
        <v>1929</v>
      </c>
      <c r="P103" s="9">
        <v>59652</v>
      </c>
      <c r="Q103" s="7"/>
      <c r="R103" s="10"/>
    </row>
    <row r="104" spans="1:18" x14ac:dyDescent="0.4">
      <c r="A104" s="7" t="s">
        <v>1937</v>
      </c>
      <c r="B104" s="7" t="s">
        <v>1938</v>
      </c>
      <c r="C104" s="7" t="s">
        <v>293</v>
      </c>
      <c r="D104" s="7" t="s">
        <v>1939</v>
      </c>
      <c r="E104" s="7">
        <v>4</v>
      </c>
      <c r="F104" s="7" t="s">
        <v>1109</v>
      </c>
      <c r="G104" s="7" t="s">
        <v>1110</v>
      </c>
      <c r="H104" s="8">
        <v>13</v>
      </c>
      <c r="I104" s="7" t="s">
        <v>20</v>
      </c>
      <c r="J104" s="8">
        <v>34</v>
      </c>
      <c r="K104" s="7" t="s">
        <v>1103</v>
      </c>
      <c r="L104" s="7" t="s">
        <v>1111</v>
      </c>
      <c r="M104" s="7">
        <v>7</v>
      </c>
      <c r="N104" s="7" t="s">
        <v>1042</v>
      </c>
      <c r="O104" s="7" t="s">
        <v>1940</v>
      </c>
      <c r="P104" s="9">
        <v>84841</v>
      </c>
      <c r="Q104" s="7"/>
      <c r="R104" s="10"/>
    </row>
    <row r="105" spans="1:18" x14ac:dyDescent="0.4">
      <c r="A105" s="7" t="s">
        <v>1941</v>
      </c>
      <c r="B105" s="7" t="s">
        <v>1942</v>
      </c>
      <c r="C105" s="7" t="s">
        <v>294</v>
      </c>
      <c r="D105" s="7" t="s">
        <v>1943</v>
      </c>
      <c r="E105" s="7">
        <v>4</v>
      </c>
      <c r="F105" s="7" t="s">
        <v>1109</v>
      </c>
      <c r="G105" s="7" t="s">
        <v>1110</v>
      </c>
      <c r="H105" s="8">
        <v>13</v>
      </c>
      <c r="I105" s="7" t="s">
        <v>20</v>
      </c>
      <c r="J105" s="8">
        <v>66</v>
      </c>
      <c r="K105" s="7" t="s">
        <v>1103</v>
      </c>
      <c r="L105" s="7" t="s">
        <v>1145</v>
      </c>
      <c r="M105" s="7">
        <v>12</v>
      </c>
      <c r="N105" s="7" t="s">
        <v>1057</v>
      </c>
      <c r="O105" s="7" t="s">
        <v>1944</v>
      </c>
      <c r="P105" s="9">
        <v>76231</v>
      </c>
      <c r="Q105" s="7"/>
      <c r="R105" s="10"/>
    </row>
    <row r="106" spans="1:18" x14ac:dyDescent="0.4">
      <c r="A106" s="7" t="s">
        <v>1945</v>
      </c>
      <c r="B106" s="7" t="s">
        <v>1946</v>
      </c>
      <c r="C106" s="7" t="s">
        <v>295</v>
      </c>
      <c r="D106" s="7" t="s">
        <v>1947</v>
      </c>
      <c r="E106" s="7">
        <v>4</v>
      </c>
      <c r="F106" s="7" t="s">
        <v>1109</v>
      </c>
      <c r="G106" s="7" t="s">
        <v>1110</v>
      </c>
      <c r="H106" s="8">
        <v>13</v>
      </c>
      <c r="I106" s="7" t="s">
        <v>20</v>
      </c>
      <c r="J106" s="8">
        <v>30</v>
      </c>
      <c r="K106" s="7" t="s">
        <v>1103</v>
      </c>
      <c r="L106" s="7" t="s">
        <v>1111</v>
      </c>
      <c r="M106" s="7">
        <v>6</v>
      </c>
      <c r="N106" s="7" t="s">
        <v>1056</v>
      </c>
      <c r="O106" s="7" t="s">
        <v>1948</v>
      </c>
      <c r="P106" s="9">
        <v>43693</v>
      </c>
      <c r="Q106" s="7"/>
      <c r="R106" s="10"/>
    </row>
    <row r="107" spans="1:18" x14ac:dyDescent="0.4">
      <c r="A107" s="7" t="s">
        <v>1949</v>
      </c>
      <c r="B107" s="7" t="s">
        <v>1950</v>
      </c>
      <c r="C107" s="7" t="s">
        <v>296</v>
      </c>
      <c r="D107" s="7" t="s">
        <v>1951</v>
      </c>
      <c r="E107" s="7">
        <v>4</v>
      </c>
      <c r="F107" s="7" t="s">
        <v>1109</v>
      </c>
      <c r="G107" s="7" t="s">
        <v>1110</v>
      </c>
      <c r="H107" s="8">
        <v>13</v>
      </c>
      <c r="I107" s="7" t="s">
        <v>20</v>
      </c>
      <c r="J107" s="8">
        <v>36</v>
      </c>
      <c r="K107" s="7" t="s">
        <v>1103</v>
      </c>
      <c r="L107" s="7" t="s">
        <v>1111</v>
      </c>
      <c r="M107" s="7">
        <v>6</v>
      </c>
      <c r="N107" s="7" t="s">
        <v>1056</v>
      </c>
      <c r="O107" s="7" t="s">
        <v>1952</v>
      </c>
      <c r="P107" s="9">
        <v>32420</v>
      </c>
      <c r="Q107" s="7"/>
      <c r="R107" s="10"/>
    </row>
    <row r="108" spans="1:18" x14ac:dyDescent="0.4">
      <c r="A108" s="7" t="s">
        <v>1953</v>
      </c>
      <c r="B108" s="7" t="s">
        <v>1954</v>
      </c>
      <c r="C108" s="7" t="s">
        <v>297</v>
      </c>
      <c r="D108" s="7" t="s">
        <v>1955</v>
      </c>
      <c r="E108" s="7">
        <v>4</v>
      </c>
      <c r="F108" s="7" t="s">
        <v>1109</v>
      </c>
      <c r="G108" s="7" t="s">
        <v>1110</v>
      </c>
      <c r="H108" s="8">
        <v>13</v>
      </c>
      <c r="I108" s="7" t="s">
        <v>20</v>
      </c>
      <c r="J108" s="8">
        <v>31</v>
      </c>
      <c r="K108" s="7" t="s">
        <v>1103</v>
      </c>
      <c r="L108" s="7" t="s">
        <v>1111</v>
      </c>
      <c r="M108" s="7">
        <v>5</v>
      </c>
      <c r="N108" s="7" t="s">
        <v>1043</v>
      </c>
      <c r="O108" s="7" t="s">
        <v>1956</v>
      </c>
      <c r="P108" s="9">
        <v>28935</v>
      </c>
      <c r="Q108" s="7"/>
      <c r="R108" s="10"/>
    </row>
    <row r="109" spans="1:18" x14ac:dyDescent="0.4">
      <c r="A109" s="7" t="s">
        <v>1957</v>
      </c>
      <c r="B109" s="7" t="s">
        <v>1958</v>
      </c>
      <c r="C109" s="7" t="s">
        <v>298</v>
      </c>
      <c r="D109" s="7" t="s">
        <v>1959</v>
      </c>
      <c r="E109" s="7">
        <v>4</v>
      </c>
      <c r="F109" s="7" t="s">
        <v>1109</v>
      </c>
      <c r="G109" s="7" t="s">
        <v>1110</v>
      </c>
      <c r="H109" s="8">
        <v>13</v>
      </c>
      <c r="I109" s="7" t="s">
        <v>20</v>
      </c>
      <c r="J109" s="8">
        <v>36</v>
      </c>
      <c r="K109" s="7" t="s">
        <v>1103</v>
      </c>
      <c r="L109" s="7" t="s">
        <v>1111</v>
      </c>
      <c r="M109" s="7">
        <v>7</v>
      </c>
      <c r="N109" s="7" t="s">
        <v>1042</v>
      </c>
      <c r="O109" s="7" t="s">
        <v>1960</v>
      </c>
      <c r="P109" s="9">
        <v>62129</v>
      </c>
      <c r="Q109" s="7"/>
      <c r="R109" s="10"/>
    </row>
    <row r="110" spans="1:18" x14ac:dyDescent="0.4">
      <c r="A110" s="7" t="s">
        <v>1961</v>
      </c>
      <c r="B110" s="7" t="s">
        <v>1962</v>
      </c>
      <c r="C110" s="7" t="s">
        <v>299</v>
      </c>
      <c r="D110" s="7" t="s">
        <v>1963</v>
      </c>
      <c r="E110" s="7">
        <v>4</v>
      </c>
      <c r="F110" s="7" t="s">
        <v>1109</v>
      </c>
      <c r="G110" s="7" t="s">
        <v>1110</v>
      </c>
      <c r="H110" s="8">
        <v>13</v>
      </c>
      <c r="I110" s="7" t="s">
        <v>20</v>
      </c>
      <c r="J110" s="8">
        <v>30</v>
      </c>
      <c r="K110" s="7" t="s">
        <v>1103</v>
      </c>
      <c r="L110" s="7" t="s">
        <v>1198</v>
      </c>
      <c r="M110" s="7">
        <v>3</v>
      </c>
      <c r="N110" s="7" t="s">
        <v>1045</v>
      </c>
      <c r="O110" s="7" t="s">
        <v>1964</v>
      </c>
      <c r="P110" s="9">
        <v>23109</v>
      </c>
      <c r="Q110" s="7"/>
      <c r="R110" s="10"/>
    </row>
    <row r="111" spans="1:18" x14ac:dyDescent="0.4">
      <c r="A111" s="7" t="s">
        <v>1972</v>
      </c>
      <c r="B111" s="7" t="s">
        <v>1973</v>
      </c>
      <c r="C111" s="7" t="s">
        <v>302</v>
      </c>
      <c r="D111" s="7" t="s">
        <v>1974</v>
      </c>
      <c r="E111" s="7">
        <v>4</v>
      </c>
      <c r="F111" s="7" t="s">
        <v>1109</v>
      </c>
      <c r="G111" s="7" t="s">
        <v>1110</v>
      </c>
      <c r="H111" s="8">
        <v>14</v>
      </c>
      <c r="I111" s="7" t="s">
        <v>21</v>
      </c>
      <c r="J111" s="8">
        <v>30</v>
      </c>
      <c r="K111" s="7" t="s">
        <v>1095</v>
      </c>
      <c r="L111" s="7" t="s">
        <v>1111</v>
      </c>
      <c r="M111" s="7">
        <v>5</v>
      </c>
      <c r="N111" s="7" t="s">
        <v>1043</v>
      </c>
      <c r="O111" s="7" t="s">
        <v>1975</v>
      </c>
      <c r="P111" s="9">
        <v>28808</v>
      </c>
      <c r="Q111" s="7"/>
      <c r="R111" s="10"/>
    </row>
    <row r="112" spans="1:18" x14ac:dyDescent="0.4">
      <c r="A112" s="7" t="s">
        <v>1976</v>
      </c>
      <c r="B112" s="7" t="s">
        <v>1977</v>
      </c>
      <c r="C112" s="7" t="s">
        <v>303</v>
      </c>
      <c r="D112" s="7" t="s">
        <v>1978</v>
      </c>
      <c r="E112" s="7">
        <v>4</v>
      </c>
      <c r="F112" s="7" t="s">
        <v>1109</v>
      </c>
      <c r="G112" s="7" t="s">
        <v>1110</v>
      </c>
      <c r="H112" s="8">
        <v>14</v>
      </c>
      <c r="I112" s="7" t="s">
        <v>21</v>
      </c>
      <c r="J112" s="8">
        <v>45</v>
      </c>
      <c r="K112" s="7" t="s">
        <v>1103</v>
      </c>
      <c r="L112" s="7" t="s">
        <v>1111</v>
      </c>
      <c r="M112" s="7">
        <v>5</v>
      </c>
      <c r="N112" s="7" t="s">
        <v>1043</v>
      </c>
      <c r="O112" s="7" t="s">
        <v>1979</v>
      </c>
      <c r="P112" s="9">
        <v>24964</v>
      </c>
      <c r="Q112" s="7"/>
      <c r="R112" s="10"/>
    </row>
    <row r="113" spans="1:18" x14ac:dyDescent="0.4">
      <c r="A113" s="7" t="s">
        <v>1980</v>
      </c>
      <c r="B113" s="7" t="s">
        <v>1981</v>
      </c>
      <c r="C113" s="7" t="s">
        <v>304</v>
      </c>
      <c r="D113" s="7" t="s">
        <v>1982</v>
      </c>
      <c r="E113" s="7">
        <v>4</v>
      </c>
      <c r="F113" s="7" t="s">
        <v>1109</v>
      </c>
      <c r="G113" s="7" t="s">
        <v>1110</v>
      </c>
      <c r="H113" s="8">
        <v>14</v>
      </c>
      <c r="I113" s="7" t="s">
        <v>21</v>
      </c>
      <c r="J113" s="8">
        <v>30</v>
      </c>
      <c r="K113" s="7" t="s">
        <v>1103</v>
      </c>
      <c r="L113" s="7" t="s">
        <v>1111</v>
      </c>
      <c r="M113" s="7">
        <v>5</v>
      </c>
      <c r="N113" s="7" t="s">
        <v>1043</v>
      </c>
      <c r="O113" s="7" t="s">
        <v>1983</v>
      </c>
      <c r="P113" s="9">
        <v>20572</v>
      </c>
      <c r="Q113" s="7"/>
      <c r="R113" s="10"/>
    </row>
    <row r="114" spans="1:18" x14ac:dyDescent="0.4">
      <c r="A114" s="7" t="s">
        <v>1984</v>
      </c>
      <c r="B114" s="7" t="s">
        <v>1985</v>
      </c>
      <c r="C114" s="7" t="s">
        <v>305</v>
      </c>
      <c r="D114" s="7" t="s">
        <v>1986</v>
      </c>
      <c r="E114" s="7">
        <v>4</v>
      </c>
      <c r="F114" s="7" t="s">
        <v>1109</v>
      </c>
      <c r="G114" s="7" t="s">
        <v>1110</v>
      </c>
      <c r="H114" s="8">
        <v>14</v>
      </c>
      <c r="I114" s="7" t="s">
        <v>21</v>
      </c>
      <c r="J114" s="8">
        <v>30</v>
      </c>
      <c r="K114" s="7" t="s">
        <v>1103</v>
      </c>
      <c r="L114" s="7" t="s">
        <v>1111</v>
      </c>
      <c r="M114" s="7">
        <v>5</v>
      </c>
      <c r="N114" s="7" t="s">
        <v>1043</v>
      </c>
      <c r="O114" s="7" t="s">
        <v>1987</v>
      </c>
      <c r="P114" s="9">
        <v>17477</v>
      </c>
      <c r="Q114" s="7"/>
      <c r="R114" s="10"/>
    </row>
    <row r="115" spans="1:18" x14ac:dyDescent="0.4">
      <c r="A115" s="7" t="s">
        <v>1988</v>
      </c>
      <c r="B115" s="7" t="s">
        <v>1989</v>
      </c>
      <c r="C115" s="7" t="s">
        <v>306</v>
      </c>
      <c r="D115" s="7" t="s">
        <v>1990</v>
      </c>
      <c r="E115" s="7">
        <v>4</v>
      </c>
      <c r="F115" s="7" t="s">
        <v>1109</v>
      </c>
      <c r="G115" s="7" t="s">
        <v>1110</v>
      </c>
      <c r="H115" s="8">
        <v>14</v>
      </c>
      <c r="I115" s="7" t="s">
        <v>21</v>
      </c>
      <c r="J115" s="8">
        <v>60</v>
      </c>
      <c r="K115" s="7" t="s">
        <v>1103</v>
      </c>
      <c r="L115" s="7" t="s">
        <v>1145</v>
      </c>
      <c r="M115" s="7">
        <v>12</v>
      </c>
      <c r="N115" s="7" t="s">
        <v>1057</v>
      </c>
      <c r="O115" s="7" t="s">
        <v>1991</v>
      </c>
      <c r="P115" s="9">
        <v>55070</v>
      </c>
      <c r="Q115" s="7"/>
      <c r="R115" s="10"/>
    </row>
    <row r="116" spans="1:18" x14ac:dyDescent="0.4">
      <c r="A116" s="7" t="s">
        <v>1992</v>
      </c>
      <c r="B116" s="7" t="s">
        <v>1993</v>
      </c>
      <c r="C116" s="7" t="s">
        <v>307</v>
      </c>
      <c r="D116" s="7" t="s">
        <v>1994</v>
      </c>
      <c r="E116" s="7">
        <v>4</v>
      </c>
      <c r="F116" s="7" t="s">
        <v>1109</v>
      </c>
      <c r="G116" s="7" t="s">
        <v>1110</v>
      </c>
      <c r="H116" s="8">
        <v>14</v>
      </c>
      <c r="I116" s="7" t="s">
        <v>21</v>
      </c>
      <c r="J116" s="8">
        <v>30</v>
      </c>
      <c r="K116" s="7" t="s">
        <v>1095</v>
      </c>
      <c r="L116" s="7" t="s">
        <v>1111</v>
      </c>
      <c r="M116" s="7">
        <v>5</v>
      </c>
      <c r="N116" s="7" t="s">
        <v>1043</v>
      </c>
      <c r="O116" s="7" t="s">
        <v>1995</v>
      </c>
      <c r="P116" s="9">
        <v>22836</v>
      </c>
      <c r="Q116" s="7"/>
      <c r="R116" s="10"/>
    </row>
    <row r="117" spans="1:18" x14ac:dyDescent="0.4">
      <c r="A117" s="7" t="s">
        <v>1996</v>
      </c>
      <c r="B117" s="7" t="s">
        <v>1997</v>
      </c>
      <c r="C117" s="7" t="s">
        <v>308</v>
      </c>
      <c r="D117" s="7" t="s">
        <v>1998</v>
      </c>
      <c r="E117" s="7">
        <v>4</v>
      </c>
      <c r="F117" s="7" t="s">
        <v>1109</v>
      </c>
      <c r="G117" s="7" t="s">
        <v>1110</v>
      </c>
      <c r="H117" s="8">
        <v>14</v>
      </c>
      <c r="I117" s="7" t="s">
        <v>21</v>
      </c>
      <c r="J117" s="8">
        <v>30</v>
      </c>
      <c r="K117" s="7" t="s">
        <v>1103</v>
      </c>
      <c r="L117" s="7" t="s">
        <v>1111</v>
      </c>
      <c r="M117" s="7">
        <v>5</v>
      </c>
      <c r="N117" s="7" t="s">
        <v>1043</v>
      </c>
      <c r="O117" s="7" t="s">
        <v>1999</v>
      </c>
      <c r="P117" s="9">
        <v>25975</v>
      </c>
      <c r="Q117" s="7"/>
      <c r="R117" s="10"/>
    </row>
    <row r="118" spans="1:18" x14ac:dyDescent="0.4">
      <c r="A118" s="7" t="s">
        <v>2000</v>
      </c>
      <c r="B118" s="7" t="s">
        <v>2001</v>
      </c>
      <c r="C118" s="7" t="s">
        <v>309</v>
      </c>
      <c r="D118" s="7" t="s">
        <v>2002</v>
      </c>
      <c r="E118" s="7">
        <v>4</v>
      </c>
      <c r="F118" s="7" t="s">
        <v>1109</v>
      </c>
      <c r="G118" s="7" t="s">
        <v>1110</v>
      </c>
      <c r="H118" s="8">
        <v>14</v>
      </c>
      <c r="I118" s="7" t="s">
        <v>21</v>
      </c>
      <c r="J118" s="8">
        <v>46</v>
      </c>
      <c r="K118" s="7" t="s">
        <v>1103</v>
      </c>
      <c r="L118" s="7" t="s">
        <v>1111</v>
      </c>
      <c r="M118" s="7">
        <v>5</v>
      </c>
      <c r="N118" s="7" t="s">
        <v>1043</v>
      </c>
      <c r="O118" s="7" t="s">
        <v>2003</v>
      </c>
      <c r="P118" s="9">
        <v>21458</v>
      </c>
      <c r="Q118" s="7"/>
      <c r="R118" s="10"/>
    </row>
    <row r="119" spans="1:18" x14ac:dyDescent="0.4">
      <c r="A119" s="7" t="s">
        <v>2004</v>
      </c>
      <c r="B119" s="7" t="s">
        <v>2005</v>
      </c>
      <c r="C119" s="7" t="s">
        <v>310</v>
      </c>
      <c r="D119" s="7" t="s">
        <v>2006</v>
      </c>
      <c r="E119" s="7">
        <v>4</v>
      </c>
      <c r="F119" s="7" t="s">
        <v>1109</v>
      </c>
      <c r="G119" s="7" t="s">
        <v>1110</v>
      </c>
      <c r="H119" s="8">
        <v>14</v>
      </c>
      <c r="I119" s="7" t="s">
        <v>21</v>
      </c>
      <c r="J119" s="8">
        <v>30</v>
      </c>
      <c r="K119" s="7" t="s">
        <v>1095</v>
      </c>
      <c r="L119" s="7" t="s">
        <v>1111</v>
      </c>
      <c r="M119" s="7">
        <v>5</v>
      </c>
      <c r="N119" s="7" t="s">
        <v>1043</v>
      </c>
      <c r="O119" s="7" t="s">
        <v>2007</v>
      </c>
      <c r="P119" s="9">
        <v>23636</v>
      </c>
      <c r="Q119" s="7"/>
      <c r="R119" s="10"/>
    </row>
    <row r="120" spans="1:18" x14ac:dyDescent="0.4">
      <c r="A120" s="7" t="s">
        <v>2008</v>
      </c>
      <c r="B120" s="7" t="s">
        <v>2009</v>
      </c>
      <c r="C120" s="7" t="s">
        <v>311</v>
      </c>
      <c r="D120" s="7" t="s">
        <v>2010</v>
      </c>
      <c r="E120" s="7">
        <v>4</v>
      </c>
      <c r="F120" s="7" t="s">
        <v>1109</v>
      </c>
      <c r="G120" s="7" t="s">
        <v>1110</v>
      </c>
      <c r="H120" s="8">
        <v>14</v>
      </c>
      <c r="I120" s="7" t="s">
        <v>21</v>
      </c>
      <c r="J120" s="8">
        <v>46</v>
      </c>
      <c r="K120" s="7" t="s">
        <v>1095</v>
      </c>
      <c r="L120" s="7" t="s">
        <v>1116</v>
      </c>
      <c r="M120" s="7">
        <v>9</v>
      </c>
      <c r="N120" s="7" t="s">
        <v>1041</v>
      </c>
      <c r="O120" s="7" t="s">
        <v>2011</v>
      </c>
      <c r="P120" s="9">
        <v>41867</v>
      </c>
      <c r="Q120" s="7"/>
      <c r="R120" s="10"/>
    </row>
    <row r="121" spans="1:18" x14ac:dyDescent="0.4">
      <c r="A121" s="7" t="s">
        <v>2012</v>
      </c>
      <c r="B121" s="7" t="s">
        <v>2013</v>
      </c>
      <c r="C121" s="7" t="s">
        <v>312</v>
      </c>
      <c r="D121" s="7" t="s">
        <v>2014</v>
      </c>
      <c r="E121" s="7">
        <v>4</v>
      </c>
      <c r="F121" s="7" t="s">
        <v>1109</v>
      </c>
      <c r="G121" s="7" t="s">
        <v>1110</v>
      </c>
      <c r="H121" s="8">
        <v>14</v>
      </c>
      <c r="I121" s="7" t="s">
        <v>21</v>
      </c>
      <c r="J121" s="8">
        <v>10</v>
      </c>
      <c r="K121" s="7" t="s">
        <v>1103</v>
      </c>
      <c r="L121" s="7" t="s">
        <v>1198</v>
      </c>
      <c r="M121" s="7">
        <v>2</v>
      </c>
      <c r="N121" s="7" t="s">
        <v>1046</v>
      </c>
      <c r="O121" s="7" t="s">
        <v>2015</v>
      </c>
      <c r="P121" s="9">
        <v>11006</v>
      </c>
      <c r="Q121" s="7"/>
      <c r="R121" s="10"/>
    </row>
    <row r="122" spans="1:18" x14ac:dyDescent="0.4">
      <c r="A122" s="7" t="s">
        <v>2016</v>
      </c>
      <c r="B122" s="7" t="s">
        <v>2017</v>
      </c>
      <c r="C122" s="7" t="s">
        <v>313</v>
      </c>
      <c r="D122" s="7" t="s">
        <v>2018</v>
      </c>
      <c r="E122" s="7">
        <v>4</v>
      </c>
      <c r="F122" s="7" t="s">
        <v>1109</v>
      </c>
      <c r="G122" s="7" t="s">
        <v>1110</v>
      </c>
      <c r="H122" s="8">
        <v>14</v>
      </c>
      <c r="I122" s="7" t="s">
        <v>21</v>
      </c>
      <c r="J122" s="8">
        <v>30</v>
      </c>
      <c r="K122" s="7" t="s">
        <v>1103</v>
      </c>
      <c r="L122" s="7" t="s">
        <v>1111</v>
      </c>
      <c r="M122" s="7">
        <v>6</v>
      </c>
      <c r="N122" s="7" t="s">
        <v>1056</v>
      </c>
      <c r="O122" s="7" t="s">
        <v>2019</v>
      </c>
      <c r="P122" s="9">
        <v>30124</v>
      </c>
      <c r="Q122" s="7"/>
      <c r="R122" s="10"/>
    </row>
    <row r="123" spans="1:18" x14ac:dyDescent="0.4">
      <c r="A123" s="7" t="s">
        <v>2020</v>
      </c>
      <c r="B123" s="7" t="s">
        <v>2021</v>
      </c>
      <c r="C123" s="7" t="s">
        <v>314</v>
      </c>
      <c r="D123" s="7" t="s">
        <v>2022</v>
      </c>
      <c r="E123" s="7">
        <v>4</v>
      </c>
      <c r="F123" s="7" t="s">
        <v>1109</v>
      </c>
      <c r="G123" s="7" t="s">
        <v>1110</v>
      </c>
      <c r="H123" s="8">
        <v>14</v>
      </c>
      <c r="I123" s="7" t="s">
        <v>21</v>
      </c>
      <c r="J123" s="8">
        <v>10</v>
      </c>
      <c r="K123" s="7" t="s">
        <v>1103</v>
      </c>
      <c r="L123" s="7" t="s">
        <v>1198</v>
      </c>
      <c r="M123" s="7">
        <v>2</v>
      </c>
      <c r="N123" s="7" t="s">
        <v>1046</v>
      </c>
      <c r="O123" s="7" t="s">
        <v>2023</v>
      </c>
      <c r="P123" s="9">
        <v>13942</v>
      </c>
      <c r="Q123" s="7"/>
      <c r="R123" s="10"/>
    </row>
    <row r="124" spans="1:18" x14ac:dyDescent="0.4">
      <c r="A124" s="7" t="s">
        <v>2024</v>
      </c>
      <c r="B124" s="7" t="s">
        <v>2025</v>
      </c>
      <c r="C124" s="7" t="s">
        <v>315</v>
      </c>
      <c r="D124" s="7" t="s">
        <v>2026</v>
      </c>
      <c r="E124" s="7">
        <v>4</v>
      </c>
      <c r="F124" s="7" t="s">
        <v>1109</v>
      </c>
      <c r="G124" s="7" t="s">
        <v>1110</v>
      </c>
      <c r="H124" s="8">
        <v>14</v>
      </c>
      <c r="I124" s="7" t="s">
        <v>21</v>
      </c>
      <c r="J124" s="8">
        <v>10</v>
      </c>
      <c r="K124" s="7" t="s">
        <v>1103</v>
      </c>
      <c r="L124" s="7" t="s">
        <v>1198</v>
      </c>
      <c r="M124" s="7">
        <v>2</v>
      </c>
      <c r="N124" s="7" t="s">
        <v>1046</v>
      </c>
      <c r="O124" s="7" t="s">
        <v>2027</v>
      </c>
      <c r="P124" s="9">
        <v>5800</v>
      </c>
      <c r="Q124" s="7"/>
      <c r="R124" s="10"/>
    </row>
    <row r="125" spans="1:18" x14ac:dyDescent="0.4">
      <c r="A125" s="7" t="s">
        <v>2031</v>
      </c>
      <c r="B125" s="7" t="s">
        <v>2032</v>
      </c>
      <c r="C125" s="7" t="s">
        <v>346</v>
      </c>
      <c r="D125" s="7" t="s">
        <v>2033</v>
      </c>
      <c r="E125" s="7">
        <v>4</v>
      </c>
      <c r="F125" s="7" t="s">
        <v>1109</v>
      </c>
      <c r="G125" s="7" t="s">
        <v>1110</v>
      </c>
      <c r="H125" s="8">
        <v>15</v>
      </c>
      <c r="I125" s="7" t="s">
        <v>25</v>
      </c>
      <c r="J125" s="8">
        <v>90</v>
      </c>
      <c r="K125" s="7" t="s">
        <v>1103</v>
      </c>
      <c r="L125" s="7" t="s">
        <v>1111</v>
      </c>
      <c r="M125" s="7">
        <v>5</v>
      </c>
      <c r="N125" s="7" t="s">
        <v>1043</v>
      </c>
      <c r="O125" s="7" t="s">
        <v>2034</v>
      </c>
      <c r="P125" s="9">
        <v>14012</v>
      </c>
      <c r="Q125" s="7"/>
      <c r="R125" s="10"/>
    </row>
    <row r="126" spans="1:18" x14ac:dyDescent="0.4">
      <c r="A126" s="7" t="s">
        <v>2035</v>
      </c>
      <c r="B126" s="7" t="s">
        <v>2036</v>
      </c>
      <c r="C126" s="7" t="s">
        <v>347</v>
      </c>
      <c r="D126" s="7" t="s">
        <v>2037</v>
      </c>
      <c r="E126" s="7">
        <v>4</v>
      </c>
      <c r="F126" s="7" t="s">
        <v>1109</v>
      </c>
      <c r="G126" s="7" t="s">
        <v>1110</v>
      </c>
      <c r="H126" s="8">
        <v>15</v>
      </c>
      <c r="I126" s="7" t="s">
        <v>25</v>
      </c>
      <c r="J126" s="8">
        <v>48</v>
      </c>
      <c r="K126" s="7" t="s">
        <v>1103</v>
      </c>
      <c r="L126" s="7" t="s">
        <v>1111</v>
      </c>
      <c r="M126" s="7">
        <v>5</v>
      </c>
      <c r="N126" s="7" t="s">
        <v>1043</v>
      </c>
      <c r="O126" s="7" t="s">
        <v>2038</v>
      </c>
      <c r="P126" s="9">
        <v>19815</v>
      </c>
      <c r="Q126" s="7"/>
      <c r="R126" s="10"/>
    </row>
    <row r="127" spans="1:18" x14ac:dyDescent="0.4">
      <c r="A127" s="7" t="s">
        <v>2039</v>
      </c>
      <c r="B127" s="7" t="s">
        <v>2040</v>
      </c>
      <c r="C127" s="7" t="s">
        <v>348</v>
      </c>
      <c r="D127" s="7" t="s">
        <v>2041</v>
      </c>
      <c r="E127" s="7">
        <v>4</v>
      </c>
      <c r="F127" s="7" t="s">
        <v>1109</v>
      </c>
      <c r="G127" s="7" t="s">
        <v>1110</v>
      </c>
      <c r="H127" s="8">
        <v>15</v>
      </c>
      <c r="I127" s="7" t="s">
        <v>25</v>
      </c>
      <c r="J127" s="8">
        <v>56</v>
      </c>
      <c r="K127" s="7" t="s">
        <v>1103</v>
      </c>
      <c r="L127" s="7" t="s">
        <v>1111</v>
      </c>
      <c r="M127" s="7">
        <v>6</v>
      </c>
      <c r="N127" s="7" t="s">
        <v>1056</v>
      </c>
      <c r="O127" s="7" t="s">
        <v>2042</v>
      </c>
      <c r="P127" s="9">
        <v>35147</v>
      </c>
      <c r="Q127" s="7"/>
      <c r="R127" s="10"/>
    </row>
    <row r="128" spans="1:18" x14ac:dyDescent="0.4">
      <c r="A128" s="7" t="s">
        <v>2043</v>
      </c>
      <c r="B128" s="7" t="s">
        <v>2044</v>
      </c>
      <c r="C128" s="7" t="s">
        <v>349</v>
      </c>
      <c r="D128" s="7" t="s">
        <v>2045</v>
      </c>
      <c r="E128" s="7">
        <v>4</v>
      </c>
      <c r="F128" s="7" t="s">
        <v>1109</v>
      </c>
      <c r="G128" s="7" t="s">
        <v>1110</v>
      </c>
      <c r="H128" s="8">
        <v>15</v>
      </c>
      <c r="I128" s="7" t="s">
        <v>25</v>
      </c>
      <c r="J128" s="8">
        <v>36</v>
      </c>
      <c r="K128" s="7" t="s">
        <v>1103</v>
      </c>
      <c r="L128" s="7" t="s">
        <v>1111</v>
      </c>
      <c r="M128" s="7">
        <v>5</v>
      </c>
      <c r="N128" s="7" t="s">
        <v>1043</v>
      </c>
      <c r="O128" s="7" t="s">
        <v>2046</v>
      </c>
      <c r="P128" s="9">
        <v>23902</v>
      </c>
      <c r="Q128" s="7"/>
      <c r="R128" s="10"/>
    </row>
    <row r="129" spans="1:18" x14ac:dyDescent="0.4">
      <c r="A129" s="7" t="s">
        <v>2047</v>
      </c>
      <c r="B129" s="7" t="s">
        <v>2048</v>
      </c>
      <c r="C129" s="7" t="s">
        <v>350</v>
      </c>
      <c r="D129" s="7" t="s">
        <v>2049</v>
      </c>
      <c r="E129" s="7">
        <v>4</v>
      </c>
      <c r="F129" s="7" t="s">
        <v>1109</v>
      </c>
      <c r="G129" s="7" t="s">
        <v>1110</v>
      </c>
      <c r="H129" s="8">
        <v>15</v>
      </c>
      <c r="I129" s="7" t="s">
        <v>25</v>
      </c>
      <c r="J129" s="8">
        <v>106</v>
      </c>
      <c r="K129" s="7" t="s">
        <v>1103</v>
      </c>
      <c r="L129" s="7" t="s">
        <v>1116</v>
      </c>
      <c r="M129" s="7">
        <v>9</v>
      </c>
      <c r="N129" s="7" t="s">
        <v>1041</v>
      </c>
      <c r="O129" s="7" t="s">
        <v>2050</v>
      </c>
      <c r="P129" s="9">
        <v>44472</v>
      </c>
      <c r="Q129" s="7"/>
      <c r="R129" s="10"/>
    </row>
    <row r="130" spans="1:18" x14ac:dyDescent="0.4">
      <c r="A130" s="7" t="s">
        <v>2051</v>
      </c>
      <c r="B130" s="7" t="s">
        <v>2052</v>
      </c>
      <c r="C130" s="7" t="s">
        <v>351</v>
      </c>
      <c r="D130" s="7" t="s">
        <v>2053</v>
      </c>
      <c r="E130" s="7">
        <v>4</v>
      </c>
      <c r="F130" s="7" t="s">
        <v>1109</v>
      </c>
      <c r="G130" s="7" t="s">
        <v>1110</v>
      </c>
      <c r="H130" s="8">
        <v>15</v>
      </c>
      <c r="I130" s="7" t="s">
        <v>25</v>
      </c>
      <c r="J130" s="8">
        <v>36</v>
      </c>
      <c r="K130" s="7" t="s">
        <v>1103</v>
      </c>
      <c r="L130" s="7" t="s">
        <v>1198</v>
      </c>
      <c r="M130" s="7">
        <v>2</v>
      </c>
      <c r="N130" s="7" t="s">
        <v>1046</v>
      </c>
      <c r="O130" s="7" t="s">
        <v>2054</v>
      </c>
      <c r="P130" s="9">
        <v>13774</v>
      </c>
      <c r="Q130" s="7"/>
      <c r="R130" s="10"/>
    </row>
    <row r="131" spans="1:18" x14ac:dyDescent="0.4">
      <c r="A131" s="7" t="s">
        <v>2063</v>
      </c>
      <c r="B131" s="7" t="s">
        <v>2064</v>
      </c>
      <c r="C131" s="7" t="s">
        <v>318</v>
      </c>
      <c r="D131" s="7" t="s">
        <v>2065</v>
      </c>
      <c r="E131" s="7">
        <v>4</v>
      </c>
      <c r="F131" s="7" t="s">
        <v>1109</v>
      </c>
      <c r="G131" s="7" t="s">
        <v>1110</v>
      </c>
      <c r="H131" s="8">
        <v>16</v>
      </c>
      <c r="I131" s="7" t="s">
        <v>22</v>
      </c>
      <c r="J131" s="8">
        <v>66</v>
      </c>
      <c r="K131" s="7" t="s">
        <v>1095</v>
      </c>
      <c r="L131" s="7" t="s">
        <v>1111</v>
      </c>
      <c r="M131" s="7">
        <v>6</v>
      </c>
      <c r="N131" s="7" t="s">
        <v>1056</v>
      </c>
      <c r="O131" s="7" t="s">
        <v>2066</v>
      </c>
      <c r="P131" s="9">
        <v>47269</v>
      </c>
      <c r="Q131" s="7"/>
      <c r="R131" s="10"/>
    </row>
    <row r="132" spans="1:18" x14ac:dyDescent="0.4">
      <c r="A132" s="7" t="s">
        <v>2067</v>
      </c>
      <c r="B132" s="7" t="s">
        <v>2068</v>
      </c>
      <c r="C132" s="7" t="s">
        <v>319</v>
      </c>
      <c r="D132" s="7" t="s">
        <v>2069</v>
      </c>
      <c r="E132" s="7">
        <v>4</v>
      </c>
      <c r="F132" s="7" t="s">
        <v>1109</v>
      </c>
      <c r="G132" s="7" t="s">
        <v>1110</v>
      </c>
      <c r="H132" s="8">
        <v>16</v>
      </c>
      <c r="I132" s="7" t="s">
        <v>22</v>
      </c>
      <c r="J132" s="8">
        <v>123</v>
      </c>
      <c r="K132" s="7" t="s">
        <v>1095</v>
      </c>
      <c r="L132" s="7" t="s">
        <v>1145</v>
      </c>
      <c r="M132" s="7">
        <v>13</v>
      </c>
      <c r="N132" s="7" t="s">
        <v>1058</v>
      </c>
      <c r="O132" s="7" t="s">
        <v>2070</v>
      </c>
      <c r="P132" s="9">
        <v>57001</v>
      </c>
      <c r="Q132" s="7"/>
      <c r="R132" s="10"/>
    </row>
    <row r="133" spans="1:18" x14ac:dyDescent="0.4">
      <c r="A133" s="7" t="s">
        <v>2071</v>
      </c>
      <c r="B133" s="7" t="s">
        <v>2072</v>
      </c>
      <c r="C133" s="7" t="s">
        <v>320</v>
      </c>
      <c r="D133" s="7" t="s">
        <v>2073</v>
      </c>
      <c r="E133" s="7">
        <v>4</v>
      </c>
      <c r="F133" s="7" t="s">
        <v>1109</v>
      </c>
      <c r="G133" s="7" t="s">
        <v>1110</v>
      </c>
      <c r="H133" s="8">
        <v>16</v>
      </c>
      <c r="I133" s="7" t="s">
        <v>22</v>
      </c>
      <c r="J133" s="8">
        <v>154</v>
      </c>
      <c r="K133" s="7" t="s">
        <v>1095</v>
      </c>
      <c r="L133" s="7" t="s">
        <v>1145</v>
      </c>
      <c r="M133" s="7">
        <v>13</v>
      </c>
      <c r="N133" s="7" t="s">
        <v>1058</v>
      </c>
      <c r="O133" s="7" t="s">
        <v>2074</v>
      </c>
      <c r="P133" s="9">
        <v>67873</v>
      </c>
      <c r="Q133" s="7"/>
      <c r="R133" s="10"/>
    </row>
    <row r="134" spans="1:18" x14ac:dyDescent="0.4">
      <c r="A134" s="7" t="s">
        <v>2075</v>
      </c>
      <c r="B134" s="7" t="s">
        <v>2076</v>
      </c>
      <c r="C134" s="7" t="s">
        <v>321</v>
      </c>
      <c r="D134" s="7" t="s">
        <v>2077</v>
      </c>
      <c r="E134" s="7">
        <v>4</v>
      </c>
      <c r="F134" s="7" t="s">
        <v>1109</v>
      </c>
      <c r="G134" s="7" t="s">
        <v>1110</v>
      </c>
      <c r="H134" s="8">
        <v>16</v>
      </c>
      <c r="I134" s="7" t="s">
        <v>22</v>
      </c>
      <c r="J134" s="8">
        <v>53</v>
      </c>
      <c r="K134" s="7" t="s">
        <v>1095</v>
      </c>
      <c r="L134" s="7" t="s">
        <v>1111</v>
      </c>
      <c r="M134" s="7">
        <v>6</v>
      </c>
      <c r="N134" s="7" t="s">
        <v>1056</v>
      </c>
      <c r="O134" s="7" t="s">
        <v>2078</v>
      </c>
      <c r="P134" s="9">
        <v>30911</v>
      </c>
      <c r="Q134" s="7"/>
      <c r="R134" s="10"/>
    </row>
    <row r="135" spans="1:18" x14ac:dyDescent="0.4">
      <c r="A135" s="7" t="s">
        <v>2079</v>
      </c>
      <c r="B135" s="7" t="s">
        <v>2080</v>
      </c>
      <c r="C135" s="7" t="s">
        <v>322</v>
      </c>
      <c r="D135" s="7" t="s">
        <v>2081</v>
      </c>
      <c r="E135" s="7">
        <v>4</v>
      </c>
      <c r="F135" s="7" t="s">
        <v>1109</v>
      </c>
      <c r="G135" s="7" t="s">
        <v>1110</v>
      </c>
      <c r="H135" s="8">
        <v>16</v>
      </c>
      <c r="I135" s="7" t="s">
        <v>22</v>
      </c>
      <c r="J135" s="8">
        <v>31</v>
      </c>
      <c r="K135" s="7" t="s">
        <v>1095</v>
      </c>
      <c r="L135" s="7" t="s">
        <v>1111</v>
      </c>
      <c r="M135" s="7">
        <v>5</v>
      </c>
      <c r="N135" s="7" t="s">
        <v>1043</v>
      </c>
      <c r="O135" s="7" t="s">
        <v>2082</v>
      </c>
      <c r="P135" s="9">
        <v>22358</v>
      </c>
      <c r="Q135" s="7"/>
      <c r="R135" s="10"/>
    </row>
    <row r="136" spans="1:18" x14ac:dyDescent="0.4">
      <c r="A136" s="7" t="s">
        <v>2083</v>
      </c>
      <c r="B136" s="7" t="s">
        <v>2084</v>
      </c>
      <c r="C136" s="7" t="s">
        <v>323</v>
      </c>
      <c r="D136" s="7" t="s">
        <v>2085</v>
      </c>
      <c r="E136" s="7">
        <v>4</v>
      </c>
      <c r="F136" s="7" t="s">
        <v>1109</v>
      </c>
      <c r="G136" s="7" t="s">
        <v>1110</v>
      </c>
      <c r="H136" s="8">
        <v>16</v>
      </c>
      <c r="I136" s="7" t="s">
        <v>22</v>
      </c>
      <c r="J136" s="8">
        <v>30</v>
      </c>
      <c r="K136" s="7" t="s">
        <v>1095</v>
      </c>
      <c r="L136" s="7" t="s">
        <v>1198</v>
      </c>
      <c r="M136" s="7">
        <v>2</v>
      </c>
      <c r="N136" s="7" t="s">
        <v>1046</v>
      </c>
      <c r="O136" s="7" t="s">
        <v>2086</v>
      </c>
      <c r="P136" s="9">
        <v>14838</v>
      </c>
      <c r="Q136" s="7"/>
      <c r="R136" s="10"/>
    </row>
    <row r="137" spans="1:18" x14ac:dyDescent="0.4">
      <c r="A137" s="7" t="s">
        <v>2087</v>
      </c>
      <c r="B137" s="7" t="s">
        <v>2088</v>
      </c>
      <c r="C137" s="7" t="s">
        <v>324</v>
      </c>
      <c r="D137" s="7" t="s">
        <v>2089</v>
      </c>
      <c r="E137" s="7">
        <v>4</v>
      </c>
      <c r="F137" s="7" t="s">
        <v>1109</v>
      </c>
      <c r="G137" s="7" t="s">
        <v>1110</v>
      </c>
      <c r="H137" s="8">
        <v>16</v>
      </c>
      <c r="I137" s="7" t="s">
        <v>22</v>
      </c>
      <c r="J137" s="8">
        <v>30</v>
      </c>
      <c r="K137" s="7" t="s">
        <v>1095</v>
      </c>
      <c r="L137" s="7" t="s">
        <v>1198</v>
      </c>
      <c r="M137" s="7">
        <v>3</v>
      </c>
      <c r="N137" s="7" t="s">
        <v>1045</v>
      </c>
      <c r="O137" s="7" t="s">
        <v>2090</v>
      </c>
      <c r="P137" s="9">
        <v>18267</v>
      </c>
      <c r="Q137" s="7"/>
      <c r="R137" s="10"/>
    </row>
    <row r="138" spans="1:18" x14ac:dyDescent="0.4">
      <c r="A138" s="7" t="s">
        <v>2091</v>
      </c>
      <c r="B138" s="7" t="s">
        <v>2092</v>
      </c>
      <c r="C138" s="7" t="s">
        <v>325</v>
      </c>
      <c r="D138" s="7" t="s">
        <v>2093</v>
      </c>
      <c r="E138" s="7">
        <v>4</v>
      </c>
      <c r="F138" s="7" t="s">
        <v>1109</v>
      </c>
      <c r="G138" s="7" t="s">
        <v>1110</v>
      </c>
      <c r="H138" s="8">
        <v>16</v>
      </c>
      <c r="I138" s="7" t="s">
        <v>22</v>
      </c>
      <c r="J138" s="8">
        <v>30</v>
      </c>
      <c r="K138" s="7" t="s">
        <v>1095</v>
      </c>
      <c r="L138" s="7" t="s">
        <v>1111</v>
      </c>
      <c r="M138" s="7">
        <v>5</v>
      </c>
      <c r="N138" s="7" t="s">
        <v>1043</v>
      </c>
      <c r="O138" s="7" t="s">
        <v>2094</v>
      </c>
      <c r="P138" s="9">
        <v>20580</v>
      </c>
      <c r="Q138" s="7"/>
      <c r="R138" s="10"/>
    </row>
    <row r="139" spans="1:18" x14ac:dyDescent="0.4">
      <c r="A139" s="7" t="s">
        <v>2095</v>
      </c>
      <c r="B139" s="7" t="s">
        <v>2096</v>
      </c>
      <c r="C139" s="7" t="s">
        <v>326</v>
      </c>
      <c r="D139" s="7" t="s">
        <v>2097</v>
      </c>
      <c r="E139" s="7">
        <v>4</v>
      </c>
      <c r="F139" s="7" t="s">
        <v>1109</v>
      </c>
      <c r="G139" s="7" t="s">
        <v>1110</v>
      </c>
      <c r="H139" s="8">
        <v>16</v>
      </c>
      <c r="I139" s="7" t="s">
        <v>22</v>
      </c>
      <c r="J139" s="8">
        <v>35</v>
      </c>
      <c r="K139" s="7" t="s">
        <v>1095</v>
      </c>
      <c r="L139" s="7" t="s">
        <v>1111</v>
      </c>
      <c r="M139" s="7">
        <v>5</v>
      </c>
      <c r="N139" s="7" t="s">
        <v>1043</v>
      </c>
      <c r="O139" s="7" t="s">
        <v>2098</v>
      </c>
      <c r="P139" s="9">
        <v>25676</v>
      </c>
      <c r="Q139" s="7"/>
      <c r="R139" s="10"/>
    </row>
    <row r="140" spans="1:18" x14ac:dyDescent="0.4">
      <c r="A140" s="7" t="s">
        <v>2106</v>
      </c>
      <c r="B140" s="7" t="s">
        <v>2107</v>
      </c>
      <c r="C140" s="7" t="s">
        <v>341</v>
      </c>
      <c r="D140" s="7" t="s">
        <v>2108</v>
      </c>
      <c r="E140" s="7">
        <v>4</v>
      </c>
      <c r="F140" s="7" t="s">
        <v>1109</v>
      </c>
      <c r="G140" s="7" t="s">
        <v>1110</v>
      </c>
      <c r="H140" s="8">
        <v>17</v>
      </c>
      <c r="I140" s="7" t="s">
        <v>24</v>
      </c>
      <c r="J140" s="8">
        <v>30</v>
      </c>
      <c r="K140" s="7" t="s">
        <v>1095</v>
      </c>
      <c r="L140" s="7" t="s">
        <v>1111</v>
      </c>
      <c r="M140" s="7">
        <v>5</v>
      </c>
      <c r="N140" s="7" t="s">
        <v>1043</v>
      </c>
      <c r="O140" s="7" t="s">
        <v>2109</v>
      </c>
      <c r="P140" s="9">
        <v>21714</v>
      </c>
      <c r="Q140" s="7"/>
      <c r="R140" s="10"/>
    </row>
    <row r="141" spans="1:18" x14ac:dyDescent="0.4">
      <c r="A141" s="7" t="s">
        <v>2110</v>
      </c>
      <c r="B141" s="7" t="s">
        <v>2111</v>
      </c>
      <c r="C141" s="7" t="s">
        <v>342</v>
      </c>
      <c r="D141" s="7" t="s">
        <v>2112</v>
      </c>
      <c r="E141" s="7">
        <v>4</v>
      </c>
      <c r="F141" s="7" t="s">
        <v>1109</v>
      </c>
      <c r="G141" s="7" t="s">
        <v>1110</v>
      </c>
      <c r="H141" s="8">
        <v>17</v>
      </c>
      <c r="I141" s="7" t="s">
        <v>24</v>
      </c>
      <c r="J141" s="8">
        <v>30</v>
      </c>
      <c r="K141" s="7" t="s">
        <v>1095</v>
      </c>
      <c r="L141" s="7" t="s">
        <v>1111</v>
      </c>
      <c r="M141" s="7">
        <v>5</v>
      </c>
      <c r="N141" s="7" t="s">
        <v>1043</v>
      </c>
      <c r="O141" s="7" t="s">
        <v>2113</v>
      </c>
      <c r="P141" s="9">
        <v>19762</v>
      </c>
      <c r="Q141" s="7"/>
      <c r="R141" s="10"/>
    </row>
    <row r="142" spans="1:18" x14ac:dyDescent="0.4">
      <c r="A142" s="7" t="s">
        <v>2114</v>
      </c>
      <c r="B142" s="7" t="s">
        <v>2115</v>
      </c>
      <c r="C142" s="7" t="s">
        <v>343</v>
      </c>
      <c r="D142" s="7" t="s">
        <v>2116</v>
      </c>
      <c r="E142" s="7">
        <v>4</v>
      </c>
      <c r="F142" s="7" t="s">
        <v>1109</v>
      </c>
      <c r="G142" s="7" t="s">
        <v>1110</v>
      </c>
      <c r="H142" s="8">
        <v>17</v>
      </c>
      <c r="I142" s="7" t="s">
        <v>24</v>
      </c>
      <c r="J142" s="8">
        <v>28</v>
      </c>
      <c r="K142" s="7" t="s">
        <v>1095</v>
      </c>
      <c r="L142" s="7" t="s">
        <v>1198</v>
      </c>
      <c r="M142" s="7">
        <v>2</v>
      </c>
      <c r="N142" s="7" t="s">
        <v>1046</v>
      </c>
      <c r="O142" s="7" t="s">
        <v>2117</v>
      </c>
      <c r="P142" s="9">
        <v>11747</v>
      </c>
      <c r="Q142" s="7"/>
      <c r="R142" s="10"/>
    </row>
    <row r="143" spans="1:18" x14ac:dyDescent="0.4">
      <c r="A143" s="7" t="s">
        <v>2118</v>
      </c>
      <c r="B143" s="7" t="s">
        <v>2119</v>
      </c>
      <c r="C143" s="7" t="s">
        <v>344</v>
      </c>
      <c r="D143" s="7" t="s">
        <v>2120</v>
      </c>
      <c r="E143" s="7">
        <v>4</v>
      </c>
      <c r="F143" s="7" t="s">
        <v>1109</v>
      </c>
      <c r="G143" s="7" t="s">
        <v>1110</v>
      </c>
      <c r="H143" s="8">
        <v>17</v>
      </c>
      <c r="I143" s="7" t="s">
        <v>24</v>
      </c>
      <c r="J143" s="8">
        <v>32</v>
      </c>
      <c r="K143" s="7" t="s">
        <v>1095</v>
      </c>
      <c r="L143" s="7" t="s">
        <v>1111</v>
      </c>
      <c r="M143" s="7">
        <v>5</v>
      </c>
      <c r="N143" s="7" t="s">
        <v>1043</v>
      </c>
      <c r="O143" s="7" t="s">
        <v>2121</v>
      </c>
      <c r="P143" s="9">
        <v>9207</v>
      </c>
      <c r="Q143" s="7"/>
      <c r="R143" s="10"/>
    </row>
    <row r="144" spans="1:18" x14ac:dyDescent="0.4">
      <c r="A144" s="7" t="s">
        <v>1696</v>
      </c>
      <c r="B144" s="7" t="s">
        <v>1697</v>
      </c>
      <c r="C144" s="7" t="s">
        <v>240</v>
      </c>
      <c r="D144" s="7" t="s">
        <v>1698</v>
      </c>
      <c r="E144" s="7">
        <v>3</v>
      </c>
      <c r="F144" s="7" t="s">
        <v>1109</v>
      </c>
      <c r="G144" s="7" t="s">
        <v>1110</v>
      </c>
      <c r="H144" s="8">
        <v>18</v>
      </c>
      <c r="I144" s="7" t="s">
        <v>14</v>
      </c>
      <c r="J144" s="8">
        <v>30</v>
      </c>
      <c r="K144" s="7" t="s">
        <v>1103</v>
      </c>
      <c r="L144" s="7" t="s">
        <v>1111</v>
      </c>
      <c r="M144" s="7">
        <v>5</v>
      </c>
      <c r="N144" s="7" t="s">
        <v>1043</v>
      </c>
      <c r="O144" s="7" t="s">
        <v>1699</v>
      </c>
      <c r="P144" s="9">
        <v>23522</v>
      </c>
      <c r="Q144" s="7"/>
      <c r="R144" s="10"/>
    </row>
    <row r="145" spans="1:18" x14ac:dyDescent="0.4">
      <c r="A145" s="7" t="s">
        <v>1700</v>
      </c>
      <c r="B145" s="7" t="s">
        <v>1701</v>
      </c>
      <c r="C145" s="7" t="s">
        <v>241</v>
      </c>
      <c r="D145" s="7" t="s">
        <v>1702</v>
      </c>
      <c r="E145" s="7">
        <v>3</v>
      </c>
      <c r="F145" s="7" t="s">
        <v>1109</v>
      </c>
      <c r="G145" s="7" t="s">
        <v>1110</v>
      </c>
      <c r="H145" s="8">
        <v>18</v>
      </c>
      <c r="I145" s="7" t="s">
        <v>14</v>
      </c>
      <c r="J145" s="8">
        <v>38</v>
      </c>
      <c r="K145" s="7" t="s">
        <v>1103</v>
      </c>
      <c r="L145" s="7" t="s">
        <v>1111</v>
      </c>
      <c r="M145" s="7">
        <v>5</v>
      </c>
      <c r="N145" s="7" t="s">
        <v>1043</v>
      </c>
      <c r="O145" s="7" t="s">
        <v>1703</v>
      </c>
      <c r="P145" s="9">
        <v>18884</v>
      </c>
      <c r="Q145" s="7"/>
      <c r="R145" s="10"/>
    </row>
    <row r="146" spans="1:18" x14ac:dyDescent="0.4">
      <c r="A146" s="7" t="s">
        <v>1704</v>
      </c>
      <c r="B146" s="7" t="s">
        <v>1705</v>
      </c>
      <c r="C146" s="7" t="s">
        <v>242</v>
      </c>
      <c r="D146" s="7" t="s">
        <v>1706</v>
      </c>
      <c r="E146" s="7">
        <v>3</v>
      </c>
      <c r="F146" s="7" t="s">
        <v>1109</v>
      </c>
      <c r="G146" s="7" t="s">
        <v>1110</v>
      </c>
      <c r="H146" s="8">
        <v>18</v>
      </c>
      <c r="I146" s="7" t="s">
        <v>14</v>
      </c>
      <c r="J146" s="8">
        <v>30</v>
      </c>
      <c r="K146" s="7" t="s">
        <v>1103</v>
      </c>
      <c r="L146" s="7" t="s">
        <v>1111</v>
      </c>
      <c r="M146" s="7">
        <v>5</v>
      </c>
      <c r="N146" s="7" t="s">
        <v>1043</v>
      </c>
      <c r="O146" s="7" t="s">
        <v>1707</v>
      </c>
      <c r="P146" s="9">
        <v>28022</v>
      </c>
      <c r="Q146" s="7"/>
      <c r="R146" s="10"/>
    </row>
    <row r="147" spans="1:18" x14ac:dyDescent="0.4">
      <c r="A147" s="7" t="s">
        <v>1708</v>
      </c>
      <c r="B147" s="7" t="s">
        <v>1709</v>
      </c>
      <c r="C147" s="7" t="s">
        <v>243</v>
      </c>
      <c r="D147" s="7" t="s">
        <v>1710</v>
      </c>
      <c r="E147" s="7">
        <v>3</v>
      </c>
      <c r="F147" s="7" t="s">
        <v>1109</v>
      </c>
      <c r="G147" s="7" t="s">
        <v>1110</v>
      </c>
      <c r="H147" s="8">
        <v>18</v>
      </c>
      <c r="I147" s="7" t="s">
        <v>14</v>
      </c>
      <c r="J147" s="8">
        <v>60</v>
      </c>
      <c r="K147" s="7" t="s">
        <v>1103</v>
      </c>
      <c r="L147" s="7" t="s">
        <v>1111</v>
      </c>
      <c r="M147" s="7">
        <v>6</v>
      </c>
      <c r="N147" s="7" t="s">
        <v>1056</v>
      </c>
      <c r="O147" s="7" t="s">
        <v>1711</v>
      </c>
      <c r="P147" s="9">
        <v>47220</v>
      </c>
      <c r="Q147" s="7"/>
      <c r="R147" s="10"/>
    </row>
    <row r="148" spans="1:18" x14ac:dyDescent="0.4">
      <c r="A148" s="7" t="s">
        <v>1712</v>
      </c>
      <c r="B148" s="7" t="s">
        <v>1713</v>
      </c>
      <c r="C148" s="7" t="s">
        <v>244</v>
      </c>
      <c r="D148" s="7" t="s">
        <v>1714</v>
      </c>
      <c r="E148" s="7">
        <v>3</v>
      </c>
      <c r="F148" s="7" t="s">
        <v>1109</v>
      </c>
      <c r="G148" s="7" t="s">
        <v>1110</v>
      </c>
      <c r="H148" s="8">
        <v>18</v>
      </c>
      <c r="I148" s="7" t="s">
        <v>14</v>
      </c>
      <c r="J148" s="8">
        <v>30</v>
      </c>
      <c r="K148" s="7" t="s">
        <v>1103</v>
      </c>
      <c r="L148" s="7" t="s">
        <v>1111</v>
      </c>
      <c r="M148" s="7">
        <v>6</v>
      </c>
      <c r="N148" s="7" t="s">
        <v>1056</v>
      </c>
      <c r="O148" s="7" t="s">
        <v>1715</v>
      </c>
      <c r="P148" s="9">
        <v>46112</v>
      </c>
      <c r="Q148" s="7"/>
      <c r="R148" s="10"/>
    </row>
    <row r="149" spans="1:18" x14ac:dyDescent="0.4">
      <c r="A149" s="7" t="s">
        <v>2129</v>
      </c>
      <c r="B149" s="7" t="s">
        <v>2130</v>
      </c>
      <c r="C149" s="7" t="s">
        <v>329</v>
      </c>
      <c r="D149" s="7" t="s">
        <v>2131</v>
      </c>
      <c r="E149" s="7">
        <v>4</v>
      </c>
      <c r="F149" s="7" t="s">
        <v>1109</v>
      </c>
      <c r="G149" s="7" t="s">
        <v>1110</v>
      </c>
      <c r="H149" s="8">
        <v>19</v>
      </c>
      <c r="I149" s="7" t="s">
        <v>23</v>
      </c>
      <c r="J149" s="8">
        <v>80</v>
      </c>
      <c r="K149" s="7" t="s">
        <v>1103</v>
      </c>
      <c r="L149" s="7" t="s">
        <v>1116</v>
      </c>
      <c r="M149" s="7">
        <v>10</v>
      </c>
      <c r="N149" s="7" t="s">
        <v>1040</v>
      </c>
      <c r="O149" s="7" t="s">
        <v>2132</v>
      </c>
      <c r="P149" s="9">
        <v>51606</v>
      </c>
      <c r="Q149" s="7"/>
      <c r="R149" s="10"/>
    </row>
    <row r="150" spans="1:18" x14ac:dyDescent="0.4">
      <c r="A150" s="7" t="s">
        <v>2133</v>
      </c>
      <c r="B150" s="7" t="s">
        <v>2134</v>
      </c>
      <c r="C150" s="7" t="s">
        <v>330</v>
      </c>
      <c r="D150" s="7" t="s">
        <v>2135</v>
      </c>
      <c r="E150" s="7">
        <v>4</v>
      </c>
      <c r="F150" s="7" t="s">
        <v>1109</v>
      </c>
      <c r="G150" s="7" t="s">
        <v>1110</v>
      </c>
      <c r="H150" s="8">
        <v>19</v>
      </c>
      <c r="I150" s="7" t="s">
        <v>23</v>
      </c>
      <c r="J150" s="8">
        <v>69</v>
      </c>
      <c r="K150" s="7" t="s">
        <v>1103</v>
      </c>
      <c r="L150" s="7" t="s">
        <v>1111</v>
      </c>
      <c r="M150" s="7">
        <v>6</v>
      </c>
      <c r="N150" s="7" t="s">
        <v>1056</v>
      </c>
      <c r="O150" s="7" t="s">
        <v>2136</v>
      </c>
      <c r="P150" s="9">
        <v>34834</v>
      </c>
      <c r="Q150" s="7"/>
      <c r="R150" s="10"/>
    </row>
    <row r="151" spans="1:18" x14ac:dyDescent="0.4">
      <c r="A151" s="7" t="s">
        <v>2137</v>
      </c>
      <c r="B151" s="7" t="s">
        <v>2138</v>
      </c>
      <c r="C151" s="7" t="s">
        <v>331</v>
      </c>
      <c r="D151" s="7" t="s">
        <v>2139</v>
      </c>
      <c r="E151" s="7">
        <v>4</v>
      </c>
      <c r="F151" s="7" t="s">
        <v>1109</v>
      </c>
      <c r="G151" s="7" t="s">
        <v>1110</v>
      </c>
      <c r="H151" s="8">
        <v>19</v>
      </c>
      <c r="I151" s="7" t="s">
        <v>23</v>
      </c>
      <c r="J151" s="8">
        <v>49</v>
      </c>
      <c r="K151" s="7" t="s">
        <v>1103</v>
      </c>
      <c r="L151" s="7" t="s">
        <v>1111</v>
      </c>
      <c r="M151" s="7">
        <v>5</v>
      </c>
      <c r="N151" s="7" t="s">
        <v>1043</v>
      </c>
      <c r="O151" s="7" t="s">
        <v>2140</v>
      </c>
      <c r="P151" s="9">
        <v>25932</v>
      </c>
      <c r="Q151" s="7"/>
      <c r="R151" s="10"/>
    </row>
    <row r="152" spans="1:18" x14ac:dyDescent="0.4">
      <c r="A152" s="7" t="s">
        <v>2141</v>
      </c>
      <c r="B152" s="7" t="s">
        <v>2142</v>
      </c>
      <c r="C152" s="7" t="s">
        <v>332</v>
      </c>
      <c r="D152" s="7" t="s">
        <v>2143</v>
      </c>
      <c r="E152" s="7">
        <v>4</v>
      </c>
      <c r="F152" s="7" t="s">
        <v>1109</v>
      </c>
      <c r="G152" s="7" t="s">
        <v>1110</v>
      </c>
      <c r="H152" s="8">
        <v>19</v>
      </c>
      <c r="I152" s="7" t="s">
        <v>23</v>
      </c>
      <c r="J152" s="8">
        <v>24</v>
      </c>
      <c r="K152" s="7" t="s">
        <v>1103</v>
      </c>
      <c r="L152" s="7" t="s">
        <v>1111</v>
      </c>
      <c r="M152" s="7">
        <v>5</v>
      </c>
      <c r="N152" s="7" t="s">
        <v>1043</v>
      </c>
      <c r="O152" s="7" t="s">
        <v>2144</v>
      </c>
      <c r="P152" s="9">
        <v>10045</v>
      </c>
      <c r="Q152" s="7"/>
      <c r="R152" s="10"/>
    </row>
    <row r="153" spans="1:18" x14ac:dyDescent="0.4">
      <c r="A153" s="7" t="s">
        <v>2145</v>
      </c>
      <c r="B153" s="7" t="s">
        <v>2146</v>
      </c>
      <c r="C153" s="7" t="s">
        <v>333</v>
      </c>
      <c r="D153" s="7" t="s">
        <v>2147</v>
      </c>
      <c r="E153" s="7">
        <v>4</v>
      </c>
      <c r="F153" s="7" t="s">
        <v>1109</v>
      </c>
      <c r="G153" s="7" t="s">
        <v>1110</v>
      </c>
      <c r="H153" s="8">
        <v>19</v>
      </c>
      <c r="I153" s="7" t="s">
        <v>23</v>
      </c>
      <c r="J153" s="8">
        <v>34</v>
      </c>
      <c r="K153" s="7" t="s">
        <v>1103</v>
      </c>
      <c r="L153" s="7" t="s">
        <v>1111</v>
      </c>
      <c r="M153" s="7">
        <v>5</v>
      </c>
      <c r="N153" s="7" t="s">
        <v>1043</v>
      </c>
      <c r="O153" s="7" t="s">
        <v>2148</v>
      </c>
      <c r="P153" s="9">
        <v>26278</v>
      </c>
      <c r="Q153" s="7"/>
      <c r="R153" s="10"/>
    </row>
    <row r="154" spans="1:18" x14ac:dyDescent="0.4">
      <c r="A154" s="7" t="s">
        <v>2149</v>
      </c>
      <c r="B154" s="7" t="s">
        <v>2150</v>
      </c>
      <c r="C154" s="7" t="s">
        <v>334</v>
      </c>
      <c r="D154" s="7" t="s">
        <v>2151</v>
      </c>
      <c r="E154" s="7">
        <v>4</v>
      </c>
      <c r="F154" s="7" t="s">
        <v>1109</v>
      </c>
      <c r="G154" s="7" t="s">
        <v>1110</v>
      </c>
      <c r="H154" s="8">
        <v>19</v>
      </c>
      <c r="I154" s="7" t="s">
        <v>23</v>
      </c>
      <c r="J154" s="8">
        <v>15</v>
      </c>
      <c r="K154" s="7" t="s">
        <v>1103</v>
      </c>
      <c r="L154" s="7" t="s">
        <v>1198</v>
      </c>
      <c r="M154" s="7">
        <v>2</v>
      </c>
      <c r="N154" s="7" t="s">
        <v>1046</v>
      </c>
      <c r="O154" s="7" t="s">
        <v>2152</v>
      </c>
      <c r="P154" s="9">
        <v>5555</v>
      </c>
      <c r="Q154" s="7"/>
      <c r="R154" s="10"/>
    </row>
    <row r="155" spans="1:18" x14ac:dyDescent="0.4">
      <c r="A155" s="7" t="s">
        <v>2153</v>
      </c>
      <c r="B155" s="7" t="s">
        <v>2154</v>
      </c>
      <c r="C155" s="7" t="s">
        <v>335</v>
      </c>
      <c r="D155" s="7" t="s">
        <v>2155</v>
      </c>
      <c r="E155" s="7">
        <v>4</v>
      </c>
      <c r="F155" s="7" t="s">
        <v>1109</v>
      </c>
      <c r="G155" s="7" t="s">
        <v>1110</v>
      </c>
      <c r="H155" s="8">
        <v>19</v>
      </c>
      <c r="I155" s="7" t="s">
        <v>23</v>
      </c>
      <c r="J155" s="8">
        <v>20</v>
      </c>
      <c r="K155" s="7" t="s">
        <v>1103</v>
      </c>
      <c r="L155" s="7" t="s">
        <v>1198</v>
      </c>
      <c r="M155" s="7">
        <v>2</v>
      </c>
      <c r="N155" s="7" t="s">
        <v>1046</v>
      </c>
      <c r="O155" s="7" t="s">
        <v>2156</v>
      </c>
      <c r="P155" s="9">
        <v>8143</v>
      </c>
      <c r="Q155" s="7"/>
      <c r="R155" s="10"/>
    </row>
    <row r="156" spans="1:18" x14ac:dyDescent="0.4">
      <c r="A156" s="7" t="s">
        <v>2157</v>
      </c>
      <c r="B156" s="7" t="s">
        <v>2158</v>
      </c>
      <c r="C156" s="7" t="s">
        <v>336</v>
      </c>
      <c r="D156" s="7" t="s">
        <v>2159</v>
      </c>
      <c r="E156" s="7">
        <v>4</v>
      </c>
      <c r="F156" s="7" t="s">
        <v>1109</v>
      </c>
      <c r="G156" s="7" t="s">
        <v>1110</v>
      </c>
      <c r="H156" s="8">
        <v>19</v>
      </c>
      <c r="I156" s="7" t="s">
        <v>23</v>
      </c>
      <c r="J156" s="8">
        <v>55</v>
      </c>
      <c r="K156" s="7" t="s">
        <v>1103</v>
      </c>
      <c r="L156" s="7" t="s">
        <v>1111</v>
      </c>
      <c r="M156" s="7">
        <v>5</v>
      </c>
      <c r="N156" s="7" t="s">
        <v>1043</v>
      </c>
      <c r="O156" s="7" t="s">
        <v>2160</v>
      </c>
      <c r="P156" s="9">
        <v>18643</v>
      </c>
      <c r="Q156" s="7"/>
      <c r="R156" s="10"/>
    </row>
    <row r="157" spans="1:18" x14ac:dyDescent="0.4">
      <c r="A157" s="7" t="s">
        <v>2161</v>
      </c>
      <c r="B157" s="7" t="s">
        <v>2162</v>
      </c>
      <c r="C157" s="7" t="s">
        <v>337</v>
      </c>
      <c r="D157" s="7" t="s">
        <v>2163</v>
      </c>
      <c r="E157" s="7">
        <v>4</v>
      </c>
      <c r="F157" s="7" t="s">
        <v>1109</v>
      </c>
      <c r="G157" s="7" t="s">
        <v>1110</v>
      </c>
      <c r="H157" s="8">
        <v>19</v>
      </c>
      <c r="I157" s="7" t="s">
        <v>23</v>
      </c>
      <c r="J157" s="8">
        <v>35</v>
      </c>
      <c r="K157" s="7" t="s">
        <v>1103</v>
      </c>
      <c r="L157" s="7" t="s">
        <v>1111</v>
      </c>
      <c r="M157" s="7">
        <v>6</v>
      </c>
      <c r="N157" s="7" t="s">
        <v>1056</v>
      </c>
      <c r="O157" s="7" t="s">
        <v>2164</v>
      </c>
      <c r="P157" s="9">
        <v>43395</v>
      </c>
      <c r="Q157" s="7"/>
      <c r="R157" s="10"/>
    </row>
    <row r="158" spans="1:18" x14ac:dyDescent="0.4">
      <c r="A158" s="7" t="s">
        <v>2165</v>
      </c>
      <c r="B158" s="7" t="s">
        <v>2166</v>
      </c>
      <c r="C158" s="7" t="s">
        <v>338</v>
      </c>
      <c r="D158" s="7" t="s">
        <v>2167</v>
      </c>
      <c r="E158" s="7">
        <v>4</v>
      </c>
      <c r="F158" s="7" t="s">
        <v>1109</v>
      </c>
      <c r="G158" s="7" t="s">
        <v>1110</v>
      </c>
      <c r="H158" s="8">
        <v>19</v>
      </c>
      <c r="I158" s="7" t="s">
        <v>23</v>
      </c>
      <c r="J158" s="8">
        <v>39</v>
      </c>
      <c r="K158" s="7" t="s">
        <v>1103</v>
      </c>
      <c r="L158" s="7" t="s">
        <v>1111</v>
      </c>
      <c r="M158" s="7">
        <v>5</v>
      </c>
      <c r="N158" s="7" t="s">
        <v>1043</v>
      </c>
      <c r="O158" s="7" t="s">
        <v>2168</v>
      </c>
      <c r="P158" s="9">
        <v>15383</v>
      </c>
      <c r="Q158" s="7"/>
      <c r="R158" s="10"/>
    </row>
    <row r="159" spans="1:18" x14ac:dyDescent="0.4">
      <c r="A159" s="7" t="s">
        <v>2472</v>
      </c>
      <c r="B159" s="7" t="s">
        <v>2473</v>
      </c>
      <c r="C159" s="7" t="s">
        <v>442</v>
      </c>
      <c r="D159" s="7" t="s">
        <v>2474</v>
      </c>
      <c r="E159" s="7">
        <v>6</v>
      </c>
      <c r="F159" s="7" t="s">
        <v>1109</v>
      </c>
      <c r="G159" s="7" t="s">
        <v>1110</v>
      </c>
      <c r="H159" s="8">
        <v>20</v>
      </c>
      <c r="I159" s="7" t="s">
        <v>36</v>
      </c>
      <c r="J159" s="8">
        <v>132</v>
      </c>
      <c r="K159" s="7" t="s">
        <v>1103</v>
      </c>
      <c r="L159" s="7" t="s">
        <v>1145</v>
      </c>
      <c r="M159" s="7">
        <v>13</v>
      </c>
      <c r="N159" s="7" t="s">
        <v>1058</v>
      </c>
      <c r="O159" s="7" t="s">
        <v>2475</v>
      </c>
      <c r="P159" s="9">
        <v>74771</v>
      </c>
      <c r="Q159" s="7"/>
      <c r="R159" s="10"/>
    </row>
    <row r="160" spans="1:18" x14ac:dyDescent="0.4">
      <c r="A160" s="7" t="s">
        <v>2476</v>
      </c>
      <c r="B160" s="7" t="s">
        <v>2477</v>
      </c>
      <c r="C160" s="7" t="s">
        <v>443</v>
      </c>
      <c r="D160" s="7" t="s">
        <v>2478</v>
      </c>
      <c r="E160" s="7">
        <v>6</v>
      </c>
      <c r="F160" s="7" t="s">
        <v>1109</v>
      </c>
      <c r="G160" s="7" t="s">
        <v>1110</v>
      </c>
      <c r="H160" s="8">
        <v>20</v>
      </c>
      <c r="I160" s="7" t="s">
        <v>36</v>
      </c>
      <c r="J160" s="8">
        <v>30</v>
      </c>
      <c r="K160" s="7" t="s">
        <v>1103</v>
      </c>
      <c r="L160" s="7" t="s">
        <v>1111</v>
      </c>
      <c r="M160" s="7">
        <v>5</v>
      </c>
      <c r="N160" s="7" t="s">
        <v>1043</v>
      </c>
      <c r="O160" s="7" t="s">
        <v>2479</v>
      </c>
      <c r="P160" s="9">
        <v>17695</v>
      </c>
      <c r="Q160" s="7"/>
      <c r="R160" s="10"/>
    </row>
    <row r="161" spans="1:18" x14ac:dyDescent="0.4">
      <c r="A161" s="7" t="s">
        <v>2480</v>
      </c>
      <c r="B161" s="7" t="s">
        <v>2481</v>
      </c>
      <c r="C161" s="7" t="s">
        <v>444</v>
      </c>
      <c r="D161" s="7" t="s">
        <v>2482</v>
      </c>
      <c r="E161" s="7">
        <v>6</v>
      </c>
      <c r="F161" s="7" t="s">
        <v>1101</v>
      </c>
      <c r="G161" s="7" t="s">
        <v>1102</v>
      </c>
      <c r="H161" s="8">
        <v>20</v>
      </c>
      <c r="I161" s="7" t="s">
        <v>36</v>
      </c>
      <c r="J161" s="8">
        <v>250</v>
      </c>
      <c r="K161" s="7" t="s">
        <v>1103</v>
      </c>
      <c r="L161" s="7" t="s">
        <v>1095</v>
      </c>
      <c r="M161" s="7">
        <v>16</v>
      </c>
      <c r="N161" s="7" t="s">
        <v>1061</v>
      </c>
      <c r="O161" s="7" t="s">
        <v>2483</v>
      </c>
      <c r="P161" s="9">
        <v>162874</v>
      </c>
      <c r="Q161" s="7"/>
      <c r="R161" s="10"/>
    </row>
    <row r="162" spans="1:18" x14ac:dyDescent="0.4">
      <c r="A162" s="7" t="s">
        <v>2484</v>
      </c>
      <c r="B162" s="7" t="s">
        <v>2485</v>
      </c>
      <c r="C162" s="7" t="s">
        <v>445</v>
      </c>
      <c r="D162" s="7" t="s">
        <v>2486</v>
      </c>
      <c r="E162" s="7">
        <v>6</v>
      </c>
      <c r="F162" s="7" t="s">
        <v>1109</v>
      </c>
      <c r="G162" s="7" t="s">
        <v>1110</v>
      </c>
      <c r="H162" s="8">
        <v>20</v>
      </c>
      <c r="I162" s="7" t="s">
        <v>36</v>
      </c>
      <c r="J162" s="8">
        <v>23</v>
      </c>
      <c r="K162" s="7" t="s">
        <v>1103</v>
      </c>
      <c r="L162" s="7" t="s">
        <v>1111</v>
      </c>
      <c r="M162" s="7">
        <v>5</v>
      </c>
      <c r="N162" s="7" t="s">
        <v>1043</v>
      </c>
      <c r="O162" s="7" t="s">
        <v>2487</v>
      </c>
      <c r="P162" s="9">
        <v>15974</v>
      </c>
      <c r="Q162" s="7"/>
      <c r="R162" s="10"/>
    </row>
    <row r="163" spans="1:18" x14ac:dyDescent="0.4">
      <c r="A163" s="7" t="s">
        <v>2488</v>
      </c>
      <c r="B163" s="7" t="s">
        <v>2489</v>
      </c>
      <c r="C163" s="7" t="s">
        <v>446</v>
      </c>
      <c r="D163" s="7" t="s">
        <v>2490</v>
      </c>
      <c r="E163" s="7">
        <v>6</v>
      </c>
      <c r="F163" s="7" t="s">
        <v>1109</v>
      </c>
      <c r="G163" s="7" t="s">
        <v>1110</v>
      </c>
      <c r="H163" s="8">
        <v>20</v>
      </c>
      <c r="I163" s="7" t="s">
        <v>36</v>
      </c>
      <c r="J163" s="8">
        <v>67</v>
      </c>
      <c r="K163" s="7" t="s">
        <v>1103</v>
      </c>
      <c r="L163" s="7" t="s">
        <v>1116</v>
      </c>
      <c r="M163" s="7">
        <v>9</v>
      </c>
      <c r="N163" s="7" t="s">
        <v>1041</v>
      </c>
      <c r="O163" s="7" t="s">
        <v>2491</v>
      </c>
      <c r="P163" s="9">
        <v>49028</v>
      </c>
      <c r="Q163" s="7"/>
      <c r="R163" s="10"/>
    </row>
    <row r="164" spans="1:18" x14ac:dyDescent="0.4">
      <c r="A164" s="7" t="s">
        <v>2492</v>
      </c>
      <c r="B164" s="7" t="s">
        <v>2493</v>
      </c>
      <c r="C164" s="7" t="s">
        <v>447</v>
      </c>
      <c r="D164" s="7" t="s">
        <v>2494</v>
      </c>
      <c r="E164" s="7">
        <v>6</v>
      </c>
      <c r="F164" s="7" t="s">
        <v>1109</v>
      </c>
      <c r="G164" s="7" t="s">
        <v>1110</v>
      </c>
      <c r="H164" s="8">
        <v>20</v>
      </c>
      <c r="I164" s="7" t="s">
        <v>36</v>
      </c>
      <c r="J164" s="8">
        <v>137</v>
      </c>
      <c r="K164" s="7" t="s">
        <v>1103</v>
      </c>
      <c r="L164" s="7" t="s">
        <v>1145</v>
      </c>
      <c r="M164" s="7">
        <v>13</v>
      </c>
      <c r="N164" s="7" t="s">
        <v>1058</v>
      </c>
      <c r="O164" s="7" t="s">
        <v>2495</v>
      </c>
      <c r="P164" s="9">
        <v>84470</v>
      </c>
      <c r="Q164" s="7"/>
      <c r="R164" s="10"/>
    </row>
    <row r="165" spans="1:18" x14ac:dyDescent="0.4">
      <c r="A165" s="7" t="s">
        <v>2496</v>
      </c>
      <c r="B165" s="7" t="s">
        <v>2497</v>
      </c>
      <c r="C165" s="7" t="s">
        <v>448</v>
      </c>
      <c r="D165" s="7" t="s">
        <v>2498</v>
      </c>
      <c r="E165" s="7">
        <v>6</v>
      </c>
      <c r="F165" s="7" t="s">
        <v>1109</v>
      </c>
      <c r="G165" s="7" t="s">
        <v>1110</v>
      </c>
      <c r="H165" s="8">
        <v>20</v>
      </c>
      <c r="I165" s="7" t="s">
        <v>36</v>
      </c>
      <c r="J165" s="8">
        <v>113</v>
      </c>
      <c r="K165" s="7" t="s">
        <v>1095</v>
      </c>
      <c r="L165" s="7" t="s">
        <v>1145</v>
      </c>
      <c r="M165" s="7">
        <v>13</v>
      </c>
      <c r="N165" s="7" t="s">
        <v>1058</v>
      </c>
      <c r="O165" s="7" t="s">
        <v>2499</v>
      </c>
      <c r="P165" s="9">
        <v>131217</v>
      </c>
      <c r="Q165" s="7"/>
      <c r="R165" s="10"/>
    </row>
    <row r="166" spans="1:18" x14ac:dyDescent="0.4">
      <c r="A166" s="7" t="s">
        <v>2500</v>
      </c>
      <c r="B166" s="7" t="s">
        <v>2501</v>
      </c>
      <c r="C166" s="7" t="s">
        <v>449</v>
      </c>
      <c r="D166" s="7" t="s">
        <v>2502</v>
      </c>
      <c r="E166" s="7">
        <v>6</v>
      </c>
      <c r="F166" s="7" t="s">
        <v>1109</v>
      </c>
      <c r="G166" s="7" t="s">
        <v>1110</v>
      </c>
      <c r="H166" s="8">
        <v>20</v>
      </c>
      <c r="I166" s="7" t="s">
        <v>36</v>
      </c>
      <c r="J166" s="8">
        <v>30</v>
      </c>
      <c r="K166" s="7" t="s">
        <v>1103</v>
      </c>
      <c r="L166" s="7" t="s">
        <v>1111</v>
      </c>
      <c r="M166" s="7">
        <v>5</v>
      </c>
      <c r="N166" s="7" t="s">
        <v>1043</v>
      </c>
      <c r="O166" s="7" t="s">
        <v>2503</v>
      </c>
      <c r="P166" s="9">
        <v>3497</v>
      </c>
      <c r="Q166" s="7"/>
      <c r="R166" s="10"/>
    </row>
    <row r="167" spans="1:18" x14ac:dyDescent="0.4">
      <c r="A167" s="7" t="s">
        <v>2504</v>
      </c>
      <c r="B167" s="7" t="s">
        <v>2505</v>
      </c>
      <c r="C167" s="7" t="s">
        <v>450</v>
      </c>
      <c r="D167" s="7" t="s">
        <v>2506</v>
      </c>
      <c r="E167" s="7">
        <v>6</v>
      </c>
      <c r="F167" s="7" t="s">
        <v>1109</v>
      </c>
      <c r="G167" s="7" t="s">
        <v>1110</v>
      </c>
      <c r="H167" s="8">
        <v>20</v>
      </c>
      <c r="I167" s="7" t="s">
        <v>36</v>
      </c>
      <c r="J167" s="8">
        <v>40</v>
      </c>
      <c r="K167" s="7" t="s">
        <v>1103</v>
      </c>
      <c r="L167" s="7" t="s">
        <v>1116</v>
      </c>
      <c r="M167" s="7">
        <v>10</v>
      </c>
      <c r="N167" s="7" t="s">
        <v>1040</v>
      </c>
      <c r="O167" s="7" t="s">
        <v>2507</v>
      </c>
      <c r="P167" s="9">
        <v>70151</v>
      </c>
      <c r="Q167" s="7"/>
      <c r="R167" s="10"/>
    </row>
    <row r="168" spans="1:18" x14ac:dyDescent="0.4">
      <c r="A168" s="7" t="s">
        <v>2508</v>
      </c>
      <c r="B168" s="7" t="s">
        <v>2509</v>
      </c>
      <c r="C168" s="7" t="s">
        <v>451</v>
      </c>
      <c r="D168" s="7" t="s">
        <v>2510</v>
      </c>
      <c r="E168" s="7">
        <v>6</v>
      </c>
      <c r="F168" s="7" t="s">
        <v>1109</v>
      </c>
      <c r="G168" s="7" t="s">
        <v>1110</v>
      </c>
      <c r="H168" s="8">
        <v>20</v>
      </c>
      <c r="I168" s="7" t="s">
        <v>36</v>
      </c>
      <c r="J168" s="8">
        <v>60</v>
      </c>
      <c r="K168" s="7" t="s">
        <v>1103</v>
      </c>
      <c r="L168" s="7" t="s">
        <v>1111</v>
      </c>
      <c r="M168" s="7">
        <v>6</v>
      </c>
      <c r="N168" s="7" t="s">
        <v>1056</v>
      </c>
      <c r="O168" s="7" t="s">
        <v>2511</v>
      </c>
      <c r="P168" s="9">
        <v>38554</v>
      </c>
      <c r="Q168" s="7"/>
      <c r="R168" s="10"/>
    </row>
    <row r="169" spans="1:18" x14ac:dyDescent="0.4">
      <c r="A169" s="7" t="s">
        <v>2519</v>
      </c>
      <c r="B169" s="7" t="s">
        <v>2520</v>
      </c>
      <c r="C169" s="7" t="s">
        <v>2521</v>
      </c>
      <c r="D169" s="7" t="s">
        <v>2522</v>
      </c>
      <c r="E169" s="7">
        <v>6</v>
      </c>
      <c r="F169" s="7" t="s">
        <v>1101</v>
      </c>
      <c r="G169" s="7" t="s">
        <v>1102</v>
      </c>
      <c r="H169" s="8">
        <v>21</v>
      </c>
      <c r="I169" s="7" t="s">
        <v>39</v>
      </c>
      <c r="J169" s="8">
        <v>162</v>
      </c>
      <c r="K169" s="7" t="s">
        <v>1095</v>
      </c>
      <c r="L169" s="7" t="s">
        <v>1104</v>
      </c>
      <c r="M169" s="7">
        <v>14</v>
      </c>
      <c r="N169" s="7" t="s">
        <v>1059</v>
      </c>
      <c r="O169" s="7" t="s">
        <v>2523</v>
      </c>
      <c r="P169" s="9">
        <v>48054</v>
      </c>
      <c r="Q169" s="7"/>
      <c r="R169" s="10"/>
    </row>
    <row r="170" spans="1:18" x14ac:dyDescent="0.4">
      <c r="A170" s="7" t="s">
        <v>2524</v>
      </c>
      <c r="B170" s="7" t="s">
        <v>2525</v>
      </c>
      <c r="C170" s="7" t="s">
        <v>469</v>
      </c>
      <c r="D170" s="7" t="s">
        <v>2526</v>
      </c>
      <c r="E170" s="7">
        <v>6</v>
      </c>
      <c r="F170" s="7" t="s">
        <v>1109</v>
      </c>
      <c r="G170" s="7" t="s">
        <v>1110</v>
      </c>
      <c r="H170" s="8">
        <v>21</v>
      </c>
      <c r="I170" s="7" t="s">
        <v>39</v>
      </c>
      <c r="J170" s="8">
        <v>70</v>
      </c>
      <c r="K170" s="7" t="s">
        <v>1095</v>
      </c>
      <c r="L170" s="7" t="s">
        <v>1116</v>
      </c>
      <c r="M170" s="7">
        <v>9</v>
      </c>
      <c r="N170" s="7" t="s">
        <v>1041</v>
      </c>
      <c r="O170" s="7" t="s">
        <v>2527</v>
      </c>
      <c r="P170" s="9">
        <v>47099</v>
      </c>
      <c r="Q170" s="7"/>
      <c r="R170" s="10"/>
    </row>
    <row r="171" spans="1:18" x14ac:dyDescent="0.4">
      <c r="A171" s="7" t="s">
        <v>2528</v>
      </c>
      <c r="B171" s="7" t="s">
        <v>2529</v>
      </c>
      <c r="C171" s="7" t="s">
        <v>470</v>
      </c>
      <c r="D171" s="7" t="s">
        <v>2530</v>
      </c>
      <c r="E171" s="7">
        <v>6</v>
      </c>
      <c r="F171" s="7" t="s">
        <v>1101</v>
      </c>
      <c r="G171" s="7" t="s">
        <v>1102</v>
      </c>
      <c r="H171" s="8">
        <v>21</v>
      </c>
      <c r="I171" s="7" t="s">
        <v>39</v>
      </c>
      <c r="J171" s="8">
        <v>212</v>
      </c>
      <c r="K171" s="7" t="s">
        <v>1095</v>
      </c>
      <c r="L171" s="7" t="s">
        <v>1104</v>
      </c>
      <c r="M171" s="7">
        <v>15</v>
      </c>
      <c r="N171" s="7" t="s">
        <v>1060</v>
      </c>
      <c r="O171" s="7" t="s">
        <v>2531</v>
      </c>
      <c r="P171" s="9">
        <v>97277</v>
      </c>
      <c r="Q171" s="7"/>
      <c r="R171" s="10"/>
    </row>
    <row r="172" spans="1:18" x14ac:dyDescent="0.4">
      <c r="A172" s="7" t="s">
        <v>2532</v>
      </c>
      <c r="B172" s="7" t="s">
        <v>2533</v>
      </c>
      <c r="C172" s="7" t="s">
        <v>471</v>
      </c>
      <c r="D172" s="7" t="s">
        <v>2534</v>
      </c>
      <c r="E172" s="7">
        <v>6</v>
      </c>
      <c r="F172" s="7" t="s">
        <v>1109</v>
      </c>
      <c r="G172" s="7" t="s">
        <v>1110</v>
      </c>
      <c r="H172" s="8">
        <v>21</v>
      </c>
      <c r="I172" s="7" t="s">
        <v>39</v>
      </c>
      <c r="J172" s="8">
        <v>43</v>
      </c>
      <c r="K172" s="7" t="s">
        <v>1095</v>
      </c>
      <c r="L172" s="7" t="s">
        <v>1111</v>
      </c>
      <c r="M172" s="7">
        <v>5</v>
      </c>
      <c r="N172" s="7" t="s">
        <v>1043</v>
      </c>
      <c r="O172" s="7" t="s">
        <v>2535</v>
      </c>
      <c r="P172" s="9">
        <v>25669</v>
      </c>
      <c r="Q172" s="7"/>
      <c r="R172" s="10"/>
    </row>
    <row r="173" spans="1:18" x14ac:dyDescent="0.4">
      <c r="A173" s="7" t="s">
        <v>2536</v>
      </c>
      <c r="B173" s="7" t="s">
        <v>2537</v>
      </c>
      <c r="C173" s="7" t="s">
        <v>472</v>
      </c>
      <c r="D173" s="7" t="s">
        <v>2538</v>
      </c>
      <c r="E173" s="7">
        <v>6</v>
      </c>
      <c r="F173" s="7" t="s">
        <v>1109</v>
      </c>
      <c r="G173" s="7" t="s">
        <v>1110</v>
      </c>
      <c r="H173" s="8">
        <v>21</v>
      </c>
      <c r="I173" s="7" t="s">
        <v>39</v>
      </c>
      <c r="J173" s="8">
        <v>48</v>
      </c>
      <c r="K173" s="7" t="s">
        <v>1095</v>
      </c>
      <c r="L173" s="7" t="s">
        <v>1111</v>
      </c>
      <c r="M173" s="7">
        <v>6</v>
      </c>
      <c r="N173" s="7" t="s">
        <v>1056</v>
      </c>
      <c r="O173" s="7" t="s">
        <v>2539</v>
      </c>
      <c r="P173" s="9">
        <v>55707</v>
      </c>
      <c r="Q173" s="7"/>
      <c r="R173" s="10"/>
    </row>
    <row r="174" spans="1:18" x14ac:dyDescent="0.4">
      <c r="A174" s="7" t="s">
        <v>2540</v>
      </c>
      <c r="B174" s="7" t="s">
        <v>2541</v>
      </c>
      <c r="C174" s="7" t="s">
        <v>473</v>
      </c>
      <c r="D174" s="7" t="s">
        <v>2542</v>
      </c>
      <c r="E174" s="7">
        <v>6</v>
      </c>
      <c r="F174" s="7" t="s">
        <v>1109</v>
      </c>
      <c r="G174" s="7" t="s">
        <v>1110</v>
      </c>
      <c r="H174" s="8">
        <v>21</v>
      </c>
      <c r="I174" s="7" t="s">
        <v>39</v>
      </c>
      <c r="J174" s="8">
        <v>67</v>
      </c>
      <c r="K174" s="7" t="s">
        <v>1095</v>
      </c>
      <c r="L174" s="7" t="s">
        <v>1111</v>
      </c>
      <c r="M174" s="7">
        <v>6</v>
      </c>
      <c r="N174" s="7" t="s">
        <v>1056</v>
      </c>
      <c r="O174" s="7" t="s">
        <v>2543</v>
      </c>
      <c r="P174" s="9">
        <v>44391</v>
      </c>
      <c r="Q174" s="7"/>
      <c r="R174" s="10"/>
    </row>
    <row r="175" spans="1:18" x14ac:dyDescent="0.4">
      <c r="A175" s="7" t="s">
        <v>2632</v>
      </c>
      <c r="B175" s="7" t="s">
        <v>2633</v>
      </c>
      <c r="C175" s="7" t="s">
        <v>431</v>
      </c>
      <c r="D175" s="7" t="s">
        <v>2634</v>
      </c>
      <c r="E175" s="7">
        <v>6</v>
      </c>
      <c r="F175" s="7" t="s">
        <v>1109</v>
      </c>
      <c r="G175" s="7" t="s">
        <v>1110</v>
      </c>
      <c r="H175" s="8">
        <v>24</v>
      </c>
      <c r="I175" s="7" t="s">
        <v>35</v>
      </c>
      <c r="J175" s="8">
        <v>41</v>
      </c>
      <c r="K175" s="7" t="s">
        <v>1095</v>
      </c>
      <c r="L175" s="7" t="s">
        <v>1111</v>
      </c>
      <c r="M175" s="7">
        <v>6</v>
      </c>
      <c r="N175" s="7" t="s">
        <v>1056</v>
      </c>
      <c r="O175" s="7" t="s">
        <v>2635</v>
      </c>
      <c r="P175" s="9">
        <v>35608</v>
      </c>
      <c r="Q175" s="7"/>
      <c r="R175" s="10"/>
    </row>
    <row r="176" spans="1:18" x14ac:dyDescent="0.4">
      <c r="A176" s="7" t="s">
        <v>2556</v>
      </c>
      <c r="B176" s="7" t="s">
        <v>2557</v>
      </c>
      <c r="C176" s="7" t="s">
        <v>419</v>
      </c>
      <c r="D176" s="7" t="s">
        <v>2558</v>
      </c>
      <c r="E176" s="7">
        <v>6</v>
      </c>
      <c r="F176" s="7" t="s">
        <v>1109</v>
      </c>
      <c r="G176" s="7" t="s">
        <v>1110</v>
      </c>
      <c r="H176" s="8">
        <v>22</v>
      </c>
      <c r="I176" s="7" t="s">
        <v>34</v>
      </c>
      <c r="J176" s="8">
        <v>30</v>
      </c>
      <c r="K176" s="7" t="s">
        <v>1095</v>
      </c>
      <c r="L176" s="7" t="s">
        <v>1116</v>
      </c>
      <c r="M176" s="7">
        <v>9</v>
      </c>
      <c r="N176" s="7" t="s">
        <v>1041</v>
      </c>
      <c r="O176" s="7" t="s">
        <v>2559</v>
      </c>
      <c r="P176" s="9">
        <v>44035</v>
      </c>
      <c r="Q176" s="7"/>
      <c r="R176" s="10"/>
    </row>
    <row r="177" spans="1:18" x14ac:dyDescent="0.4">
      <c r="A177" s="7" t="s">
        <v>2560</v>
      </c>
      <c r="B177" s="7" t="s">
        <v>2561</v>
      </c>
      <c r="C177" s="7" t="s">
        <v>420</v>
      </c>
      <c r="D177" s="7" t="s">
        <v>2562</v>
      </c>
      <c r="E177" s="7">
        <v>6</v>
      </c>
      <c r="F177" s="7" t="s">
        <v>1109</v>
      </c>
      <c r="G177" s="7" t="s">
        <v>1110</v>
      </c>
      <c r="H177" s="8">
        <v>22</v>
      </c>
      <c r="I177" s="7" t="s">
        <v>34</v>
      </c>
      <c r="J177" s="8">
        <v>30</v>
      </c>
      <c r="K177" s="7" t="s">
        <v>1095</v>
      </c>
      <c r="L177" s="7" t="s">
        <v>1111</v>
      </c>
      <c r="M177" s="7">
        <v>5</v>
      </c>
      <c r="N177" s="7" t="s">
        <v>1043</v>
      </c>
      <c r="O177" s="7" t="s">
        <v>2563</v>
      </c>
      <c r="P177" s="9">
        <v>22168</v>
      </c>
      <c r="Q177" s="7"/>
      <c r="R177" s="10"/>
    </row>
    <row r="178" spans="1:18" x14ac:dyDescent="0.4">
      <c r="A178" s="7" t="s">
        <v>2564</v>
      </c>
      <c r="B178" s="7" t="s">
        <v>2565</v>
      </c>
      <c r="C178" s="7" t="s">
        <v>421</v>
      </c>
      <c r="D178" s="7" t="s">
        <v>2566</v>
      </c>
      <c r="E178" s="7">
        <v>6</v>
      </c>
      <c r="F178" s="7" t="s">
        <v>1109</v>
      </c>
      <c r="G178" s="7" t="s">
        <v>1110</v>
      </c>
      <c r="H178" s="8">
        <v>22</v>
      </c>
      <c r="I178" s="7" t="s">
        <v>34</v>
      </c>
      <c r="J178" s="8">
        <v>30</v>
      </c>
      <c r="K178" s="7" t="s">
        <v>1095</v>
      </c>
      <c r="L178" s="7" t="s">
        <v>1111</v>
      </c>
      <c r="M178" s="7">
        <v>5</v>
      </c>
      <c r="N178" s="7" t="s">
        <v>1043</v>
      </c>
      <c r="O178" s="7" t="s">
        <v>2567</v>
      </c>
      <c r="P178" s="9">
        <v>17264</v>
      </c>
      <c r="Q178" s="7"/>
      <c r="R178" s="10"/>
    </row>
    <row r="179" spans="1:18" x14ac:dyDescent="0.4">
      <c r="A179" s="7" t="s">
        <v>2568</v>
      </c>
      <c r="B179" s="7" t="s">
        <v>2569</v>
      </c>
      <c r="C179" s="7" t="s">
        <v>422</v>
      </c>
      <c r="D179" s="7" t="s">
        <v>2570</v>
      </c>
      <c r="E179" s="7">
        <v>6</v>
      </c>
      <c r="F179" s="7" t="s">
        <v>1109</v>
      </c>
      <c r="G179" s="7" t="s">
        <v>1110</v>
      </c>
      <c r="H179" s="8">
        <v>22</v>
      </c>
      <c r="I179" s="7" t="s">
        <v>34</v>
      </c>
      <c r="J179" s="8">
        <v>26</v>
      </c>
      <c r="K179" s="7" t="s">
        <v>1095</v>
      </c>
      <c r="L179" s="7" t="s">
        <v>1111</v>
      </c>
      <c r="M179" s="7">
        <v>5</v>
      </c>
      <c r="N179" s="7" t="s">
        <v>1043</v>
      </c>
      <c r="O179" s="7" t="s">
        <v>2571</v>
      </c>
      <c r="P179" s="9">
        <v>18456</v>
      </c>
      <c r="Q179" s="7"/>
      <c r="R179" s="10"/>
    </row>
    <row r="180" spans="1:18" x14ac:dyDescent="0.4">
      <c r="A180" s="7" t="s">
        <v>2572</v>
      </c>
      <c r="B180" s="7" t="s">
        <v>2573</v>
      </c>
      <c r="C180" s="7" t="s">
        <v>423</v>
      </c>
      <c r="D180" s="7" t="s">
        <v>2574</v>
      </c>
      <c r="E180" s="7">
        <v>6</v>
      </c>
      <c r="F180" s="7" t="s">
        <v>1109</v>
      </c>
      <c r="G180" s="7" t="s">
        <v>1110</v>
      </c>
      <c r="H180" s="8">
        <v>22</v>
      </c>
      <c r="I180" s="7" t="s">
        <v>34</v>
      </c>
      <c r="J180" s="8">
        <v>69</v>
      </c>
      <c r="K180" s="7" t="s">
        <v>1103</v>
      </c>
      <c r="L180" s="7" t="s">
        <v>1111</v>
      </c>
      <c r="M180" s="7">
        <v>6</v>
      </c>
      <c r="N180" s="7" t="s">
        <v>1056</v>
      </c>
      <c r="O180" s="7" t="s">
        <v>2575</v>
      </c>
      <c r="P180" s="9">
        <v>37374</v>
      </c>
      <c r="Q180" s="7"/>
      <c r="R180" s="10"/>
    </row>
    <row r="181" spans="1:18" x14ac:dyDescent="0.4">
      <c r="A181" s="7" t="s">
        <v>2576</v>
      </c>
      <c r="B181" s="7" t="s">
        <v>2577</v>
      </c>
      <c r="C181" s="7" t="s">
        <v>424</v>
      </c>
      <c r="D181" s="7" t="s">
        <v>2578</v>
      </c>
      <c r="E181" s="7">
        <v>6</v>
      </c>
      <c r="F181" s="7" t="s">
        <v>1109</v>
      </c>
      <c r="G181" s="7" t="s">
        <v>1110</v>
      </c>
      <c r="H181" s="8">
        <v>22</v>
      </c>
      <c r="I181" s="7" t="s">
        <v>34</v>
      </c>
      <c r="J181" s="8">
        <v>36</v>
      </c>
      <c r="K181" s="7" t="s">
        <v>1103</v>
      </c>
      <c r="L181" s="7" t="s">
        <v>1116</v>
      </c>
      <c r="M181" s="7">
        <v>9</v>
      </c>
      <c r="N181" s="7" t="s">
        <v>1041</v>
      </c>
      <c r="O181" s="7" t="s">
        <v>2579</v>
      </c>
      <c r="P181" s="9">
        <v>25840</v>
      </c>
      <c r="Q181" s="7"/>
      <c r="R181" s="10"/>
    </row>
    <row r="182" spans="1:18" x14ac:dyDescent="0.4">
      <c r="A182" s="7" t="s">
        <v>2580</v>
      </c>
      <c r="B182" s="7" t="s">
        <v>2581</v>
      </c>
      <c r="C182" s="7" t="s">
        <v>425</v>
      </c>
      <c r="D182" s="7" t="s">
        <v>2582</v>
      </c>
      <c r="E182" s="7">
        <v>6</v>
      </c>
      <c r="F182" s="7" t="s">
        <v>1109</v>
      </c>
      <c r="G182" s="7" t="s">
        <v>1110</v>
      </c>
      <c r="H182" s="8">
        <v>22</v>
      </c>
      <c r="I182" s="7" t="s">
        <v>34</v>
      </c>
      <c r="J182" s="8">
        <v>46</v>
      </c>
      <c r="K182" s="7" t="s">
        <v>1103</v>
      </c>
      <c r="L182" s="7" t="s">
        <v>1111</v>
      </c>
      <c r="M182" s="7">
        <v>5</v>
      </c>
      <c r="N182" s="7" t="s">
        <v>1043</v>
      </c>
      <c r="O182" s="7" t="s">
        <v>2583</v>
      </c>
      <c r="P182" s="9">
        <v>21921</v>
      </c>
      <c r="Q182" s="7"/>
      <c r="R182" s="10"/>
    </row>
    <row r="183" spans="1:18" x14ac:dyDescent="0.4">
      <c r="A183" s="7" t="s">
        <v>2584</v>
      </c>
      <c r="B183" s="7" t="s">
        <v>2585</v>
      </c>
      <c r="C183" s="7" t="s">
        <v>426</v>
      </c>
      <c r="D183" s="7" t="s">
        <v>2586</v>
      </c>
      <c r="E183" s="7">
        <v>6</v>
      </c>
      <c r="F183" s="7" t="s">
        <v>1109</v>
      </c>
      <c r="G183" s="7" t="s">
        <v>1110</v>
      </c>
      <c r="H183" s="8">
        <v>22</v>
      </c>
      <c r="I183" s="7" t="s">
        <v>34</v>
      </c>
      <c r="J183" s="8">
        <v>62</v>
      </c>
      <c r="K183" s="7" t="s">
        <v>1103</v>
      </c>
      <c r="L183" s="7" t="s">
        <v>1116</v>
      </c>
      <c r="M183" s="7">
        <v>10</v>
      </c>
      <c r="N183" s="7" t="s">
        <v>1040</v>
      </c>
      <c r="O183" s="7" t="s">
        <v>2587</v>
      </c>
      <c r="P183" s="9">
        <v>53829</v>
      </c>
      <c r="Q183" s="7"/>
      <c r="R183" s="10"/>
    </row>
    <row r="184" spans="1:18" x14ac:dyDescent="0.4">
      <c r="A184" s="7" t="s">
        <v>2588</v>
      </c>
      <c r="B184" s="7" t="s">
        <v>2589</v>
      </c>
      <c r="C184" s="7" t="s">
        <v>427</v>
      </c>
      <c r="D184" s="7" t="s">
        <v>2590</v>
      </c>
      <c r="E184" s="7">
        <v>6</v>
      </c>
      <c r="F184" s="7" t="s">
        <v>1109</v>
      </c>
      <c r="G184" s="7" t="s">
        <v>1110</v>
      </c>
      <c r="H184" s="8">
        <v>22</v>
      </c>
      <c r="I184" s="7" t="s">
        <v>34</v>
      </c>
      <c r="J184" s="8">
        <v>30</v>
      </c>
      <c r="K184" s="7" t="s">
        <v>1103</v>
      </c>
      <c r="L184" s="7" t="s">
        <v>1111</v>
      </c>
      <c r="M184" s="7">
        <v>6</v>
      </c>
      <c r="N184" s="7" t="s">
        <v>1056</v>
      </c>
      <c r="O184" s="7" t="s">
        <v>2591</v>
      </c>
      <c r="P184" s="9">
        <v>36265</v>
      </c>
      <c r="Q184" s="7"/>
      <c r="R184" s="10"/>
    </row>
    <row r="185" spans="1:18" x14ac:dyDescent="0.4">
      <c r="A185" s="7" t="s">
        <v>2592</v>
      </c>
      <c r="B185" s="7" t="s">
        <v>2593</v>
      </c>
      <c r="C185" s="7" t="s">
        <v>428</v>
      </c>
      <c r="D185" s="7" t="s">
        <v>2594</v>
      </c>
      <c r="E185" s="7">
        <v>6</v>
      </c>
      <c r="F185" s="7" t="s">
        <v>1109</v>
      </c>
      <c r="G185" s="7" t="s">
        <v>1110</v>
      </c>
      <c r="H185" s="8">
        <v>22</v>
      </c>
      <c r="I185" s="7" t="s">
        <v>34</v>
      </c>
      <c r="J185" s="8">
        <v>34</v>
      </c>
      <c r="K185" s="7" t="s">
        <v>1103</v>
      </c>
      <c r="L185" s="7" t="s">
        <v>1116</v>
      </c>
      <c r="M185" s="7">
        <v>9</v>
      </c>
      <c r="N185" s="7" t="s">
        <v>1041</v>
      </c>
      <c r="O185" s="7" t="s">
        <v>2595</v>
      </c>
      <c r="P185" s="9">
        <v>28291</v>
      </c>
      <c r="Q185" s="7"/>
      <c r="R185" s="10"/>
    </row>
    <row r="186" spans="1:18" x14ac:dyDescent="0.4">
      <c r="A186" s="7" t="s">
        <v>2596</v>
      </c>
      <c r="B186" s="7" t="s">
        <v>2597</v>
      </c>
      <c r="C186" s="7" t="s">
        <v>429</v>
      </c>
      <c r="D186" s="7" t="s">
        <v>2598</v>
      </c>
      <c r="E186" s="7">
        <v>6</v>
      </c>
      <c r="F186" s="7" t="s">
        <v>1109</v>
      </c>
      <c r="G186" s="7" t="s">
        <v>1110</v>
      </c>
      <c r="H186" s="8">
        <v>22</v>
      </c>
      <c r="I186" s="7" t="s">
        <v>34</v>
      </c>
      <c r="J186" s="8">
        <v>30</v>
      </c>
      <c r="K186" s="7" t="s">
        <v>1095</v>
      </c>
      <c r="L186" s="7" t="s">
        <v>1111</v>
      </c>
      <c r="M186" s="7">
        <v>5</v>
      </c>
      <c r="N186" s="7" t="s">
        <v>1043</v>
      </c>
      <c r="O186" s="7" t="s">
        <v>2599</v>
      </c>
      <c r="P186" s="9">
        <v>24353</v>
      </c>
      <c r="Q186" s="7"/>
      <c r="R186" s="10"/>
    </row>
    <row r="187" spans="1:18" x14ac:dyDescent="0.4">
      <c r="A187" s="7" t="s">
        <v>2603</v>
      </c>
      <c r="B187" s="7" t="s">
        <v>2604</v>
      </c>
      <c r="C187" s="7" t="s">
        <v>454</v>
      </c>
      <c r="D187" s="7" t="s">
        <v>2605</v>
      </c>
      <c r="E187" s="7">
        <v>6</v>
      </c>
      <c r="F187" s="7" t="s">
        <v>1109</v>
      </c>
      <c r="G187" s="7" t="s">
        <v>1110</v>
      </c>
      <c r="H187" s="8">
        <v>23</v>
      </c>
      <c r="I187" s="7" t="s">
        <v>37</v>
      </c>
      <c r="J187" s="8">
        <v>37</v>
      </c>
      <c r="K187" s="7" t="s">
        <v>1095</v>
      </c>
      <c r="L187" s="7" t="s">
        <v>1111</v>
      </c>
      <c r="M187" s="7">
        <v>5</v>
      </c>
      <c r="N187" s="7" t="s">
        <v>1043</v>
      </c>
      <c r="O187" s="7" t="s">
        <v>2606</v>
      </c>
      <c r="P187" s="9">
        <v>16508</v>
      </c>
      <c r="Q187" s="7"/>
      <c r="R187" s="10"/>
    </row>
    <row r="188" spans="1:18" x14ac:dyDescent="0.4">
      <c r="A188" s="7" t="s">
        <v>2607</v>
      </c>
      <c r="B188" s="7" t="s">
        <v>2608</v>
      </c>
      <c r="C188" s="7" t="s">
        <v>455</v>
      </c>
      <c r="D188" s="7" t="s">
        <v>2609</v>
      </c>
      <c r="E188" s="7">
        <v>6</v>
      </c>
      <c r="F188" s="7" t="s">
        <v>1109</v>
      </c>
      <c r="G188" s="7" t="s">
        <v>1110</v>
      </c>
      <c r="H188" s="8">
        <v>23</v>
      </c>
      <c r="I188" s="7" t="s">
        <v>37</v>
      </c>
      <c r="J188" s="8">
        <v>32</v>
      </c>
      <c r="K188" s="7" t="s">
        <v>1095</v>
      </c>
      <c r="L188" s="7" t="s">
        <v>1111</v>
      </c>
      <c r="M188" s="7">
        <v>6</v>
      </c>
      <c r="N188" s="7" t="s">
        <v>1056</v>
      </c>
      <c r="O188" s="7" t="s">
        <v>2610</v>
      </c>
      <c r="P188" s="9">
        <v>35481</v>
      </c>
      <c r="Q188" s="7"/>
      <c r="R188" s="10"/>
    </row>
    <row r="189" spans="1:18" x14ac:dyDescent="0.4">
      <c r="A189" s="7" t="s">
        <v>2611</v>
      </c>
      <c r="B189" s="7" t="s">
        <v>2612</v>
      </c>
      <c r="C189" s="7" t="s">
        <v>456</v>
      </c>
      <c r="D189" s="7" t="s">
        <v>2613</v>
      </c>
      <c r="E189" s="7">
        <v>6</v>
      </c>
      <c r="F189" s="7" t="s">
        <v>1109</v>
      </c>
      <c r="G189" s="7" t="s">
        <v>1110</v>
      </c>
      <c r="H189" s="8">
        <v>23</v>
      </c>
      <c r="I189" s="7" t="s">
        <v>37</v>
      </c>
      <c r="J189" s="8">
        <v>36</v>
      </c>
      <c r="K189" s="7" t="s">
        <v>1095</v>
      </c>
      <c r="L189" s="7" t="s">
        <v>1111</v>
      </c>
      <c r="M189" s="7">
        <v>5</v>
      </c>
      <c r="N189" s="7" t="s">
        <v>1043</v>
      </c>
      <c r="O189" s="7" t="s">
        <v>2614</v>
      </c>
      <c r="P189" s="9">
        <v>27241</v>
      </c>
      <c r="Q189" s="7"/>
      <c r="R189" s="10"/>
    </row>
    <row r="190" spans="1:18" x14ac:dyDescent="0.4">
      <c r="A190" s="7" t="s">
        <v>2615</v>
      </c>
      <c r="B190" s="7" t="s">
        <v>2616</v>
      </c>
      <c r="C190" s="7" t="s">
        <v>457</v>
      </c>
      <c r="D190" s="7" t="s">
        <v>2617</v>
      </c>
      <c r="E190" s="7">
        <v>6</v>
      </c>
      <c r="F190" s="7" t="s">
        <v>1109</v>
      </c>
      <c r="G190" s="7" t="s">
        <v>1110</v>
      </c>
      <c r="H190" s="8">
        <v>23</v>
      </c>
      <c r="I190" s="7" t="s">
        <v>37</v>
      </c>
      <c r="J190" s="8">
        <v>30</v>
      </c>
      <c r="K190" s="7" t="s">
        <v>1095</v>
      </c>
      <c r="L190" s="7" t="s">
        <v>1111</v>
      </c>
      <c r="M190" s="7">
        <v>5</v>
      </c>
      <c r="N190" s="7" t="s">
        <v>1043</v>
      </c>
      <c r="O190" s="7" t="s">
        <v>2618</v>
      </c>
      <c r="P190" s="9">
        <v>15399</v>
      </c>
      <c r="Q190" s="7"/>
      <c r="R190" s="10"/>
    </row>
    <row r="191" spans="1:18" x14ac:dyDescent="0.4">
      <c r="A191" s="7" t="s">
        <v>2619</v>
      </c>
      <c r="B191" s="7" t="s">
        <v>2620</v>
      </c>
      <c r="C191" s="7" t="s">
        <v>458</v>
      </c>
      <c r="D191" s="7" t="s">
        <v>2621</v>
      </c>
      <c r="E191" s="7">
        <v>6</v>
      </c>
      <c r="F191" s="7" t="s">
        <v>1109</v>
      </c>
      <c r="G191" s="7" t="s">
        <v>1110</v>
      </c>
      <c r="H191" s="8">
        <v>23</v>
      </c>
      <c r="I191" s="7" t="s">
        <v>37</v>
      </c>
      <c r="J191" s="8">
        <v>8</v>
      </c>
      <c r="K191" s="7" t="s">
        <v>1095</v>
      </c>
      <c r="L191" s="7" t="s">
        <v>1198</v>
      </c>
      <c r="M191" s="7">
        <v>2</v>
      </c>
      <c r="N191" s="7" t="s">
        <v>1046</v>
      </c>
      <c r="O191" s="7" t="s">
        <v>2622</v>
      </c>
      <c r="P191" s="9">
        <v>2021</v>
      </c>
      <c r="Q191" s="7"/>
      <c r="R191" s="10"/>
    </row>
    <row r="192" spans="1:18" x14ac:dyDescent="0.4">
      <c r="A192" s="7" t="s">
        <v>2636</v>
      </c>
      <c r="B192" s="7" t="s">
        <v>2637</v>
      </c>
      <c r="C192" s="7" t="s">
        <v>432</v>
      </c>
      <c r="D192" s="7" t="s">
        <v>2638</v>
      </c>
      <c r="E192" s="7">
        <v>6</v>
      </c>
      <c r="F192" s="7" t="s">
        <v>1109</v>
      </c>
      <c r="G192" s="7" t="s">
        <v>1110</v>
      </c>
      <c r="H192" s="8">
        <v>24</v>
      </c>
      <c r="I192" s="7" t="s">
        <v>35</v>
      </c>
      <c r="J192" s="8">
        <v>40</v>
      </c>
      <c r="K192" s="7" t="s">
        <v>1095</v>
      </c>
      <c r="L192" s="7" t="s">
        <v>1111</v>
      </c>
      <c r="M192" s="7">
        <v>6</v>
      </c>
      <c r="N192" s="7" t="s">
        <v>1056</v>
      </c>
      <c r="O192" s="7" t="s">
        <v>2639</v>
      </c>
      <c r="P192" s="9">
        <v>30183</v>
      </c>
      <c r="Q192" s="7"/>
      <c r="R192" s="10"/>
    </row>
    <row r="193" spans="1:18" x14ac:dyDescent="0.4">
      <c r="A193" s="7" t="s">
        <v>2640</v>
      </c>
      <c r="B193" s="7" t="s">
        <v>2641</v>
      </c>
      <c r="C193" s="7" t="s">
        <v>433</v>
      </c>
      <c r="D193" s="7" t="s">
        <v>2642</v>
      </c>
      <c r="E193" s="7">
        <v>6</v>
      </c>
      <c r="F193" s="7" t="s">
        <v>1109</v>
      </c>
      <c r="G193" s="7" t="s">
        <v>1110</v>
      </c>
      <c r="H193" s="8">
        <v>24</v>
      </c>
      <c r="I193" s="7" t="s">
        <v>35</v>
      </c>
      <c r="J193" s="8">
        <v>62</v>
      </c>
      <c r="K193" s="7" t="s">
        <v>1095</v>
      </c>
      <c r="L193" s="7" t="s">
        <v>1116</v>
      </c>
      <c r="M193" s="7">
        <v>10</v>
      </c>
      <c r="N193" s="7" t="s">
        <v>1040</v>
      </c>
      <c r="O193" s="7" t="s">
        <v>2643</v>
      </c>
      <c r="P193" s="9">
        <v>61652</v>
      </c>
      <c r="Q193" s="7"/>
      <c r="R193" s="10"/>
    </row>
    <row r="194" spans="1:18" x14ac:dyDescent="0.4">
      <c r="A194" s="7" t="s">
        <v>2644</v>
      </c>
      <c r="B194" s="7" t="s">
        <v>2645</v>
      </c>
      <c r="C194" s="7" t="s">
        <v>434</v>
      </c>
      <c r="D194" s="7" t="s">
        <v>2646</v>
      </c>
      <c r="E194" s="7">
        <v>6</v>
      </c>
      <c r="F194" s="7" t="s">
        <v>1109</v>
      </c>
      <c r="G194" s="7" t="s">
        <v>1110</v>
      </c>
      <c r="H194" s="8">
        <v>24</v>
      </c>
      <c r="I194" s="7" t="s">
        <v>35</v>
      </c>
      <c r="J194" s="8">
        <v>90</v>
      </c>
      <c r="K194" s="7" t="s">
        <v>1095</v>
      </c>
      <c r="L194" s="7" t="s">
        <v>1116</v>
      </c>
      <c r="M194" s="7">
        <v>10</v>
      </c>
      <c r="N194" s="7" t="s">
        <v>1040</v>
      </c>
      <c r="O194" s="7" t="s">
        <v>2647</v>
      </c>
      <c r="P194" s="9">
        <v>56133</v>
      </c>
      <c r="Q194" s="7"/>
      <c r="R194" s="10"/>
    </row>
    <row r="195" spans="1:18" x14ac:dyDescent="0.4">
      <c r="A195" s="7" t="s">
        <v>2648</v>
      </c>
      <c r="B195" s="7" t="s">
        <v>2649</v>
      </c>
      <c r="C195" s="7" t="s">
        <v>435</v>
      </c>
      <c r="D195" s="7" t="s">
        <v>2650</v>
      </c>
      <c r="E195" s="7">
        <v>6</v>
      </c>
      <c r="F195" s="7" t="s">
        <v>1109</v>
      </c>
      <c r="G195" s="7" t="s">
        <v>1110</v>
      </c>
      <c r="H195" s="8">
        <v>24</v>
      </c>
      <c r="I195" s="7" t="s">
        <v>35</v>
      </c>
      <c r="J195" s="8">
        <v>52</v>
      </c>
      <c r="K195" s="7" t="s">
        <v>1095</v>
      </c>
      <c r="L195" s="7" t="s">
        <v>1111</v>
      </c>
      <c r="M195" s="7">
        <v>6</v>
      </c>
      <c r="N195" s="7" t="s">
        <v>1056</v>
      </c>
      <c r="O195" s="7" t="s">
        <v>2651</v>
      </c>
      <c r="P195" s="9">
        <v>31906</v>
      </c>
      <c r="Q195" s="7"/>
      <c r="R195" s="10"/>
    </row>
    <row r="196" spans="1:18" x14ac:dyDescent="0.4">
      <c r="A196" s="7" t="s">
        <v>2652</v>
      </c>
      <c r="B196" s="7" t="s">
        <v>2653</v>
      </c>
      <c r="C196" s="7" t="s">
        <v>436</v>
      </c>
      <c r="D196" s="7" t="s">
        <v>2654</v>
      </c>
      <c r="E196" s="7">
        <v>6</v>
      </c>
      <c r="F196" s="7" t="s">
        <v>1109</v>
      </c>
      <c r="G196" s="7" t="s">
        <v>1110</v>
      </c>
      <c r="H196" s="8">
        <v>24</v>
      </c>
      <c r="I196" s="7" t="s">
        <v>35</v>
      </c>
      <c r="J196" s="8">
        <v>138</v>
      </c>
      <c r="K196" s="7" t="s">
        <v>1095</v>
      </c>
      <c r="L196" s="7" t="s">
        <v>1145</v>
      </c>
      <c r="M196" s="7">
        <v>13</v>
      </c>
      <c r="N196" s="7" t="s">
        <v>1058</v>
      </c>
      <c r="O196" s="7" t="s">
        <v>2655</v>
      </c>
      <c r="P196" s="9">
        <v>58058</v>
      </c>
      <c r="Q196" s="7"/>
      <c r="R196" s="10"/>
    </row>
    <row r="197" spans="1:18" x14ac:dyDescent="0.4">
      <c r="A197" s="7" t="s">
        <v>2656</v>
      </c>
      <c r="B197" s="7" t="s">
        <v>2657</v>
      </c>
      <c r="C197" s="7" t="s">
        <v>437</v>
      </c>
      <c r="D197" s="7" t="s">
        <v>2658</v>
      </c>
      <c r="E197" s="7">
        <v>6</v>
      </c>
      <c r="F197" s="7" t="s">
        <v>1109</v>
      </c>
      <c r="G197" s="7" t="s">
        <v>1110</v>
      </c>
      <c r="H197" s="8">
        <v>24</v>
      </c>
      <c r="I197" s="7" t="s">
        <v>35</v>
      </c>
      <c r="J197" s="8">
        <v>121</v>
      </c>
      <c r="K197" s="7" t="s">
        <v>1095</v>
      </c>
      <c r="L197" s="7" t="s">
        <v>1116</v>
      </c>
      <c r="M197" s="7">
        <v>10</v>
      </c>
      <c r="N197" s="7" t="s">
        <v>1040</v>
      </c>
      <c r="O197" s="7" t="s">
        <v>2659</v>
      </c>
      <c r="P197" s="9">
        <v>55175</v>
      </c>
      <c r="Q197" s="7"/>
      <c r="R197" s="10"/>
    </row>
    <row r="198" spans="1:18" x14ac:dyDescent="0.4">
      <c r="A198" s="7" t="s">
        <v>2660</v>
      </c>
      <c r="B198" s="7" t="s">
        <v>2661</v>
      </c>
      <c r="C198" s="7" t="s">
        <v>438</v>
      </c>
      <c r="D198" s="7" t="s">
        <v>2662</v>
      </c>
      <c r="E198" s="7">
        <v>6</v>
      </c>
      <c r="F198" s="7" t="s">
        <v>1109</v>
      </c>
      <c r="G198" s="7" t="s">
        <v>1110</v>
      </c>
      <c r="H198" s="8">
        <v>24</v>
      </c>
      <c r="I198" s="7" t="s">
        <v>35</v>
      </c>
      <c r="J198" s="8">
        <v>52</v>
      </c>
      <c r="K198" s="7" t="s">
        <v>1095</v>
      </c>
      <c r="L198" s="7" t="s">
        <v>1111</v>
      </c>
      <c r="M198" s="7">
        <v>5</v>
      </c>
      <c r="N198" s="7" t="s">
        <v>1043</v>
      </c>
      <c r="O198" s="7" t="s">
        <v>2663</v>
      </c>
      <c r="P198" s="9">
        <v>29039</v>
      </c>
      <c r="Q198" s="7"/>
      <c r="R198" s="10"/>
    </row>
    <row r="199" spans="1:18" x14ac:dyDescent="0.4">
      <c r="A199" s="7" t="s">
        <v>2676</v>
      </c>
      <c r="B199" s="7" t="s">
        <v>2677</v>
      </c>
      <c r="C199" s="7" t="s">
        <v>461</v>
      </c>
      <c r="D199" s="7" t="s">
        <v>2678</v>
      </c>
      <c r="E199" s="7">
        <v>6</v>
      </c>
      <c r="F199" s="7" t="s">
        <v>1101</v>
      </c>
      <c r="G199" s="7" t="s">
        <v>1102</v>
      </c>
      <c r="H199" s="8">
        <v>25</v>
      </c>
      <c r="I199" s="7" t="s">
        <v>38</v>
      </c>
      <c r="J199" s="8">
        <v>248</v>
      </c>
      <c r="K199" s="7" t="s">
        <v>1103</v>
      </c>
      <c r="L199" s="7" t="s">
        <v>1104</v>
      </c>
      <c r="M199" s="7">
        <v>15</v>
      </c>
      <c r="N199" s="7" t="s">
        <v>1060</v>
      </c>
      <c r="O199" s="7" t="s">
        <v>2679</v>
      </c>
      <c r="P199" s="9">
        <v>103747</v>
      </c>
      <c r="Q199" s="7"/>
      <c r="R199" s="10"/>
    </row>
    <row r="200" spans="1:18" x14ac:dyDescent="0.4">
      <c r="A200" s="7" t="s">
        <v>2680</v>
      </c>
      <c r="B200" s="7" t="s">
        <v>2681</v>
      </c>
      <c r="C200" s="7" t="s">
        <v>462</v>
      </c>
      <c r="D200" s="7" t="s">
        <v>2682</v>
      </c>
      <c r="E200" s="7">
        <v>6</v>
      </c>
      <c r="F200" s="7" t="s">
        <v>1109</v>
      </c>
      <c r="G200" s="7" t="s">
        <v>1110</v>
      </c>
      <c r="H200" s="8">
        <v>25</v>
      </c>
      <c r="I200" s="7" t="s">
        <v>38</v>
      </c>
      <c r="J200" s="8">
        <v>60</v>
      </c>
      <c r="K200" s="7" t="s">
        <v>1103</v>
      </c>
      <c r="L200" s="7" t="s">
        <v>1111</v>
      </c>
      <c r="M200" s="7">
        <v>6</v>
      </c>
      <c r="N200" s="7" t="s">
        <v>1056</v>
      </c>
      <c r="O200" s="7" t="s">
        <v>2683</v>
      </c>
      <c r="P200" s="9">
        <v>35034</v>
      </c>
      <c r="Q200" s="7"/>
      <c r="R200" s="10"/>
    </row>
    <row r="201" spans="1:18" x14ac:dyDescent="0.4">
      <c r="A201" s="7" t="s">
        <v>2684</v>
      </c>
      <c r="B201" s="7" t="s">
        <v>2685</v>
      </c>
      <c r="C201" s="7" t="s">
        <v>463</v>
      </c>
      <c r="D201" s="7" t="s">
        <v>2686</v>
      </c>
      <c r="E201" s="7">
        <v>6</v>
      </c>
      <c r="F201" s="7" t="s">
        <v>1109</v>
      </c>
      <c r="G201" s="7" t="s">
        <v>1110</v>
      </c>
      <c r="H201" s="8">
        <v>25</v>
      </c>
      <c r="I201" s="7" t="s">
        <v>38</v>
      </c>
      <c r="J201" s="8">
        <v>33</v>
      </c>
      <c r="K201" s="7" t="s">
        <v>1103</v>
      </c>
      <c r="L201" s="7" t="s">
        <v>1111</v>
      </c>
      <c r="M201" s="7">
        <v>5</v>
      </c>
      <c r="N201" s="7" t="s">
        <v>1043</v>
      </c>
      <c r="O201" s="7" t="s">
        <v>2687</v>
      </c>
      <c r="P201" s="9">
        <v>20289</v>
      </c>
      <c r="Q201" s="7"/>
      <c r="R201" s="10"/>
    </row>
    <row r="202" spans="1:18" x14ac:dyDescent="0.4">
      <c r="A202" s="7" t="s">
        <v>2688</v>
      </c>
      <c r="B202" s="7" t="s">
        <v>2689</v>
      </c>
      <c r="C202" s="7" t="s">
        <v>464</v>
      </c>
      <c r="D202" s="7" t="s">
        <v>2690</v>
      </c>
      <c r="E202" s="7">
        <v>6</v>
      </c>
      <c r="F202" s="7" t="s">
        <v>1109</v>
      </c>
      <c r="G202" s="7" t="s">
        <v>1110</v>
      </c>
      <c r="H202" s="8">
        <v>25</v>
      </c>
      <c r="I202" s="7" t="s">
        <v>38</v>
      </c>
      <c r="J202" s="8">
        <v>34</v>
      </c>
      <c r="K202" s="7" t="s">
        <v>1103</v>
      </c>
      <c r="L202" s="7" t="s">
        <v>1111</v>
      </c>
      <c r="M202" s="7">
        <v>6</v>
      </c>
      <c r="N202" s="7" t="s">
        <v>1056</v>
      </c>
      <c r="O202" s="7" t="s">
        <v>2691</v>
      </c>
      <c r="P202" s="9">
        <v>34456</v>
      </c>
      <c r="Q202" s="7"/>
      <c r="R202" s="10"/>
    </row>
    <row r="203" spans="1:18" x14ac:dyDescent="0.4">
      <c r="A203" s="7" t="s">
        <v>2692</v>
      </c>
      <c r="B203" s="7" t="s">
        <v>2693</v>
      </c>
      <c r="C203" s="7" t="s">
        <v>465</v>
      </c>
      <c r="D203" s="7" t="s">
        <v>2694</v>
      </c>
      <c r="E203" s="7">
        <v>6</v>
      </c>
      <c r="F203" s="7" t="s">
        <v>1109</v>
      </c>
      <c r="G203" s="7" t="s">
        <v>1110</v>
      </c>
      <c r="H203" s="8">
        <v>25</v>
      </c>
      <c r="I203" s="7" t="s">
        <v>38</v>
      </c>
      <c r="J203" s="8">
        <v>60</v>
      </c>
      <c r="K203" s="7" t="s">
        <v>1103</v>
      </c>
      <c r="L203" s="7" t="s">
        <v>1111</v>
      </c>
      <c r="M203" s="7">
        <v>6</v>
      </c>
      <c r="N203" s="7" t="s">
        <v>1056</v>
      </c>
      <c r="O203" s="7" t="s">
        <v>2695</v>
      </c>
      <c r="P203" s="9">
        <v>42749</v>
      </c>
      <c r="Q203" s="7"/>
      <c r="R203" s="10"/>
    </row>
    <row r="204" spans="1:18" x14ac:dyDescent="0.4">
      <c r="A204" s="7" t="s">
        <v>2696</v>
      </c>
      <c r="B204" s="7" t="s">
        <v>2697</v>
      </c>
      <c r="C204" s="7" t="s">
        <v>466</v>
      </c>
      <c r="D204" s="7" t="s">
        <v>2698</v>
      </c>
      <c r="E204" s="7">
        <v>6</v>
      </c>
      <c r="F204" s="7" t="s">
        <v>1109</v>
      </c>
      <c r="G204" s="7" t="s">
        <v>1110</v>
      </c>
      <c r="H204" s="8">
        <v>25</v>
      </c>
      <c r="I204" s="7" t="s">
        <v>38</v>
      </c>
      <c r="J204" s="8">
        <v>30</v>
      </c>
      <c r="K204" s="7" t="s">
        <v>1103</v>
      </c>
      <c r="L204" s="7" t="s">
        <v>1111</v>
      </c>
      <c r="M204" s="7">
        <v>5</v>
      </c>
      <c r="N204" s="7" t="s">
        <v>1043</v>
      </c>
      <c r="O204" s="7" t="s">
        <v>2699</v>
      </c>
      <c r="P204" s="9">
        <v>14060</v>
      </c>
      <c r="Q204" s="7"/>
      <c r="R204" s="10"/>
    </row>
    <row r="205" spans="1:18" x14ac:dyDescent="0.4">
      <c r="A205" s="7" t="s">
        <v>2172</v>
      </c>
      <c r="B205" s="7" t="s">
        <v>2173</v>
      </c>
      <c r="C205" s="7" t="s">
        <v>282</v>
      </c>
      <c r="D205" s="7" t="s">
        <v>2174</v>
      </c>
      <c r="E205" s="7">
        <v>4</v>
      </c>
      <c r="F205" s="7" t="s">
        <v>1109</v>
      </c>
      <c r="G205" s="7" t="s">
        <v>1110</v>
      </c>
      <c r="H205" s="8">
        <v>26</v>
      </c>
      <c r="I205" s="7" t="s">
        <v>18</v>
      </c>
      <c r="J205" s="8">
        <v>10</v>
      </c>
      <c r="K205" s="7" t="s">
        <v>1103</v>
      </c>
      <c r="L205" s="7" t="s">
        <v>1198</v>
      </c>
      <c r="M205" s="7">
        <v>2</v>
      </c>
      <c r="N205" s="7" t="s">
        <v>1046</v>
      </c>
      <c r="O205" s="7" t="s">
        <v>2175</v>
      </c>
      <c r="P205" s="9">
        <v>14616</v>
      </c>
      <c r="Q205" s="7"/>
      <c r="R205" s="10"/>
    </row>
    <row r="206" spans="1:18" x14ac:dyDescent="0.4">
      <c r="A206" s="7" t="s">
        <v>2176</v>
      </c>
      <c r="B206" s="7" t="s">
        <v>2177</v>
      </c>
      <c r="C206" s="7" t="s">
        <v>283</v>
      </c>
      <c r="D206" s="7" t="s">
        <v>2178</v>
      </c>
      <c r="E206" s="7">
        <v>4</v>
      </c>
      <c r="F206" s="7" t="s">
        <v>1109</v>
      </c>
      <c r="G206" s="7" t="s">
        <v>1110</v>
      </c>
      <c r="H206" s="8">
        <v>26</v>
      </c>
      <c r="I206" s="7" t="s">
        <v>18</v>
      </c>
      <c r="J206" s="8">
        <v>70</v>
      </c>
      <c r="K206" s="7" t="s">
        <v>1103</v>
      </c>
      <c r="L206" s="7" t="s">
        <v>1111</v>
      </c>
      <c r="M206" s="7">
        <v>6</v>
      </c>
      <c r="N206" s="7" t="s">
        <v>1056</v>
      </c>
      <c r="O206" s="7" t="s">
        <v>2179</v>
      </c>
      <c r="P206" s="9">
        <v>45137</v>
      </c>
      <c r="Q206" s="7"/>
      <c r="R206" s="10"/>
    </row>
    <row r="207" spans="1:18" x14ac:dyDescent="0.4">
      <c r="A207" s="7" t="s">
        <v>2180</v>
      </c>
      <c r="B207" s="7" t="s">
        <v>2181</v>
      </c>
      <c r="C207" s="7" t="s">
        <v>284</v>
      </c>
      <c r="D207" s="7" t="s">
        <v>2182</v>
      </c>
      <c r="E207" s="7">
        <v>4</v>
      </c>
      <c r="F207" s="7" t="s">
        <v>1109</v>
      </c>
      <c r="G207" s="7" t="s">
        <v>1110</v>
      </c>
      <c r="H207" s="8">
        <v>26</v>
      </c>
      <c r="I207" s="7" t="s">
        <v>18</v>
      </c>
      <c r="J207" s="8">
        <v>33</v>
      </c>
      <c r="K207" s="7" t="s">
        <v>1103</v>
      </c>
      <c r="L207" s="7" t="s">
        <v>1111</v>
      </c>
      <c r="M207" s="7">
        <v>5</v>
      </c>
      <c r="N207" s="7" t="s">
        <v>1043</v>
      </c>
      <c r="O207" s="7" t="s">
        <v>2183</v>
      </c>
      <c r="P207" s="9">
        <v>29368</v>
      </c>
      <c r="Q207" s="7"/>
      <c r="R207" s="10"/>
    </row>
    <row r="208" spans="1:18" x14ac:dyDescent="0.4">
      <c r="A208" s="7" t="s">
        <v>2704</v>
      </c>
      <c r="B208" s="7" t="s">
        <v>2705</v>
      </c>
      <c r="C208" s="7" t="s">
        <v>483</v>
      </c>
      <c r="D208" s="7" t="s">
        <v>2706</v>
      </c>
      <c r="E208" s="7">
        <v>6</v>
      </c>
      <c r="F208" s="7" t="s">
        <v>1109</v>
      </c>
      <c r="G208" s="7" t="s">
        <v>1110</v>
      </c>
      <c r="H208" s="8">
        <v>27</v>
      </c>
      <c r="I208" s="7" t="s">
        <v>41</v>
      </c>
      <c r="J208" s="8">
        <v>34</v>
      </c>
      <c r="K208" s="7" t="s">
        <v>1103</v>
      </c>
      <c r="L208" s="7" t="s">
        <v>1111</v>
      </c>
      <c r="M208" s="7">
        <v>5</v>
      </c>
      <c r="N208" s="7" t="s">
        <v>1043</v>
      </c>
      <c r="O208" s="7" t="s">
        <v>2707</v>
      </c>
      <c r="P208" s="9">
        <v>28600</v>
      </c>
      <c r="Q208" s="7"/>
      <c r="R208" s="10"/>
    </row>
    <row r="209" spans="1:18" x14ac:dyDescent="0.4">
      <c r="A209" s="7" t="s">
        <v>2708</v>
      </c>
      <c r="B209" s="7" t="s">
        <v>2709</v>
      </c>
      <c r="C209" s="7" t="s">
        <v>484</v>
      </c>
      <c r="D209" s="7" t="s">
        <v>2710</v>
      </c>
      <c r="E209" s="7">
        <v>6</v>
      </c>
      <c r="F209" s="7" t="s">
        <v>1109</v>
      </c>
      <c r="G209" s="7" t="s">
        <v>1110</v>
      </c>
      <c r="H209" s="8">
        <v>27</v>
      </c>
      <c r="I209" s="7" t="s">
        <v>41</v>
      </c>
      <c r="J209" s="8">
        <v>45</v>
      </c>
      <c r="K209" s="7" t="s">
        <v>1103</v>
      </c>
      <c r="L209" s="7" t="s">
        <v>1111</v>
      </c>
      <c r="M209" s="7">
        <v>6</v>
      </c>
      <c r="N209" s="7" t="s">
        <v>1056</v>
      </c>
      <c r="O209" s="7" t="s">
        <v>2711</v>
      </c>
      <c r="P209" s="9">
        <v>40571</v>
      </c>
      <c r="Q209" s="7"/>
      <c r="R209" s="10"/>
    </row>
    <row r="210" spans="1:18" x14ac:dyDescent="0.4">
      <c r="A210" s="7" t="s">
        <v>2712</v>
      </c>
      <c r="B210" s="7" t="s">
        <v>2713</v>
      </c>
      <c r="C210" s="7" t="s">
        <v>485</v>
      </c>
      <c r="D210" s="7" t="s">
        <v>2714</v>
      </c>
      <c r="E210" s="7">
        <v>6</v>
      </c>
      <c r="F210" s="7" t="s">
        <v>1109</v>
      </c>
      <c r="G210" s="7" t="s">
        <v>1110</v>
      </c>
      <c r="H210" s="8">
        <v>27</v>
      </c>
      <c r="I210" s="7" t="s">
        <v>41</v>
      </c>
      <c r="J210" s="8">
        <v>85</v>
      </c>
      <c r="K210" s="7" t="s">
        <v>1103</v>
      </c>
      <c r="L210" s="7" t="s">
        <v>1111</v>
      </c>
      <c r="M210" s="7">
        <v>6</v>
      </c>
      <c r="N210" s="7" t="s">
        <v>1056</v>
      </c>
      <c r="O210" s="7" t="s">
        <v>2715</v>
      </c>
      <c r="P210" s="9">
        <v>47634</v>
      </c>
      <c r="Q210" s="7"/>
      <c r="R210" s="10"/>
    </row>
    <row r="211" spans="1:18" x14ac:dyDescent="0.4">
      <c r="A211" s="7" t="s">
        <v>2716</v>
      </c>
      <c r="B211" s="7" t="s">
        <v>2717</v>
      </c>
      <c r="C211" s="7" t="s">
        <v>486</v>
      </c>
      <c r="D211" s="7" t="s">
        <v>2718</v>
      </c>
      <c r="E211" s="7">
        <v>6</v>
      </c>
      <c r="F211" s="7" t="s">
        <v>1109</v>
      </c>
      <c r="G211" s="7" t="s">
        <v>1110</v>
      </c>
      <c r="H211" s="8">
        <v>27</v>
      </c>
      <c r="I211" s="7" t="s">
        <v>41</v>
      </c>
      <c r="J211" s="8">
        <v>77</v>
      </c>
      <c r="K211" s="7" t="s">
        <v>1103</v>
      </c>
      <c r="L211" s="7" t="s">
        <v>1111</v>
      </c>
      <c r="M211" s="7">
        <v>6</v>
      </c>
      <c r="N211" s="7" t="s">
        <v>1056</v>
      </c>
      <c r="O211" s="7" t="s">
        <v>2719</v>
      </c>
      <c r="P211" s="9">
        <v>56782</v>
      </c>
      <c r="Q211" s="7"/>
      <c r="R211" s="10"/>
    </row>
    <row r="212" spans="1:18" x14ac:dyDescent="0.4">
      <c r="A212" s="7" t="s">
        <v>2720</v>
      </c>
      <c r="B212" s="7" t="s">
        <v>2721</v>
      </c>
      <c r="C212" s="7" t="s">
        <v>487</v>
      </c>
      <c r="D212" s="7" t="s">
        <v>2722</v>
      </c>
      <c r="E212" s="7">
        <v>6</v>
      </c>
      <c r="F212" s="7" t="s">
        <v>1101</v>
      </c>
      <c r="G212" s="7" t="s">
        <v>1102</v>
      </c>
      <c r="H212" s="8">
        <v>27</v>
      </c>
      <c r="I212" s="7" t="s">
        <v>41</v>
      </c>
      <c r="J212" s="8">
        <v>148</v>
      </c>
      <c r="K212" s="7" t="s">
        <v>1103</v>
      </c>
      <c r="L212" s="7" t="s">
        <v>1104</v>
      </c>
      <c r="M212" s="7">
        <v>14</v>
      </c>
      <c r="N212" s="7" t="s">
        <v>1059</v>
      </c>
      <c r="O212" s="7" t="s">
        <v>2723</v>
      </c>
      <c r="P212" s="9">
        <v>60693</v>
      </c>
      <c r="Q212" s="7"/>
      <c r="R212" s="10"/>
    </row>
    <row r="213" spans="1:18" x14ac:dyDescent="0.4">
      <c r="A213" s="7" t="s">
        <v>3390</v>
      </c>
      <c r="B213" s="7" t="s">
        <v>3391</v>
      </c>
      <c r="C213" s="7" t="s">
        <v>673</v>
      </c>
      <c r="D213" s="7" t="s">
        <v>3392</v>
      </c>
      <c r="E213" s="7">
        <v>9</v>
      </c>
      <c r="F213" s="7" t="s">
        <v>1109</v>
      </c>
      <c r="G213" s="7" t="s">
        <v>1110</v>
      </c>
      <c r="H213" s="8">
        <v>30</v>
      </c>
      <c r="I213" s="7" t="s">
        <v>54</v>
      </c>
      <c r="J213" s="8">
        <v>120</v>
      </c>
      <c r="K213" s="7" t="s">
        <v>1103</v>
      </c>
      <c r="L213" s="7" t="s">
        <v>1145</v>
      </c>
      <c r="M213" s="7">
        <v>13</v>
      </c>
      <c r="N213" s="7" t="s">
        <v>1058</v>
      </c>
      <c r="O213" s="7" t="s">
        <v>3393</v>
      </c>
      <c r="P213" s="9">
        <v>71970</v>
      </c>
      <c r="Q213" s="7"/>
      <c r="R213" s="10"/>
    </row>
    <row r="214" spans="1:18" x14ac:dyDescent="0.4">
      <c r="A214" s="7" t="s">
        <v>3394</v>
      </c>
      <c r="B214" s="7" t="s">
        <v>3395</v>
      </c>
      <c r="C214" s="7" t="s">
        <v>674</v>
      </c>
      <c r="D214" s="7" t="s">
        <v>3396</v>
      </c>
      <c r="E214" s="7">
        <v>9</v>
      </c>
      <c r="F214" s="7" t="s">
        <v>1109</v>
      </c>
      <c r="G214" s="7" t="s">
        <v>1110</v>
      </c>
      <c r="H214" s="8">
        <v>30</v>
      </c>
      <c r="I214" s="7" t="s">
        <v>54</v>
      </c>
      <c r="J214" s="8">
        <v>55</v>
      </c>
      <c r="K214" s="7" t="s">
        <v>1103</v>
      </c>
      <c r="L214" s="7" t="s">
        <v>1111</v>
      </c>
      <c r="M214" s="7">
        <v>6</v>
      </c>
      <c r="N214" s="7" t="s">
        <v>1056</v>
      </c>
      <c r="O214" s="7" t="s">
        <v>3397</v>
      </c>
      <c r="P214" s="9">
        <v>54487</v>
      </c>
      <c r="Q214" s="7"/>
      <c r="R214" s="10"/>
    </row>
    <row r="215" spans="1:18" x14ac:dyDescent="0.4">
      <c r="A215" s="7" t="s">
        <v>3398</v>
      </c>
      <c r="B215" s="7" t="s">
        <v>3399</v>
      </c>
      <c r="C215" s="7" t="s">
        <v>675</v>
      </c>
      <c r="D215" s="7" t="s">
        <v>3400</v>
      </c>
      <c r="E215" s="7">
        <v>9</v>
      </c>
      <c r="F215" s="7" t="s">
        <v>1109</v>
      </c>
      <c r="G215" s="7" t="s">
        <v>1110</v>
      </c>
      <c r="H215" s="8">
        <v>30</v>
      </c>
      <c r="I215" s="7" t="s">
        <v>54</v>
      </c>
      <c r="J215" s="8">
        <v>60</v>
      </c>
      <c r="K215" s="7" t="s">
        <v>1103</v>
      </c>
      <c r="L215" s="7" t="s">
        <v>1111</v>
      </c>
      <c r="M215" s="7">
        <v>6</v>
      </c>
      <c r="N215" s="7" t="s">
        <v>1056</v>
      </c>
      <c r="O215" s="7" t="s">
        <v>3401</v>
      </c>
      <c r="P215" s="9">
        <v>58236</v>
      </c>
      <c r="Q215" s="7"/>
      <c r="R215" s="10"/>
    </row>
    <row r="216" spans="1:18" x14ac:dyDescent="0.4">
      <c r="A216" s="7" t="s">
        <v>3402</v>
      </c>
      <c r="B216" s="7" t="s">
        <v>3403</v>
      </c>
      <c r="C216" s="7" t="s">
        <v>676</v>
      </c>
      <c r="D216" s="7" t="s">
        <v>3404</v>
      </c>
      <c r="E216" s="7">
        <v>9</v>
      </c>
      <c r="F216" s="7" t="s">
        <v>1109</v>
      </c>
      <c r="G216" s="7" t="s">
        <v>1110</v>
      </c>
      <c r="H216" s="8">
        <v>30</v>
      </c>
      <c r="I216" s="7" t="s">
        <v>54</v>
      </c>
      <c r="J216" s="8">
        <v>35</v>
      </c>
      <c r="K216" s="7" t="s">
        <v>1103</v>
      </c>
      <c r="L216" s="7" t="s">
        <v>1111</v>
      </c>
      <c r="M216" s="7">
        <v>5</v>
      </c>
      <c r="N216" s="7" t="s">
        <v>1043</v>
      </c>
      <c r="O216" s="7" t="s">
        <v>3405</v>
      </c>
      <c r="P216" s="9">
        <v>16485</v>
      </c>
      <c r="Q216" s="7"/>
      <c r="R216" s="10"/>
    </row>
    <row r="217" spans="1:18" x14ac:dyDescent="0.4">
      <c r="A217" s="7" t="s">
        <v>3406</v>
      </c>
      <c r="B217" s="7" t="s">
        <v>3407</v>
      </c>
      <c r="C217" s="7" t="s">
        <v>677</v>
      </c>
      <c r="D217" s="7" t="s">
        <v>3408</v>
      </c>
      <c r="E217" s="7">
        <v>9</v>
      </c>
      <c r="F217" s="7" t="s">
        <v>1109</v>
      </c>
      <c r="G217" s="7" t="s">
        <v>1110</v>
      </c>
      <c r="H217" s="8">
        <v>30</v>
      </c>
      <c r="I217" s="7" t="s">
        <v>54</v>
      </c>
      <c r="J217" s="8">
        <v>64</v>
      </c>
      <c r="K217" s="7" t="s">
        <v>1103</v>
      </c>
      <c r="L217" s="7" t="s">
        <v>1116</v>
      </c>
      <c r="M217" s="7">
        <v>10</v>
      </c>
      <c r="N217" s="7" t="s">
        <v>1040</v>
      </c>
      <c r="O217" s="7" t="s">
        <v>3409</v>
      </c>
      <c r="P217" s="9">
        <v>53750</v>
      </c>
      <c r="Q217" s="7"/>
      <c r="R217" s="10"/>
    </row>
    <row r="218" spans="1:18" x14ac:dyDescent="0.4">
      <c r="A218" s="7" t="s">
        <v>3410</v>
      </c>
      <c r="B218" s="7" t="s">
        <v>3411</v>
      </c>
      <c r="C218" s="7" t="s">
        <v>678</v>
      </c>
      <c r="D218" s="7" t="s">
        <v>3412</v>
      </c>
      <c r="E218" s="7">
        <v>9</v>
      </c>
      <c r="F218" s="7" t="s">
        <v>1109</v>
      </c>
      <c r="G218" s="7" t="s">
        <v>1110</v>
      </c>
      <c r="H218" s="8">
        <v>30</v>
      </c>
      <c r="I218" s="7" t="s">
        <v>54</v>
      </c>
      <c r="J218" s="8">
        <v>91</v>
      </c>
      <c r="K218" s="7" t="s">
        <v>1103</v>
      </c>
      <c r="L218" s="7" t="s">
        <v>1145</v>
      </c>
      <c r="M218" s="7">
        <v>12</v>
      </c>
      <c r="N218" s="7" t="s">
        <v>1057</v>
      </c>
      <c r="O218" s="7" t="s">
        <v>3413</v>
      </c>
      <c r="P218" s="9">
        <v>57496</v>
      </c>
      <c r="Q218" s="7"/>
      <c r="R218" s="10"/>
    </row>
    <row r="219" spans="1:18" x14ac:dyDescent="0.4">
      <c r="A219" s="7" t="s">
        <v>3414</v>
      </c>
      <c r="B219" s="7" t="s">
        <v>3415</v>
      </c>
      <c r="C219" s="7" t="s">
        <v>679</v>
      </c>
      <c r="D219" s="7" t="s">
        <v>3416</v>
      </c>
      <c r="E219" s="7">
        <v>9</v>
      </c>
      <c r="F219" s="7" t="s">
        <v>1109</v>
      </c>
      <c r="G219" s="7" t="s">
        <v>1110</v>
      </c>
      <c r="H219" s="8">
        <v>30</v>
      </c>
      <c r="I219" s="7" t="s">
        <v>54</v>
      </c>
      <c r="J219" s="8">
        <v>125</v>
      </c>
      <c r="K219" s="7" t="s">
        <v>1103</v>
      </c>
      <c r="L219" s="7" t="s">
        <v>1145</v>
      </c>
      <c r="M219" s="7">
        <v>13</v>
      </c>
      <c r="N219" s="7" t="s">
        <v>1058</v>
      </c>
      <c r="O219" s="7" t="s">
        <v>3417</v>
      </c>
      <c r="P219" s="9">
        <v>96139</v>
      </c>
      <c r="Q219" s="7"/>
      <c r="R219" s="10"/>
    </row>
    <row r="220" spans="1:18" x14ac:dyDescent="0.4">
      <c r="A220" s="7" t="s">
        <v>3418</v>
      </c>
      <c r="B220" s="7" t="s">
        <v>3419</v>
      </c>
      <c r="C220" s="7" t="s">
        <v>680</v>
      </c>
      <c r="D220" s="7" t="s">
        <v>3420</v>
      </c>
      <c r="E220" s="7">
        <v>9</v>
      </c>
      <c r="F220" s="7" t="s">
        <v>1109</v>
      </c>
      <c r="G220" s="7" t="s">
        <v>1110</v>
      </c>
      <c r="H220" s="8">
        <v>30</v>
      </c>
      <c r="I220" s="7" t="s">
        <v>54</v>
      </c>
      <c r="J220" s="8">
        <v>66</v>
      </c>
      <c r="K220" s="7" t="s">
        <v>1103</v>
      </c>
      <c r="L220" s="7" t="s">
        <v>1111</v>
      </c>
      <c r="M220" s="7">
        <v>6</v>
      </c>
      <c r="N220" s="7" t="s">
        <v>1056</v>
      </c>
      <c r="O220" s="7" t="s">
        <v>3421</v>
      </c>
      <c r="P220" s="9">
        <v>51942</v>
      </c>
      <c r="Q220" s="7"/>
      <c r="R220" s="10"/>
    </row>
    <row r="221" spans="1:18" x14ac:dyDescent="0.4">
      <c r="A221" s="7" t="s">
        <v>3422</v>
      </c>
      <c r="B221" s="7" t="s">
        <v>3423</v>
      </c>
      <c r="C221" s="7" t="s">
        <v>681</v>
      </c>
      <c r="D221" s="7" t="s">
        <v>3424</v>
      </c>
      <c r="E221" s="7">
        <v>9</v>
      </c>
      <c r="F221" s="7" t="s">
        <v>1109</v>
      </c>
      <c r="G221" s="7" t="s">
        <v>1110</v>
      </c>
      <c r="H221" s="8">
        <v>30</v>
      </c>
      <c r="I221" s="7" t="s">
        <v>54</v>
      </c>
      <c r="J221" s="8">
        <v>77</v>
      </c>
      <c r="K221" s="7" t="s">
        <v>1103</v>
      </c>
      <c r="L221" s="7" t="s">
        <v>1111</v>
      </c>
      <c r="M221" s="7">
        <v>7</v>
      </c>
      <c r="N221" s="7" t="s">
        <v>1042</v>
      </c>
      <c r="O221" s="7" t="s">
        <v>3425</v>
      </c>
      <c r="P221" s="9">
        <v>83870</v>
      </c>
      <c r="Q221" s="7"/>
      <c r="R221" s="10"/>
    </row>
    <row r="222" spans="1:18" x14ac:dyDescent="0.4">
      <c r="A222" s="7" t="s">
        <v>3426</v>
      </c>
      <c r="B222" s="7" t="s">
        <v>3427</v>
      </c>
      <c r="C222" s="7" t="s">
        <v>682</v>
      </c>
      <c r="D222" s="7" t="s">
        <v>3428</v>
      </c>
      <c r="E222" s="7">
        <v>9</v>
      </c>
      <c r="F222" s="7" t="s">
        <v>1109</v>
      </c>
      <c r="G222" s="7" t="s">
        <v>1110</v>
      </c>
      <c r="H222" s="8">
        <v>30</v>
      </c>
      <c r="I222" s="7" t="s">
        <v>54</v>
      </c>
      <c r="J222" s="8">
        <v>54</v>
      </c>
      <c r="K222" s="7" t="s">
        <v>1103</v>
      </c>
      <c r="L222" s="7" t="s">
        <v>1111</v>
      </c>
      <c r="M222" s="7">
        <v>6</v>
      </c>
      <c r="N222" s="7" t="s">
        <v>1056</v>
      </c>
      <c r="O222" s="7" t="s">
        <v>3429</v>
      </c>
      <c r="P222" s="9">
        <v>30675</v>
      </c>
      <c r="Q222" s="7"/>
      <c r="R222" s="10"/>
    </row>
    <row r="223" spans="1:18" x14ac:dyDescent="0.4">
      <c r="A223" s="7" t="s">
        <v>3430</v>
      </c>
      <c r="B223" s="7" t="s">
        <v>3431</v>
      </c>
      <c r="C223" s="7" t="s">
        <v>683</v>
      </c>
      <c r="D223" s="7" t="s">
        <v>3432</v>
      </c>
      <c r="E223" s="7">
        <v>9</v>
      </c>
      <c r="F223" s="7" t="s">
        <v>1109</v>
      </c>
      <c r="G223" s="7" t="s">
        <v>1110</v>
      </c>
      <c r="H223" s="8">
        <v>30</v>
      </c>
      <c r="I223" s="7" t="s">
        <v>54</v>
      </c>
      <c r="J223" s="8">
        <v>152</v>
      </c>
      <c r="K223" s="7" t="s">
        <v>1103</v>
      </c>
      <c r="L223" s="7" t="s">
        <v>1145</v>
      </c>
      <c r="M223" s="7">
        <v>13</v>
      </c>
      <c r="N223" s="7" t="s">
        <v>1058</v>
      </c>
      <c r="O223" s="7" t="s">
        <v>3433</v>
      </c>
      <c r="P223" s="9">
        <v>62559</v>
      </c>
      <c r="Q223" s="7"/>
      <c r="R223" s="10"/>
    </row>
    <row r="224" spans="1:18" x14ac:dyDescent="0.4">
      <c r="A224" s="7" t="s">
        <v>3434</v>
      </c>
      <c r="B224" s="7" t="s">
        <v>3435</v>
      </c>
      <c r="C224" s="7" t="s">
        <v>684</v>
      </c>
      <c r="D224" s="7" t="s">
        <v>3436</v>
      </c>
      <c r="E224" s="7">
        <v>9</v>
      </c>
      <c r="F224" s="7" t="s">
        <v>1109</v>
      </c>
      <c r="G224" s="7" t="s">
        <v>1110</v>
      </c>
      <c r="H224" s="8">
        <v>30</v>
      </c>
      <c r="I224" s="7" t="s">
        <v>54</v>
      </c>
      <c r="J224" s="8">
        <v>65</v>
      </c>
      <c r="K224" s="7" t="s">
        <v>1103</v>
      </c>
      <c r="L224" s="7" t="s">
        <v>1116</v>
      </c>
      <c r="M224" s="7">
        <v>10</v>
      </c>
      <c r="N224" s="7" t="s">
        <v>1040</v>
      </c>
      <c r="O224" s="7" t="s">
        <v>3437</v>
      </c>
      <c r="P224" s="9">
        <v>56923</v>
      </c>
      <c r="Q224" s="7"/>
      <c r="R224" s="10"/>
    </row>
    <row r="225" spans="1:18" x14ac:dyDescent="0.4">
      <c r="A225" s="7" t="s">
        <v>3438</v>
      </c>
      <c r="B225" s="7" t="s">
        <v>3439</v>
      </c>
      <c r="C225" s="7" t="s">
        <v>685</v>
      </c>
      <c r="D225" s="7" t="s">
        <v>3440</v>
      </c>
      <c r="E225" s="7">
        <v>9</v>
      </c>
      <c r="F225" s="7" t="s">
        <v>1109</v>
      </c>
      <c r="G225" s="7" t="s">
        <v>1110</v>
      </c>
      <c r="H225" s="8">
        <v>30</v>
      </c>
      <c r="I225" s="7" t="s">
        <v>54</v>
      </c>
      <c r="J225" s="8">
        <v>90</v>
      </c>
      <c r="K225" s="7" t="s">
        <v>1103</v>
      </c>
      <c r="L225" s="7" t="s">
        <v>1116</v>
      </c>
      <c r="M225" s="7">
        <v>10</v>
      </c>
      <c r="N225" s="7" t="s">
        <v>1040</v>
      </c>
      <c r="O225" s="7" t="s">
        <v>3441</v>
      </c>
      <c r="P225" s="9">
        <v>81509</v>
      </c>
      <c r="Q225" s="7"/>
      <c r="R225" s="10"/>
    </row>
    <row r="226" spans="1:18" x14ac:dyDescent="0.4">
      <c r="A226" s="7" t="s">
        <v>3442</v>
      </c>
      <c r="B226" s="7" t="s">
        <v>3443</v>
      </c>
      <c r="C226" s="7" t="s">
        <v>686</v>
      </c>
      <c r="D226" s="7" t="s">
        <v>3444</v>
      </c>
      <c r="E226" s="7">
        <v>9</v>
      </c>
      <c r="F226" s="7" t="s">
        <v>1109</v>
      </c>
      <c r="G226" s="7" t="s">
        <v>1110</v>
      </c>
      <c r="H226" s="8">
        <v>30</v>
      </c>
      <c r="I226" s="7" t="s">
        <v>54</v>
      </c>
      <c r="J226" s="8">
        <v>209</v>
      </c>
      <c r="K226" s="7" t="s">
        <v>1103</v>
      </c>
      <c r="L226" s="7" t="s">
        <v>1145</v>
      </c>
      <c r="M226" s="7">
        <v>13</v>
      </c>
      <c r="N226" s="7" t="s">
        <v>1058</v>
      </c>
      <c r="O226" s="7" t="s">
        <v>3445</v>
      </c>
      <c r="P226" s="9">
        <v>93178</v>
      </c>
      <c r="Q226" s="7"/>
      <c r="R226" s="10"/>
    </row>
    <row r="227" spans="1:18" x14ac:dyDescent="0.4">
      <c r="A227" s="7" t="s">
        <v>3446</v>
      </c>
      <c r="B227" s="7" t="s">
        <v>3447</v>
      </c>
      <c r="C227" s="7" t="s">
        <v>687</v>
      </c>
      <c r="D227" s="7" t="s">
        <v>3448</v>
      </c>
      <c r="E227" s="7">
        <v>9</v>
      </c>
      <c r="F227" s="7" t="s">
        <v>1109</v>
      </c>
      <c r="G227" s="7" t="s">
        <v>1110</v>
      </c>
      <c r="H227" s="8">
        <v>30</v>
      </c>
      <c r="I227" s="7" t="s">
        <v>54</v>
      </c>
      <c r="J227" s="8">
        <v>60</v>
      </c>
      <c r="K227" s="7" t="s">
        <v>1103</v>
      </c>
      <c r="L227" s="7" t="s">
        <v>1111</v>
      </c>
      <c r="M227" s="7">
        <v>6</v>
      </c>
      <c r="N227" s="7" t="s">
        <v>1056</v>
      </c>
      <c r="O227" s="7" t="s">
        <v>3449</v>
      </c>
      <c r="P227" s="9">
        <v>57002</v>
      </c>
      <c r="Q227" s="7"/>
      <c r="R227" s="10"/>
    </row>
    <row r="228" spans="1:18" x14ac:dyDescent="0.4">
      <c r="A228" s="7" t="s">
        <v>3450</v>
      </c>
      <c r="B228" s="7" t="s">
        <v>3451</v>
      </c>
      <c r="C228" s="7" t="s">
        <v>688</v>
      </c>
      <c r="D228" s="7" t="s">
        <v>3452</v>
      </c>
      <c r="E228" s="7">
        <v>9</v>
      </c>
      <c r="F228" s="7" t="s">
        <v>1109</v>
      </c>
      <c r="G228" s="7" t="s">
        <v>1110</v>
      </c>
      <c r="H228" s="8">
        <v>30</v>
      </c>
      <c r="I228" s="7" t="s">
        <v>54</v>
      </c>
      <c r="J228" s="8">
        <v>89</v>
      </c>
      <c r="K228" s="7" t="s">
        <v>1103</v>
      </c>
      <c r="L228" s="7" t="s">
        <v>1116</v>
      </c>
      <c r="M228" s="7">
        <v>10</v>
      </c>
      <c r="N228" s="7" t="s">
        <v>1040</v>
      </c>
      <c r="O228" s="7" t="s">
        <v>3453</v>
      </c>
      <c r="P228" s="9">
        <v>60698</v>
      </c>
      <c r="Q228" s="7"/>
      <c r="R228" s="10"/>
    </row>
    <row r="229" spans="1:18" x14ac:dyDescent="0.4">
      <c r="A229" s="7" t="s">
        <v>3454</v>
      </c>
      <c r="B229" s="7" t="s">
        <v>3455</v>
      </c>
      <c r="C229" s="7" t="s">
        <v>689</v>
      </c>
      <c r="D229" s="7" t="s">
        <v>3456</v>
      </c>
      <c r="E229" s="7">
        <v>9</v>
      </c>
      <c r="F229" s="7" t="s">
        <v>1109</v>
      </c>
      <c r="G229" s="7" t="s">
        <v>1110</v>
      </c>
      <c r="H229" s="8">
        <v>30</v>
      </c>
      <c r="I229" s="7" t="s">
        <v>54</v>
      </c>
      <c r="J229" s="8">
        <v>121</v>
      </c>
      <c r="K229" s="7" t="s">
        <v>1103</v>
      </c>
      <c r="L229" s="7" t="s">
        <v>1116</v>
      </c>
      <c r="M229" s="7">
        <v>10</v>
      </c>
      <c r="N229" s="7" t="s">
        <v>1040</v>
      </c>
      <c r="O229" s="7" t="s">
        <v>3457</v>
      </c>
      <c r="P229" s="9">
        <v>58281</v>
      </c>
      <c r="Q229" s="7"/>
      <c r="R229" s="10"/>
    </row>
    <row r="230" spans="1:18" x14ac:dyDescent="0.4">
      <c r="A230" s="7" t="s">
        <v>3458</v>
      </c>
      <c r="B230" s="7" t="s">
        <v>3459</v>
      </c>
      <c r="C230" s="7" t="s">
        <v>690</v>
      </c>
      <c r="D230" s="7" t="s">
        <v>3460</v>
      </c>
      <c r="E230" s="7">
        <v>9</v>
      </c>
      <c r="F230" s="7" t="s">
        <v>1109</v>
      </c>
      <c r="G230" s="7" t="s">
        <v>1110</v>
      </c>
      <c r="H230" s="8">
        <v>30</v>
      </c>
      <c r="I230" s="7" t="s">
        <v>54</v>
      </c>
      <c r="J230" s="8">
        <v>34</v>
      </c>
      <c r="K230" s="7" t="s">
        <v>1103</v>
      </c>
      <c r="L230" s="7" t="s">
        <v>1111</v>
      </c>
      <c r="M230" s="7">
        <v>5</v>
      </c>
      <c r="N230" s="7" t="s">
        <v>1043</v>
      </c>
      <c r="O230" s="7" t="s">
        <v>3461</v>
      </c>
      <c r="P230" s="9">
        <v>21094</v>
      </c>
      <c r="Q230" s="7"/>
      <c r="R230" s="10"/>
    </row>
    <row r="231" spans="1:18" x14ac:dyDescent="0.4">
      <c r="A231" s="7" t="s">
        <v>3462</v>
      </c>
      <c r="B231" s="7" t="s">
        <v>3463</v>
      </c>
      <c r="C231" s="7" t="s">
        <v>691</v>
      </c>
      <c r="D231" s="7" t="s">
        <v>3464</v>
      </c>
      <c r="E231" s="7">
        <v>9</v>
      </c>
      <c r="F231" s="7" t="s">
        <v>1109</v>
      </c>
      <c r="G231" s="7" t="s">
        <v>1110</v>
      </c>
      <c r="H231" s="8">
        <v>30</v>
      </c>
      <c r="I231" s="7" t="s">
        <v>54</v>
      </c>
      <c r="J231" s="8">
        <v>135</v>
      </c>
      <c r="K231" s="7" t="s">
        <v>1103</v>
      </c>
      <c r="L231" s="7" t="s">
        <v>1116</v>
      </c>
      <c r="M231" s="7">
        <v>10</v>
      </c>
      <c r="N231" s="7" t="s">
        <v>1040</v>
      </c>
      <c r="O231" s="7" t="s">
        <v>3465</v>
      </c>
      <c r="P231" s="9">
        <v>99326</v>
      </c>
      <c r="Q231" s="7"/>
      <c r="R231" s="10"/>
    </row>
    <row r="232" spans="1:18" x14ac:dyDescent="0.4">
      <c r="A232" s="7" t="s">
        <v>3466</v>
      </c>
      <c r="B232" s="7" t="s">
        <v>3467</v>
      </c>
      <c r="C232" s="7" t="s">
        <v>692</v>
      </c>
      <c r="D232" s="7" t="s">
        <v>3468</v>
      </c>
      <c r="E232" s="7">
        <v>9</v>
      </c>
      <c r="F232" s="7" t="s">
        <v>1101</v>
      </c>
      <c r="G232" s="7" t="s">
        <v>1102</v>
      </c>
      <c r="H232" s="8">
        <v>30</v>
      </c>
      <c r="I232" s="7" t="s">
        <v>54</v>
      </c>
      <c r="J232" s="8">
        <v>239</v>
      </c>
      <c r="K232" s="7" t="s">
        <v>1103</v>
      </c>
      <c r="L232" s="7" t="s">
        <v>1104</v>
      </c>
      <c r="M232" s="7">
        <v>15</v>
      </c>
      <c r="N232" s="7" t="s">
        <v>1060</v>
      </c>
      <c r="O232" s="7" t="s">
        <v>3469</v>
      </c>
      <c r="P232" s="9">
        <v>147828</v>
      </c>
      <c r="Q232" s="7"/>
      <c r="R232" s="10"/>
    </row>
    <row r="233" spans="1:18" x14ac:dyDescent="0.4">
      <c r="A233" s="7" t="s">
        <v>3470</v>
      </c>
      <c r="B233" s="7" t="s">
        <v>3471</v>
      </c>
      <c r="C233" s="7" t="s">
        <v>693</v>
      </c>
      <c r="D233" s="7" t="s">
        <v>3472</v>
      </c>
      <c r="E233" s="7">
        <v>9</v>
      </c>
      <c r="F233" s="7" t="s">
        <v>1109</v>
      </c>
      <c r="G233" s="7" t="s">
        <v>1110</v>
      </c>
      <c r="H233" s="8">
        <v>30</v>
      </c>
      <c r="I233" s="7" t="s">
        <v>54</v>
      </c>
      <c r="J233" s="8">
        <v>60</v>
      </c>
      <c r="K233" s="7" t="s">
        <v>1103</v>
      </c>
      <c r="L233" s="7" t="s">
        <v>1111</v>
      </c>
      <c r="M233" s="7">
        <v>6</v>
      </c>
      <c r="N233" s="7" t="s">
        <v>1056</v>
      </c>
      <c r="O233" s="7" t="s">
        <v>3473</v>
      </c>
      <c r="P233" s="9">
        <v>46600</v>
      </c>
      <c r="Q233" s="7"/>
      <c r="R233" s="10"/>
    </row>
    <row r="234" spans="1:18" x14ac:dyDescent="0.4">
      <c r="A234" s="7" t="s">
        <v>3474</v>
      </c>
      <c r="B234" s="7" t="s">
        <v>3475</v>
      </c>
      <c r="C234" s="7" t="s">
        <v>694</v>
      </c>
      <c r="D234" s="7" t="s">
        <v>3476</v>
      </c>
      <c r="E234" s="7">
        <v>9</v>
      </c>
      <c r="F234" s="7" t="s">
        <v>1109</v>
      </c>
      <c r="G234" s="7" t="s">
        <v>1110</v>
      </c>
      <c r="H234" s="8">
        <v>30</v>
      </c>
      <c r="I234" s="7" t="s">
        <v>54</v>
      </c>
      <c r="J234" s="8">
        <v>30</v>
      </c>
      <c r="K234" s="7" t="s">
        <v>1103</v>
      </c>
      <c r="L234" s="7" t="s">
        <v>1111</v>
      </c>
      <c r="M234" s="7">
        <v>5</v>
      </c>
      <c r="N234" s="7" t="s">
        <v>1043</v>
      </c>
      <c r="O234" s="7" t="s">
        <v>3477</v>
      </c>
      <c r="P234" s="9">
        <v>28379</v>
      </c>
      <c r="Q234" s="7"/>
      <c r="R234" s="10"/>
    </row>
    <row r="235" spans="1:18" x14ac:dyDescent="0.4">
      <c r="A235" s="7" t="s">
        <v>3478</v>
      </c>
      <c r="B235" s="7" t="s">
        <v>3479</v>
      </c>
      <c r="C235" s="7" t="s">
        <v>695</v>
      </c>
      <c r="D235" s="7" t="s">
        <v>3480</v>
      </c>
      <c r="E235" s="7">
        <v>9</v>
      </c>
      <c r="F235" s="7" t="s">
        <v>1109</v>
      </c>
      <c r="G235" s="7" t="s">
        <v>1110</v>
      </c>
      <c r="H235" s="8">
        <v>30</v>
      </c>
      <c r="I235" s="7" t="s">
        <v>54</v>
      </c>
      <c r="J235" s="8">
        <v>49</v>
      </c>
      <c r="K235" s="7" t="s">
        <v>1103</v>
      </c>
      <c r="L235" s="7" t="s">
        <v>1111</v>
      </c>
      <c r="M235" s="7">
        <v>5</v>
      </c>
      <c r="N235" s="7" t="s">
        <v>1043</v>
      </c>
      <c r="O235" s="7" t="s">
        <v>3481</v>
      </c>
      <c r="P235" s="9">
        <v>17625</v>
      </c>
      <c r="Q235" s="7"/>
      <c r="R235" s="10"/>
    </row>
    <row r="236" spans="1:18" x14ac:dyDescent="0.4">
      <c r="A236" s="7" t="s">
        <v>3482</v>
      </c>
      <c r="B236" s="7" t="s">
        <v>3483</v>
      </c>
      <c r="C236" s="7" t="s">
        <v>696</v>
      </c>
      <c r="D236" s="7" t="s">
        <v>3484</v>
      </c>
      <c r="E236" s="7">
        <v>9</v>
      </c>
      <c r="F236" s="7" t="s">
        <v>1109</v>
      </c>
      <c r="G236" s="7" t="s">
        <v>1110</v>
      </c>
      <c r="H236" s="8">
        <v>30</v>
      </c>
      <c r="I236" s="7" t="s">
        <v>54</v>
      </c>
      <c r="J236" s="8">
        <v>60</v>
      </c>
      <c r="K236" s="7" t="s">
        <v>1103</v>
      </c>
      <c r="L236" s="7" t="s">
        <v>1111</v>
      </c>
      <c r="M236" s="7">
        <v>6</v>
      </c>
      <c r="N236" s="7" t="s">
        <v>1056</v>
      </c>
      <c r="O236" s="7" t="s">
        <v>3485</v>
      </c>
      <c r="P236" s="9">
        <v>35198</v>
      </c>
      <c r="Q236" s="7"/>
      <c r="R236" s="10"/>
    </row>
    <row r="237" spans="1:18" x14ac:dyDescent="0.4">
      <c r="A237" s="7" t="s">
        <v>3520</v>
      </c>
      <c r="B237" s="7" t="s">
        <v>3521</v>
      </c>
      <c r="C237" s="7" t="s">
        <v>706</v>
      </c>
      <c r="D237" s="7" t="s">
        <v>3522</v>
      </c>
      <c r="E237" s="7">
        <v>9</v>
      </c>
      <c r="F237" s="7" t="s">
        <v>1109</v>
      </c>
      <c r="G237" s="7" t="s">
        <v>1110</v>
      </c>
      <c r="H237" s="8">
        <v>31</v>
      </c>
      <c r="I237" s="7" t="s">
        <v>55</v>
      </c>
      <c r="J237" s="8">
        <v>80</v>
      </c>
      <c r="K237" s="7" t="s">
        <v>1103</v>
      </c>
      <c r="L237" s="7" t="s">
        <v>1116</v>
      </c>
      <c r="M237" s="7">
        <v>9</v>
      </c>
      <c r="N237" s="7" t="s">
        <v>1041</v>
      </c>
      <c r="O237" s="7" t="s">
        <v>3523</v>
      </c>
      <c r="P237" s="9">
        <v>48600</v>
      </c>
      <c r="Q237" s="7"/>
      <c r="R237" s="10"/>
    </row>
    <row r="238" spans="1:18" x14ac:dyDescent="0.4">
      <c r="A238" s="7" t="s">
        <v>3524</v>
      </c>
      <c r="B238" s="7" t="s">
        <v>3525</v>
      </c>
      <c r="C238" s="7" t="s">
        <v>707</v>
      </c>
      <c r="D238" s="7" t="s">
        <v>3526</v>
      </c>
      <c r="E238" s="7">
        <v>9</v>
      </c>
      <c r="F238" s="7" t="s">
        <v>1109</v>
      </c>
      <c r="G238" s="7" t="s">
        <v>1110</v>
      </c>
      <c r="H238" s="8">
        <v>31</v>
      </c>
      <c r="I238" s="7" t="s">
        <v>55</v>
      </c>
      <c r="J238" s="8">
        <v>88</v>
      </c>
      <c r="K238" s="7" t="s">
        <v>1103</v>
      </c>
      <c r="L238" s="7" t="s">
        <v>1111</v>
      </c>
      <c r="M238" s="7">
        <v>7</v>
      </c>
      <c r="N238" s="7" t="s">
        <v>1042</v>
      </c>
      <c r="O238" s="7" t="s">
        <v>3527</v>
      </c>
      <c r="P238" s="9">
        <v>78684</v>
      </c>
      <c r="Q238" s="7"/>
      <c r="R238" s="10"/>
    </row>
    <row r="239" spans="1:18" x14ac:dyDescent="0.4">
      <c r="A239" s="7" t="s">
        <v>3528</v>
      </c>
      <c r="B239" s="7" t="s">
        <v>3529</v>
      </c>
      <c r="C239" s="7" t="s">
        <v>708</v>
      </c>
      <c r="D239" s="7" t="s">
        <v>3530</v>
      </c>
      <c r="E239" s="7">
        <v>9</v>
      </c>
      <c r="F239" s="7" t="s">
        <v>1101</v>
      </c>
      <c r="G239" s="7" t="s">
        <v>1102</v>
      </c>
      <c r="H239" s="8">
        <v>31</v>
      </c>
      <c r="I239" s="7" t="s">
        <v>55</v>
      </c>
      <c r="J239" s="8">
        <v>424</v>
      </c>
      <c r="K239" s="7" t="s">
        <v>1095</v>
      </c>
      <c r="L239" s="7" t="s">
        <v>1095</v>
      </c>
      <c r="M239" s="7">
        <v>17</v>
      </c>
      <c r="N239" s="7" t="s">
        <v>1039</v>
      </c>
      <c r="O239" s="7" t="s">
        <v>3531</v>
      </c>
      <c r="P239" s="9">
        <v>83019</v>
      </c>
      <c r="Q239" s="7"/>
      <c r="R239" s="10"/>
    </row>
    <row r="240" spans="1:18" x14ac:dyDescent="0.4">
      <c r="A240" s="7" t="s">
        <v>3532</v>
      </c>
      <c r="B240" s="7" t="s">
        <v>3533</v>
      </c>
      <c r="C240" s="7" t="s">
        <v>709</v>
      </c>
      <c r="D240" s="7" t="s">
        <v>3534</v>
      </c>
      <c r="E240" s="7">
        <v>9</v>
      </c>
      <c r="F240" s="7" t="s">
        <v>1109</v>
      </c>
      <c r="G240" s="7" t="s">
        <v>1110</v>
      </c>
      <c r="H240" s="8">
        <v>31</v>
      </c>
      <c r="I240" s="7" t="s">
        <v>55</v>
      </c>
      <c r="J240" s="8">
        <v>70</v>
      </c>
      <c r="K240" s="7" t="s">
        <v>1103</v>
      </c>
      <c r="L240" s="7" t="s">
        <v>1111</v>
      </c>
      <c r="M240" s="7">
        <v>6</v>
      </c>
      <c r="N240" s="7" t="s">
        <v>1056</v>
      </c>
      <c r="O240" s="7" t="s">
        <v>3535</v>
      </c>
      <c r="P240" s="9">
        <v>52886</v>
      </c>
      <c r="Q240" s="7"/>
      <c r="R240" s="10"/>
    </row>
    <row r="241" spans="1:18" x14ac:dyDescent="0.4">
      <c r="A241" s="7" t="s">
        <v>3536</v>
      </c>
      <c r="B241" s="7" t="s">
        <v>3537</v>
      </c>
      <c r="C241" s="7" t="s">
        <v>710</v>
      </c>
      <c r="D241" s="7" t="s">
        <v>3538</v>
      </c>
      <c r="E241" s="7">
        <v>9</v>
      </c>
      <c r="F241" s="7" t="s">
        <v>1109</v>
      </c>
      <c r="G241" s="7" t="s">
        <v>1110</v>
      </c>
      <c r="H241" s="8">
        <v>31</v>
      </c>
      <c r="I241" s="7" t="s">
        <v>55</v>
      </c>
      <c r="J241" s="8">
        <v>111</v>
      </c>
      <c r="K241" s="7" t="s">
        <v>1103</v>
      </c>
      <c r="L241" s="7" t="s">
        <v>1116</v>
      </c>
      <c r="M241" s="7">
        <v>10</v>
      </c>
      <c r="N241" s="7" t="s">
        <v>1040</v>
      </c>
      <c r="O241" s="7" t="s">
        <v>3539</v>
      </c>
      <c r="P241" s="9">
        <v>56384</v>
      </c>
      <c r="Q241" s="7"/>
      <c r="R241" s="10"/>
    </row>
    <row r="242" spans="1:18" x14ac:dyDescent="0.4">
      <c r="A242" s="7" t="s">
        <v>3540</v>
      </c>
      <c r="B242" s="7" t="s">
        <v>3541</v>
      </c>
      <c r="C242" s="7" t="s">
        <v>711</v>
      </c>
      <c r="D242" s="7" t="s">
        <v>3542</v>
      </c>
      <c r="E242" s="7">
        <v>9</v>
      </c>
      <c r="F242" s="7" t="s">
        <v>1109</v>
      </c>
      <c r="G242" s="7" t="s">
        <v>1110</v>
      </c>
      <c r="H242" s="8">
        <v>31</v>
      </c>
      <c r="I242" s="7" t="s">
        <v>55</v>
      </c>
      <c r="J242" s="8">
        <v>121</v>
      </c>
      <c r="K242" s="7" t="s">
        <v>1103</v>
      </c>
      <c r="L242" s="7" t="s">
        <v>1145</v>
      </c>
      <c r="M242" s="7">
        <v>13</v>
      </c>
      <c r="N242" s="7" t="s">
        <v>1058</v>
      </c>
      <c r="O242" s="7" t="s">
        <v>3543</v>
      </c>
      <c r="P242" s="9">
        <v>97216</v>
      </c>
      <c r="Q242" s="7"/>
      <c r="R242" s="10"/>
    </row>
    <row r="243" spans="1:18" x14ac:dyDescent="0.4">
      <c r="A243" s="7" t="s">
        <v>3544</v>
      </c>
      <c r="B243" s="7" t="s">
        <v>3545</v>
      </c>
      <c r="C243" s="7" t="s">
        <v>712</v>
      </c>
      <c r="D243" s="7" t="s">
        <v>3546</v>
      </c>
      <c r="E243" s="7">
        <v>9</v>
      </c>
      <c r="F243" s="7" t="s">
        <v>1109</v>
      </c>
      <c r="G243" s="7" t="s">
        <v>1110</v>
      </c>
      <c r="H243" s="8">
        <v>31</v>
      </c>
      <c r="I243" s="7" t="s">
        <v>55</v>
      </c>
      <c r="J243" s="8">
        <v>60</v>
      </c>
      <c r="K243" s="7" t="s">
        <v>1103</v>
      </c>
      <c r="L243" s="7" t="s">
        <v>1111</v>
      </c>
      <c r="M243" s="7">
        <v>6</v>
      </c>
      <c r="N243" s="7" t="s">
        <v>1056</v>
      </c>
      <c r="O243" s="7" t="s">
        <v>3547</v>
      </c>
      <c r="P243" s="9">
        <v>57819</v>
      </c>
      <c r="Q243" s="7"/>
      <c r="R243" s="10"/>
    </row>
    <row r="244" spans="1:18" x14ac:dyDescent="0.4">
      <c r="A244" s="7" t="s">
        <v>3548</v>
      </c>
      <c r="B244" s="7" t="s">
        <v>3549</v>
      </c>
      <c r="C244" s="7" t="s">
        <v>713</v>
      </c>
      <c r="D244" s="7" t="s">
        <v>3550</v>
      </c>
      <c r="E244" s="7">
        <v>9</v>
      </c>
      <c r="F244" s="7" t="s">
        <v>1109</v>
      </c>
      <c r="G244" s="7" t="s">
        <v>1110</v>
      </c>
      <c r="H244" s="8">
        <v>31</v>
      </c>
      <c r="I244" s="7" t="s">
        <v>55</v>
      </c>
      <c r="J244" s="8">
        <v>61</v>
      </c>
      <c r="K244" s="7" t="s">
        <v>1103</v>
      </c>
      <c r="L244" s="7" t="s">
        <v>1116</v>
      </c>
      <c r="M244" s="7">
        <v>9</v>
      </c>
      <c r="N244" s="7" t="s">
        <v>1041</v>
      </c>
      <c r="O244" s="7" t="s">
        <v>3551</v>
      </c>
      <c r="P244" s="9">
        <v>33808</v>
      </c>
      <c r="Q244" s="7"/>
      <c r="R244" s="10"/>
    </row>
    <row r="245" spans="1:18" x14ac:dyDescent="0.4">
      <c r="A245" s="7" t="s">
        <v>3552</v>
      </c>
      <c r="B245" s="7" t="s">
        <v>3553</v>
      </c>
      <c r="C245" s="7" t="s">
        <v>714</v>
      </c>
      <c r="D245" s="7" t="s">
        <v>3554</v>
      </c>
      <c r="E245" s="7">
        <v>9</v>
      </c>
      <c r="F245" s="7" t="s">
        <v>1109</v>
      </c>
      <c r="G245" s="7" t="s">
        <v>1110</v>
      </c>
      <c r="H245" s="8">
        <v>31</v>
      </c>
      <c r="I245" s="7" t="s">
        <v>55</v>
      </c>
      <c r="J245" s="8">
        <v>163</v>
      </c>
      <c r="K245" s="7" t="s">
        <v>1103</v>
      </c>
      <c r="L245" s="7" t="s">
        <v>1145</v>
      </c>
      <c r="M245" s="7">
        <v>13</v>
      </c>
      <c r="N245" s="7" t="s">
        <v>1058</v>
      </c>
      <c r="O245" s="7" t="s">
        <v>3555</v>
      </c>
      <c r="P245" s="9">
        <v>94696</v>
      </c>
      <c r="Q245" s="7"/>
      <c r="R245" s="10"/>
    </row>
    <row r="246" spans="1:18" x14ac:dyDescent="0.4">
      <c r="A246" s="7" t="s">
        <v>3556</v>
      </c>
      <c r="B246" s="7" t="s">
        <v>3557</v>
      </c>
      <c r="C246" s="7" t="s">
        <v>715</v>
      </c>
      <c r="D246" s="7" t="s">
        <v>3558</v>
      </c>
      <c r="E246" s="7">
        <v>9</v>
      </c>
      <c r="F246" s="7" t="s">
        <v>1109</v>
      </c>
      <c r="G246" s="7" t="s">
        <v>1110</v>
      </c>
      <c r="H246" s="8">
        <v>31</v>
      </c>
      <c r="I246" s="7" t="s">
        <v>55</v>
      </c>
      <c r="J246" s="8">
        <v>113</v>
      </c>
      <c r="K246" s="7" t="s">
        <v>1103</v>
      </c>
      <c r="L246" s="7" t="s">
        <v>1145</v>
      </c>
      <c r="M246" s="7">
        <v>13</v>
      </c>
      <c r="N246" s="7" t="s">
        <v>1058</v>
      </c>
      <c r="O246" s="7" t="s">
        <v>3559</v>
      </c>
      <c r="P246" s="9">
        <v>81545</v>
      </c>
      <c r="Q246" s="7"/>
      <c r="R246" s="10"/>
    </row>
    <row r="247" spans="1:18" x14ac:dyDescent="0.4">
      <c r="A247" s="7" t="s">
        <v>3560</v>
      </c>
      <c r="B247" s="7" t="s">
        <v>3561</v>
      </c>
      <c r="C247" s="7" t="s">
        <v>716</v>
      </c>
      <c r="D247" s="7" t="s">
        <v>3562</v>
      </c>
      <c r="E247" s="7">
        <v>9</v>
      </c>
      <c r="F247" s="7" t="s">
        <v>1109</v>
      </c>
      <c r="G247" s="7" t="s">
        <v>1110</v>
      </c>
      <c r="H247" s="8">
        <v>31</v>
      </c>
      <c r="I247" s="7" t="s">
        <v>55</v>
      </c>
      <c r="J247" s="8">
        <v>44</v>
      </c>
      <c r="K247" s="7" t="s">
        <v>1103</v>
      </c>
      <c r="L247" s="7" t="s">
        <v>1111</v>
      </c>
      <c r="M247" s="7">
        <v>6</v>
      </c>
      <c r="N247" s="7" t="s">
        <v>1056</v>
      </c>
      <c r="O247" s="7" t="s">
        <v>3563</v>
      </c>
      <c r="P247" s="9">
        <v>34616</v>
      </c>
      <c r="Q247" s="7"/>
      <c r="R247" s="10"/>
    </row>
    <row r="248" spans="1:18" x14ac:dyDescent="0.4">
      <c r="A248" s="7" t="s">
        <v>3564</v>
      </c>
      <c r="B248" s="7" t="s">
        <v>3565</v>
      </c>
      <c r="C248" s="7" t="s">
        <v>717</v>
      </c>
      <c r="D248" s="7" t="s">
        <v>3566</v>
      </c>
      <c r="E248" s="7">
        <v>9</v>
      </c>
      <c r="F248" s="7" t="s">
        <v>1109</v>
      </c>
      <c r="G248" s="7" t="s">
        <v>1110</v>
      </c>
      <c r="H248" s="8">
        <v>31</v>
      </c>
      <c r="I248" s="7" t="s">
        <v>55</v>
      </c>
      <c r="J248" s="8">
        <v>47</v>
      </c>
      <c r="K248" s="7" t="s">
        <v>1103</v>
      </c>
      <c r="L248" s="7" t="s">
        <v>1111</v>
      </c>
      <c r="M248" s="7">
        <v>5</v>
      </c>
      <c r="N248" s="7" t="s">
        <v>1043</v>
      </c>
      <c r="O248" s="7" t="s">
        <v>3567</v>
      </c>
      <c r="P248" s="9">
        <v>22678</v>
      </c>
      <c r="Q248" s="7"/>
      <c r="R248" s="10"/>
    </row>
    <row r="249" spans="1:18" x14ac:dyDescent="0.4">
      <c r="A249" s="7" t="s">
        <v>3568</v>
      </c>
      <c r="B249" s="7" t="s">
        <v>3569</v>
      </c>
      <c r="C249" s="7" t="s">
        <v>718</v>
      </c>
      <c r="D249" s="7" t="s">
        <v>3570</v>
      </c>
      <c r="E249" s="7">
        <v>9</v>
      </c>
      <c r="F249" s="7" t="s">
        <v>1109</v>
      </c>
      <c r="G249" s="7" t="s">
        <v>1110</v>
      </c>
      <c r="H249" s="8">
        <v>31</v>
      </c>
      <c r="I249" s="7" t="s">
        <v>55</v>
      </c>
      <c r="J249" s="8">
        <v>40</v>
      </c>
      <c r="K249" s="7" t="s">
        <v>1103</v>
      </c>
      <c r="L249" s="7" t="s">
        <v>1111</v>
      </c>
      <c r="M249" s="7">
        <v>6</v>
      </c>
      <c r="N249" s="7" t="s">
        <v>1056</v>
      </c>
      <c r="O249" s="7" t="s">
        <v>3571</v>
      </c>
      <c r="P249" s="9">
        <v>35662</v>
      </c>
      <c r="Q249" s="7"/>
      <c r="R249" s="10"/>
    </row>
    <row r="250" spans="1:18" x14ac:dyDescent="0.4">
      <c r="A250" s="7" t="s">
        <v>3572</v>
      </c>
      <c r="B250" s="7" t="s">
        <v>3573</v>
      </c>
      <c r="C250" s="7" t="s">
        <v>719</v>
      </c>
      <c r="D250" s="7" t="s">
        <v>3574</v>
      </c>
      <c r="E250" s="7">
        <v>9</v>
      </c>
      <c r="F250" s="7" t="s">
        <v>1109</v>
      </c>
      <c r="G250" s="7" t="s">
        <v>1110</v>
      </c>
      <c r="H250" s="8">
        <v>31</v>
      </c>
      <c r="I250" s="7" t="s">
        <v>55</v>
      </c>
      <c r="J250" s="8">
        <v>35</v>
      </c>
      <c r="K250" s="7" t="s">
        <v>1103</v>
      </c>
      <c r="L250" s="7" t="s">
        <v>1111</v>
      </c>
      <c r="M250" s="7">
        <v>6</v>
      </c>
      <c r="N250" s="7" t="s">
        <v>1056</v>
      </c>
      <c r="O250" s="7" t="s">
        <v>3575</v>
      </c>
      <c r="P250" s="9">
        <v>33630</v>
      </c>
      <c r="Q250" s="7"/>
      <c r="R250" s="10"/>
    </row>
    <row r="251" spans="1:18" x14ac:dyDescent="0.4">
      <c r="A251" s="7" t="s">
        <v>3576</v>
      </c>
      <c r="B251" s="7" t="s">
        <v>3577</v>
      </c>
      <c r="C251" s="7" t="s">
        <v>720</v>
      </c>
      <c r="D251" s="7" t="s">
        <v>3578</v>
      </c>
      <c r="E251" s="7">
        <v>9</v>
      </c>
      <c r="F251" s="7" t="s">
        <v>1109</v>
      </c>
      <c r="G251" s="7" t="s">
        <v>1110</v>
      </c>
      <c r="H251" s="8">
        <v>31</v>
      </c>
      <c r="I251" s="7" t="s">
        <v>55</v>
      </c>
      <c r="J251" s="8">
        <v>43</v>
      </c>
      <c r="K251" s="7" t="s">
        <v>1103</v>
      </c>
      <c r="L251" s="7" t="s">
        <v>1111</v>
      </c>
      <c r="M251" s="7">
        <v>5</v>
      </c>
      <c r="N251" s="7" t="s">
        <v>1043</v>
      </c>
      <c r="O251" s="7" t="s">
        <v>3579</v>
      </c>
      <c r="P251" s="9">
        <v>27417</v>
      </c>
      <c r="Q251" s="7"/>
      <c r="R251" s="10"/>
    </row>
    <row r="252" spans="1:18" x14ac:dyDescent="0.4">
      <c r="A252" s="7" t="s">
        <v>3580</v>
      </c>
      <c r="B252" s="7" t="s">
        <v>3581</v>
      </c>
      <c r="C252" s="7" t="s">
        <v>721</v>
      </c>
      <c r="D252" s="7" t="s">
        <v>3582</v>
      </c>
      <c r="E252" s="7">
        <v>9</v>
      </c>
      <c r="F252" s="7" t="s">
        <v>1109</v>
      </c>
      <c r="G252" s="7" t="s">
        <v>1110</v>
      </c>
      <c r="H252" s="8">
        <v>31</v>
      </c>
      <c r="I252" s="7" t="s">
        <v>55</v>
      </c>
      <c r="J252" s="8">
        <v>36</v>
      </c>
      <c r="K252" s="7" t="s">
        <v>1103</v>
      </c>
      <c r="L252" s="7" t="s">
        <v>1111</v>
      </c>
      <c r="M252" s="7">
        <v>5</v>
      </c>
      <c r="N252" s="7" t="s">
        <v>1043</v>
      </c>
      <c r="O252" s="7" t="s">
        <v>3583</v>
      </c>
      <c r="P252" s="9">
        <v>18961</v>
      </c>
      <c r="Q252" s="7"/>
      <c r="R252" s="10"/>
    </row>
    <row r="253" spans="1:18" x14ac:dyDescent="0.4">
      <c r="A253" s="7" t="s">
        <v>3584</v>
      </c>
      <c r="B253" s="7" t="s">
        <v>3585</v>
      </c>
      <c r="C253" s="7" t="s">
        <v>722</v>
      </c>
      <c r="D253" s="7" t="s">
        <v>3586</v>
      </c>
      <c r="E253" s="7">
        <v>9</v>
      </c>
      <c r="F253" s="7" t="s">
        <v>1109</v>
      </c>
      <c r="G253" s="7" t="s">
        <v>1110</v>
      </c>
      <c r="H253" s="8">
        <v>31</v>
      </c>
      <c r="I253" s="7" t="s">
        <v>55</v>
      </c>
      <c r="J253" s="8">
        <v>32</v>
      </c>
      <c r="K253" s="7" t="s">
        <v>1103</v>
      </c>
      <c r="L253" s="7" t="s">
        <v>1111</v>
      </c>
      <c r="M253" s="7">
        <v>5</v>
      </c>
      <c r="N253" s="7" t="s">
        <v>1043</v>
      </c>
      <c r="O253" s="7" t="s">
        <v>3587</v>
      </c>
      <c r="P253" s="9">
        <v>25910</v>
      </c>
      <c r="Q253" s="7"/>
      <c r="R253" s="10"/>
    </row>
    <row r="254" spans="1:18" x14ac:dyDescent="0.4">
      <c r="A254" s="7" t="s">
        <v>3588</v>
      </c>
      <c r="B254" s="7" t="s">
        <v>3589</v>
      </c>
      <c r="C254" s="7" t="s">
        <v>723</v>
      </c>
      <c r="D254" s="7" t="s">
        <v>3590</v>
      </c>
      <c r="E254" s="7">
        <v>9</v>
      </c>
      <c r="F254" s="7" t="s">
        <v>1109</v>
      </c>
      <c r="G254" s="7" t="s">
        <v>1110</v>
      </c>
      <c r="H254" s="8">
        <v>31</v>
      </c>
      <c r="I254" s="7" t="s">
        <v>55</v>
      </c>
      <c r="J254" s="8">
        <v>58</v>
      </c>
      <c r="K254" s="7" t="s">
        <v>1103</v>
      </c>
      <c r="L254" s="7" t="s">
        <v>1111</v>
      </c>
      <c r="M254" s="7">
        <v>5</v>
      </c>
      <c r="N254" s="7" t="s">
        <v>1043</v>
      </c>
      <c r="O254" s="7" t="s">
        <v>3591</v>
      </c>
      <c r="P254" s="9">
        <v>19719</v>
      </c>
      <c r="Q254" s="7"/>
      <c r="R254" s="10"/>
    </row>
    <row r="255" spans="1:18" x14ac:dyDescent="0.4">
      <c r="A255" s="7" t="s">
        <v>3592</v>
      </c>
      <c r="B255" s="7" t="s">
        <v>3593</v>
      </c>
      <c r="C255" s="7" t="s">
        <v>724</v>
      </c>
      <c r="D255" s="7" t="s">
        <v>3594</v>
      </c>
      <c r="E255" s="7">
        <v>9</v>
      </c>
      <c r="F255" s="7" t="s">
        <v>1109</v>
      </c>
      <c r="G255" s="7" t="s">
        <v>1110</v>
      </c>
      <c r="H255" s="8">
        <v>31</v>
      </c>
      <c r="I255" s="7" t="s">
        <v>55</v>
      </c>
      <c r="J255" s="8">
        <v>34</v>
      </c>
      <c r="K255" s="7" t="s">
        <v>1103</v>
      </c>
      <c r="L255" s="7" t="s">
        <v>1111</v>
      </c>
      <c r="M255" s="7">
        <v>5</v>
      </c>
      <c r="N255" s="7" t="s">
        <v>1043</v>
      </c>
      <c r="O255" s="7" t="s">
        <v>3595</v>
      </c>
      <c r="P255" s="9">
        <v>21489</v>
      </c>
      <c r="Q255" s="7"/>
      <c r="R255" s="10"/>
    </row>
    <row r="256" spans="1:18" x14ac:dyDescent="0.4">
      <c r="A256" s="7" t="s">
        <v>3610</v>
      </c>
      <c r="B256" s="7" t="s">
        <v>3611</v>
      </c>
      <c r="C256" s="7" t="s">
        <v>729</v>
      </c>
      <c r="D256" s="7" t="s">
        <v>3612</v>
      </c>
      <c r="E256" s="7">
        <v>9</v>
      </c>
      <c r="F256" s="7" t="s">
        <v>1109</v>
      </c>
      <c r="G256" s="7" t="s">
        <v>1110</v>
      </c>
      <c r="H256" s="8">
        <v>32</v>
      </c>
      <c r="I256" s="7" t="s">
        <v>56</v>
      </c>
      <c r="J256" s="8">
        <v>66</v>
      </c>
      <c r="K256" s="7" t="s">
        <v>1095</v>
      </c>
      <c r="L256" s="7" t="s">
        <v>1111</v>
      </c>
      <c r="M256" s="7">
        <v>6</v>
      </c>
      <c r="N256" s="7" t="s">
        <v>1056</v>
      </c>
      <c r="O256" s="7" t="s">
        <v>3613</v>
      </c>
      <c r="P256" s="9">
        <v>45425</v>
      </c>
      <c r="Q256" s="7"/>
      <c r="R256" s="10"/>
    </row>
    <row r="257" spans="1:18" x14ac:dyDescent="0.4">
      <c r="A257" s="7" t="s">
        <v>3614</v>
      </c>
      <c r="B257" s="7" t="s">
        <v>3615</v>
      </c>
      <c r="C257" s="7" t="s">
        <v>730</v>
      </c>
      <c r="D257" s="7" t="s">
        <v>3616</v>
      </c>
      <c r="E257" s="7">
        <v>9</v>
      </c>
      <c r="F257" s="7" t="s">
        <v>1109</v>
      </c>
      <c r="G257" s="7" t="s">
        <v>1110</v>
      </c>
      <c r="H257" s="8">
        <v>32</v>
      </c>
      <c r="I257" s="7" t="s">
        <v>56</v>
      </c>
      <c r="J257" s="8">
        <v>140</v>
      </c>
      <c r="K257" s="7" t="s">
        <v>1095</v>
      </c>
      <c r="L257" s="7" t="s">
        <v>1116</v>
      </c>
      <c r="M257" s="7">
        <v>10</v>
      </c>
      <c r="N257" s="7" t="s">
        <v>1040</v>
      </c>
      <c r="O257" s="7" t="s">
        <v>3617</v>
      </c>
      <c r="P257" s="9">
        <v>76675</v>
      </c>
      <c r="Q257" s="7"/>
      <c r="R257" s="10"/>
    </row>
    <row r="258" spans="1:18" x14ac:dyDescent="0.4">
      <c r="A258" s="7" t="s">
        <v>3618</v>
      </c>
      <c r="B258" s="7" t="s">
        <v>3619</v>
      </c>
      <c r="C258" s="7" t="s">
        <v>731</v>
      </c>
      <c r="D258" s="7" t="s">
        <v>3620</v>
      </c>
      <c r="E258" s="7">
        <v>9</v>
      </c>
      <c r="F258" s="7" t="s">
        <v>1109</v>
      </c>
      <c r="G258" s="7" t="s">
        <v>1110</v>
      </c>
      <c r="H258" s="8">
        <v>32</v>
      </c>
      <c r="I258" s="7" t="s">
        <v>56</v>
      </c>
      <c r="J258" s="8">
        <v>50</v>
      </c>
      <c r="K258" s="7" t="s">
        <v>1103</v>
      </c>
      <c r="L258" s="7" t="s">
        <v>1111</v>
      </c>
      <c r="M258" s="7">
        <v>6</v>
      </c>
      <c r="N258" s="7" t="s">
        <v>1056</v>
      </c>
      <c r="O258" s="7" t="s">
        <v>3621</v>
      </c>
      <c r="P258" s="9">
        <v>41453</v>
      </c>
      <c r="Q258" s="7"/>
      <c r="R258" s="10"/>
    </row>
    <row r="259" spans="1:18" x14ac:dyDescent="0.4">
      <c r="A259" s="7" t="s">
        <v>3622</v>
      </c>
      <c r="B259" s="7" t="s">
        <v>3623</v>
      </c>
      <c r="C259" s="7" t="s">
        <v>732</v>
      </c>
      <c r="D259" s="7" t="s">
        <v>3624</v>
      </c>
      <c r="E259" s="7">
        <v>9</v>
      </c>
      <c r="F259" s="7" t="s">
        <v>1101</v>
      </c>
      <c r="G259" s="7" t="s">
        <v>1102</v>
      </c>
      <c r="H259" s="8">
        <v>32</v>
      </c>
      <c r="I259" s="7" t="s">
        <v>56</v>
      </c>
      <c r="J259" s="8">
        <v>183</v>
      </c>
      <c r="K259" s="7" t="s">
        <v>1103</v>
      </c>
      <c r="L259" s="7" t="s">
        <v>1104</v>
      </c>
      <c r="M259" s="7">
        <v>14</v>
      </c>
      <c r="N259" s="7" t="s">
        <v>1059</v>
      </c>
      <c r="O259" s="7" t="s">
        <v>3625</v>
      </c>
      <c r="P259" s="9">
        <v>117423</v>
      </c>
      <c r="Q259" s="7"/>
      <c r="R259" s="10"/>
    </row>
    <row r="260" spans="1:18" x14ac:dyDescent="0.4">
      <c r="A260" s="7" t="s">
        <v>3626</v>
      </c>
      <c r="B260" s="7" t="s">
        <v>3627</v>
      </c>
      <c r="C260" s="7" t="s">
        <v>733</v>
      </c>
      <c r="D260" s="7" t="s">
        <v>3628</v>
      </c>
      <c r="E260" s="7">
        <v>9</v>
      </c>
      <c r="F260" s="7" t="s">
        <v>1109</v>
      </c>
      <c r="G260" s="7" t="s">
        <v>1110</v>
      </c>
      <c r="H260" s="8">
        <v>32</v>
      </c>
      <c r="I260" s="7" t="s">
        <v>56</v>
      </c>
      <c r="J260" s="8">
        <v>85</v>
      </c>
      <c r="K260" s="7" t="s">
        <v>1103</v>
      </c>
      <c r="L260" s="7" t="s">
        <v>1111</v>
      </c>
      <c r="M260" s="7">
        <v>6</v>
      </c>
      <c r="N260" s="7" t="s">
        <v>1056</v>
      </c>
      <c r="O260" s="7" t="s">
        <v>3629</v>
      </c>
      <c r="P260" s="9">
        <v>46960</v>
      </c>
      <c r="Q260" s="7"/>
      <c r="R260" s="10"/>
    </row>
    <row r="261" spans="1:18" x14ac:dyDescent="0.4">
      <c r="A261" s="7" t="s">
        <v>3630</v>
      </c>
      <c r="B261" s="7" t="s">
        <v>3631</v>
      </c>
      <c r="C261" s="7" t="s">
        <v>734</v>
      </c>
      <c r="D261" s="7" t="s">
        <v>3632</v>
      </c>
      <c r="E261" s="7">
        <v>9</v>
      </c>
      <c r="F261" s="7" t="s">
        <v>1109</v>
      </c>
      <c r="G261" s="7" t="s">
        <v>1110</v>
      </c>
      <c r="H261" s="8">
        <v>32</v>
      </c>
      <c r="I261" s="7" t="s">
        <v>56</v>
      </c>
      <c r="J261" s="8">
        <v>125</v>
      </c>
      <c r="K261" s="7" t="s">
        <v>1103</v>
      </c>
      <c r="L261" s="7" t="s">
        <v>1145</v>
      </c>
      <c r="M261" s="7">
        <v>13</v>
      </c>
      <c r="N261" s="7" t="s">
        <v>1058</v>
      </c>
      <c r="O261" s="7" t="s">
        <v>3633</v>
      </c>
      <c r="P261" s="9">
        <v>68185</v>
      </c>
      <c r="Q261" s="7"/>
      <c r="R261" s="10"/>
    </row>
    <row r="262" spans="1:18" x14ac:dyDescent="0.4">
      <c r="A262" s="7" t="s">
        <v>3634</v>
      </c>
      <c r="B262" s="7" t="s">
        <v>3635</v>
      </c>
      <c r="C262" s="7" t="s">
        <v>735</v>
      </c>
      <c r="D262" s="7" t="s">
        <v>3636</v>
      </c>
      <c r="E262" s="7">
        <v>9</v>
      </c>
      <c r="F262" s="7" t="s">
        <v>1109</v>
      </c>
      <c r="G262" s="7" t="s">
        <v>1110</v>
      </c>
      <c r="H262" s="8">
        <v>32</v>
      </c>
      <c r="I262" s="7" t="s">
        <v>56</v>
      </c>
      <c r="J262" s="8">
        <v>44</v>
      </c>
      <c r="K262" s="7" t="s">
        <v>1103</v>
      </c>
      <c r="L262" s="7" t="s">
        <v>1111</v>
      </c>
      <c r="M262" s="7">
        <v>5</v>
      </c>
      <c r="N262" s="7" t="s">
        <v>1043</v>
      </c>
      <c r="O262" s="7" t="s">
        <v>3637</v>
      </c>
      <c r="P262" s="9">
        <v>28726</v>
      </c>
      <c r="Q262" s="7"/>
      <c r="R262" s="10"/>
    </row>
    <row r="263" spans="1:18" x14ac:dyDescent="0.4">
      <c r="A263" s="7" t="s">
        <v>3638</v>
      </c>
      <c r="B263" s="7" t="s">
        <v>3639</v>
      </c>
      <c r="C263" s="7" t="s">
        <v>736</v>
      </c>
      <c r="D263" s="7" t="s">
        <v>3640</v>
      </c>
      <c r="E263" s="7">
        <v>9</v>
      </c>
      <c r="F263" s="7" t="s">
        <v>1109</v>
      </c>
      <c r="G263" s="7" t="s">
        <v>1110</v>
      </c>
      <c r="H263" s="8">
        <v>32</v>
      </c>
      <c r="I263" s="7" t="s">
        <v>56</v>
      </c>
      <c r="J263" s="8">
        <v>150</v>
      </c>
      <c r="K263" s="7" t="s">
        <v>1103</v>
      </c>
      <c r="L263" s="7" t="s">
        <v>1145</v>
      </c>
      <c r="M263" s="7">
        <v>13</v>
      </c>
      <c r="N263" s="7" t="s">
        <v>1058</v>
      </c>
      <c r="O263" s="7" t="s">
        <v>3641</v>
      </c>
      <c r="P263" s="9">
        <v>93003</v>
      </c>
      <c r="Q263" s="7"/>
      <c r="R263" s="10"/>
    </row>
    <row r="264" spans="1:18" x14ac:dyDescent="0.4">
      <c r="A264" s="7" t="s">
        <v>3642</v>
      </c>
      <c r="B264" s="7" t="s">
        <v>3643</v>
      </c>
      <c r="C264" s="7" t="s">
        <v>737</v>
      </c>
      <c r="D264" s="7" t="s">
        <v>3644</v>
      </c>
      <c r="E264" s="7">
        <v>9</v>
      </c>
      <c r="F264" s="7" t="s">
        <v>1109</v>
      </c>
      <c r="G264" s="7" t="s">
        <v>1110</v>
      </c>
      <c r="H264" s="8">
        <v>32</v>
      </c>
      <c r="I264" s="7" t="s">
        <v>56</v>
      </c>
      <c r="J264" s="8">
        <v>176</v>
      </c>
      <c r="K264" s="7" t="s">
        <v>1103</v>
      </c>
      <c r="L264" s="7" t="s">
        <v>1145</v>
      </c>
      <c r="M264" s="7">
        <v>13</v>
      </c>
      <c r="N264" s="7" t="s">
        <v>1058</v>
      </c>
      <c r="O264" s="7" t="s">
        <v>3645</v>
      </c>
      <c r="P264" s="9">
        <v>87539</v>
      </c>
      <c r="Q264" s="7"/>
      <c r="R264" s="10"/>
    </row>
    <row r="265" spans="1:18" x14ac:dyDescent="0.4">
      <c r="A265" s="7" t="s">
        <v>3646</v>
      </c>
      <c r="B265" s="7" t="s">
        <v>3647</v>
      </c>
      <c r="C265" s="7" t="s">
        <v>738</v>
      </c>
      <c r="D265" s="7" t="s">
        <v>3648</v>
      </c>
      <c r="E265" s="7">
        <v>9</v>
      </c>
      <c r="F265" s="7" t="s">
        <v>1109</v>
      </c>
      <c r="G265" s="7" t="s">
        <v>1110</v>
      </c>
      <c r="H265" s="8">
        <v>32</v>
      </c>
      <c r="I265" s="7" t="s">
        <v>56</v>
      </c>
      <c r="J265" s="8">
        <v>115</v>
      </c>
      <c r="K265" s="7" t="s">
        <v>1103</v>
      </c>
      <c r="L265" s="7" t="s">
        <v>1111</v>
      </c>
      <c r="M265" s="7">
        <v>6</v>
      </c>
      <c r="N265" s="7" t="s">
        <v>1056</v>
      </c>
      <c r="O265" s="7" t="s">
        <v>3649</v>
      </c>
      <c r="P265" s="9">
        <v>39919</v>
      </c>
      <c r="Q265" s="7"/>
      <c r="R265" s="10"/>
    </row>
    <row r="266" spans="1:18" x14ac:dyDescent="0.4">
      <c r="A266" s="7" t="s">
        <v>3650</v>
      </c>
      <c r="B266" s="7" t="s">
        <v>3651</v>
      </c>
      <c r="C266" s="7" t="s">
        <v>739</v>
      </c>
      <c r="D266" s="7" t="s">
        <v>3652</v>
      </c>
      <c r="E266" s="7">
        <v>9</v>
      </c>
      <c r="F266" s="7" t="s">
        <v>1109</v>
      </c>
      <c r="G266" s="7" t="s">
        <v>1110</v>
      </c>
      <c r="H266" s="8">
        <v>32</v>
      </c>
      <c r="I266" s="7" t="s">
        <v>56</v>
      </c>
      <c r="J266" s="8">
        <v>48</v>
      </c>
      <c r="K266" s="7" t="s">
        <v>1103</v>
      </c>
      <c r="L266" s="7" t="s">
        <v>1111</v>
      </c>
      <c r="M266" s="7">
        <v>6</v>
      </c>
      <c r="N266" s="7" t="s">
        <v>1056</v>
      </c>
      <c r="O266" s="7" t="s">
        <v>3653</v>
      </c>
      <c r="P266" s="9">
        <v>39174</v>
      </c>
      <c r="Q266" s="7"/>
      <c r="R266" s="10"/>
    </row>
    <row r="267" spans="1:18" x14ac:dyDescent="0.4">
      <c r="A267" s="7" t="s">
        <v>3654</v>
      </c>
      <c r="B267" s="7" t="s">
        <v>3655</v>
      </c>
      <c r="C267" s="7" t="s">
        <v>740</v>
      </c>
      <c r="D267" s="7" t="s">
        <v>3656</v>
      </c>
      <c r="E267" s="7">
        <v>9</v>
      </c>
      <c r="F267" s="7" t="s">
        <v>1109</v>
      </c>
      <c r="G267" s="7" t="s">
        <v>1110</v>
      </c>
      <c r="H267" s="8">
        <v>32</v>
      </c>
      <c r="I267" s="7" t="s">
        <v>56</v>
      </c>
      <c r="J267" s="8">
        <v>43</v>
      </c>
      <c r="K267" s="7" t="s">
        <v>1103</v>
      </c>
      <c r="L267" s="7" t="s">
        <v>1111</v>
      </c>
      <c r="M267" s="7">
        <v>6</v>
      </c>
      <c r="N267" s="7" t="s">
        <v>1056</v>
      </c>
      <c r="O267" s="7" t="s">
        <v>3657</v>
      </c>
      <c r="P267" s="9">
        <v>31618</v>
      </c>
      <c r="Q267" s="7"/>
      <c r="R267" s="10"/>
    </row>
    <row r="268" spans="1:18" x14ac:dyDescent="0.4">
      <c r="A268" s="7" t="s">
        <v>3741</v>
      </c>
      <c r="B268" s="7" t="s">
        <v>3742</v>
      </c>
      <c r="C268" s="7" t="s">
        <v>762</v>
      </c>
      <c r="D268" s="7" t="s">
        <v>3743</v>
      </c>
      <c r="E268" s="7">
        <v>10</v>
      </c>
      <c r="F268" s="7" t="s">
        <v>1109</v>
      </c>
      <c r="G268" s="7" t="s">
        <v>1110</v>
      </c>
      <c r="H268" s="8">
        <v>33</v>
      </c>
      <c r="I268" s="7" t="s">
        <v>59</v>
      </c>
      <c r="J268" s="8">
        <v>30</v>
      </c>
      <c r="K268" s="7" t="s">
        <v>1095</v>
      </c>
      <c r="L268" s="7" t="s">
        <v>1111</v>
      </c>
      <c r="M268" s="7">
        <v>5</v>
      </c>
      <c r="N268" s="7" t="s">
        <v>1043</v>
      </c>
      <c r="O268" s="7" t="s">
        <v>3744</v>
      </c>
      <c r="P268" s="9">
        <v>27137</v>
      </c>
      <c r="Q268" s="7"/>
      <c r="R268" s="10"/>
    </row>
    <row r="269" spans="1:18" x14ac:dyDescent="0.4">
      <c r="A269" s="7" t="s">
        <v>3745</v>
      </c>
      <c r="B269" s="7" t="s">
        <v>3746</v>
      </c>
      <c r="C269" s="7" t="s">
        <v>763</v>
      </c>
      <c r="D269" s="7" t="s">
        <v>3747</v>
      </c>
      <c r="E269" s="7">
        <v>10</v>
      </c>
      <c r="F269" s="7" t="s">
        <v>1109</v>
      </c>
      <c r="G269" s="7" t="s">
        <v>1110</v>
      </c>
      <c r="H269" s="8">
        <v>33</v>
      </c>
      <c r="I269" s="7" t="s">
        <v>59</v>
      </c>
      <c r="J269" s="8">
        <v>94</v>
      </c>
      <c r="K269" s="7" t="s">
        <v>1095</v>
      </c>
      <c r="L269" s="7" t="s">
        <v>1116</v>
      </c>
      <c r="M269" s="7">
        <v>10</v>
      </c>
      <c r="N269" s="7" t="s">
        <v>1040</v>
      </c>
      <c r="O269" s="7" t="s">
        <v>3748</v>
      </c>
      <c r="P269" s="9">
        <v>71468</v>
      </c>
      <c r="Q269" s="7"/>
      <c r="R269" s="10"/>
    </row>
    <row r="270" spans="1:18" x14ac:dyDescent="0.4">
      <c r="A270" s="7" t="s">
        <v>3749</v>
      </c>
      <c r="B270" s="7" t="s">
        <v>3750</v>
      </c>
      <c r="C270" s="7" t="s">
        <v>764</v>
      </c>
      <c r="D270" s="7" t="s">
        <v>3751</v>
      </c>
      <c r="E270" s="7">
        <v>10</v>
      </c>
      <c r="F270" s="7" t="s">
        <v>1109</v>
      </c>
      <c r="G270" s="7" t="s">
        <v>1110</v>
      </c>
      <c r="H270" s="8">
        <v>33</v>
      </c>
      <c r="I270" s="7" t="s">
        <v>59</v>
      </c>
      <c r="J270" s="8">
        <v>215</v>
      </c>
      <c r="K270" s="7" t="s">
        <v>1095</v>
      </c>
      <c r="L270" s="7" t="s">
        <v>1104</v>
      </c>
      <c r="M270" s="7">
        <v>15</v>
      </c>
      <c r="N270" s="7" t="s">
        <v>1060</v>
      </c>
      <c r="O270" s="7" t="s">
        <v>3752</v>
      </c>
      <c r="P270" s="9">
        <v>155485</v>
      </c>
      <c r="Q270" s="7"/>
      <c r="R270" s="10"/>
    </row>
    <row r="271" spans="1:18" x14ac:dyDescent="0.4">
      <c r="A271" s="7" t="s">
        <v>3753</v>
      </c>
      <c r="B271" s="7" t="s">
        <v>3754</v>
      </c>
      <c r="C271" s="7" t="s">
        <v>765</v>
      </c>
      <c r="D271" s="7" t="s">
        <v>3755</v>
      </c>
      <c r="E271" s="7">
        <v>10</v>
      </c>
      <c r="F271" s="7" t="s">
        <v>1109</v>
      </c>
      <c r="G271" s="7" t="s">
        <v>1110</v>
      </c>
      <c r="H271" s="8">
        <v>33</v>
      </c>
      <c r="I271" s="7" t="s">
        <v>59</v>
      </c>
      <c r="J271" s="8">
        <v>145</v>
      </c>
      <c r="K271" s="7" t="s">
        <v>1095</v>
      </c>
      <c r="L271" s="7" t="s">
        <v>1145</v>
      </c>
      <c r="M271" s="7">
        <v>13</v>
      </c>
      <c r="N271" s="7" t="s">
        <v>1058</v>
      </c>
      <c r="O271" s="7" t="s">
        <v>3756</v>
      </c>
      <c r="P271" s="9">
        <v>110640</v>
      </c>
      <c r="Q271" s="7"/>
      <c r="R271" s="10"/>
    </row>
    <row r="272" spans="1:18" x14ac:dyDescent="0.4">
      <c r="A272" s="7" t="s">
        <v>3757</v>
      </c>
      <c r="B272" s="7" t="s">
        <v>3758</v>
      </c>
      <c r="C272" s="7" t="s">
        <v>766</v>
      </c>
      <c r="D272" s="7" t="s">
        <v>3759</v>
      </c>
      <c r="E272" s="7">
        <v>10</v>
      </c>
      <c r="F272" s="7" t="s">
        <v>1109</v>
      </c>
      <c r="G272" s="7" t="s">
        <v>1110</v>
      </c>
      <c r="H272" s="8">
        <v>33</v>
      </c>
      <c r="I272" s="7" t="s">
        <v>59</v>
      </c>
      <c r="J272" s="8">
        <v>39</v>
      </c>
      <c r="K272" s="7" t="s">
        <v>1095</v>
      </c>
      <c r="L272" s="7" t="s">
        <v>1111</v>
      </c>
      <c r="M272" s="7">
        <v>6</v>
      </c>
      <c r="N272" s="7" t="s">
        <v>1056</v>
      </c>
      <c r="O272" s="7" t="s">
        <v>3760</v>
      </c>
      <c r="P272" s="9">
        <v>35985</v>
      </c>
      <c r="Q272" s="7"/>
      <c r="R272" s="10"/>
    </row>
    <row r="273" spans="1:18" x14ac:dyDescent="0.4">
      <c r="A273" s="7" t="s">
        <v>3761</v>
      </c>
      <c r="B273" s="7" t="s">
        <v>3762</v>
      </c>
      <c r="C273" s="7" t="s">
        <v>767</v>
      </c>
      <c r="D273" s="7" t="s">
        <v>3763</v>
      </c>
      <c r="E273" s="7">
        <v>10</v>
      </c>
      <c r="F273" s="7" t="s">
        <v>1109</v>
      </c>
      <c r="G273" s="7" t="s">
        <v>1110</v>
      </c>
      <c r="H273" s="8">
        <v>33</v>
      </c>
      <c r="I273" s="7" t="s">
        <v>59</v>
      </c>
      <c r="J273" s="8">
        <v>60</v>
      </c>
      <c r="K273" s="7" t="s">
        <v>1095</v>
      </c>
      <c r="L273" s="7" t="s">
        <v>1111</v>
      </c>
      <c r="M273" s="7">
        <v>6</v>
      </c>
      <c r="N273" s="7" t="s">
        <v>1056</v>
      </c>
      <c r="O273" s="7" t="s">
        <v>3764</v>
      </c>
      <c r="P273" s="9">
        <v>49006</v>
      </c>
      <c r="Q273" s="7"/>
      <c r="R273" s="10"/>
    </row>
    <row r="274" spans="1:18" x14ac:dyDescent="0.4">
      <c r="A274" s="7" t="s">
        <v>3765</v>
      </c>
      <c r="B274" s="7" t="s">
        <v>3766</v>
      </c>
      <c r="C274" s="7" t="s">
        <v>768</v>
      </c>
      <c r="D274" s="7" t="s">
        <v>3767</v>
      </c>
      <c r="E274" s="7">
        <v>10</v>
      </c>
      <c r="F274" s="7" t="s">
        <v>1109</v>
      </c>
      <c r="G274" s="7" t="s">
        <v>1110</v>
      </c>
      <c r="H274" s="8">
        <v>33</v>
      </c>
      <c r="I274" s="7" t="s">
        <v>59</v>
      </c>
      <c r="J274" s="8">
        <v>92</v>
      </c>
      <c r="K274" s="7" t="s">
        <v>1095</v>
      </c>
      <c r="L274" s="7" t="s">
        <v>1116</v>
      </c>
      <c r="M274" s="7">
        <v>10</v>
      </c>
      <c r="N274" s="7" t="s">
        <v>1040</v>
      </c>
      <c r="O274" s="7" t="s">
        <v>3768</v>
      </c>
      <c r="P274" s="9">
        <v>72030</v>
      </c>
      <c r="Q274" s="7"/>
      <c r="R274" s="10"/>
    </row>
    <row r="275" spans="1:18" x14ac:dyDescent="0.4">
      <c r="A275" s="7" t="s">
        <v>3769</v>
      </c>
      <c r="B275" s="7" t="s">
        <v>3770</v>
      </c>
      <c r="C275" s="7" t="s">
        <v>769</v>
      </c>
      <c r="D275" s="7" t="s">
        <v>3771</v>
      </c>
      <c r="E275" s="7">
        <v>10</v>
      </c>
      <c r="F275" s="7" t="s">
        <v>1109</v>
      </c>
      <c r="G275" s="7" t="s">
        <v>1110</v>
      </c>
      <c r="H275" s="8">
        <v>33</v>
      </c>
      <c r="I275" s="7" t="s">
        <v>59</v>
      </c>
      <c r="J275" s="8">
        <v>94</v>
      </c>
      <c r="K275" s="7" t="s">
        <v>1095</v>
      </c>
      <c r="L275" s="7" t="s">
        <v>1116</v>
      </c>
      <c r="M275" s="7">
        <v>10</v>
      </c>
      <c r="N275" s="7" t="s">
        <v>1040</v>
      </c>
      <c r="O275" s="7" t="s">
        <v>3772</v>
      </c>
      <c r="P275" s="9">
        <v>59220</v>
      </c>
      <c r="Q275" s="7"/>
      <c r="R275" s="10"/>
    </row>
    <row r="276" spans="1:18" x14ac:dyDescent="0.4">
      <c r="A276" s="7" t="s">
        <v>3773</v>
      </c>
      <c r="B276" s="7" t="s">
        <v>3774</v>
      </c>
      <c r="C276" s="7" t="s">
        <v>770</v>
      </c>
      <c r="D276" s="7" t="s">
        <v>3775</v>
      </c>
      <c r="E276" s="7">
        <v>10</v>
      </c>
      <c r="F276" s="7" t="s">
        <v>1109</v>
      </c>
      <c r="G276" s="7" t="s">
        <v>1110</v>
      </c>
      <c r="H276" s="8">
        <v>33</v>
      </c>
      <c r="I276" s="7" t="s">
        <v>59</v>
      </c>
      <c r="J276" s="8">
        <v>137</v>
      </c>
      <c r="K276" s="7" t="s">
        <v>1095</v>
      </c>
      <c r="L276" s="7" t="s">
        <v>1145</v>
      </c>
      <c r="M276" s="7">
        <v>13</v>
      </c>
      <c r="N276" s="7" t="s">
        <v>1058</v>
      </c>
      <c r="O276" s="7" t="s">
        <v>3776</v>
      </c>
      <c r="P276" s="9">
        <v>75364</v>
      </c>
      <c r="Q276" s="7"/>
      <c r="R276" s="10"/>
    </row>
    <row r="277" spans="1:18" x14ac:dyDescent="0.4">
      <c r="A277" s="7" t="s">
        <v>3777</v>
      </c>
      <c r="B277" s="7" t="s">
        <v>3778</v>
      </c>
      <c r="C277" s="7" t="s">
        <v>771</v>
      </c>
      <c r="D277" s="7" t="s">
        <v>3779</v>
      </c>
      <c r="E277" s="7">
        <v>10</v>
      </c>
      <c r="F277" s="7" t="s">
        <v>1109</v>
      </c>
      <c r="G277" s="7" t="s">
        <v>1110</v>
      </c>
      <c r="H277" s="8">
        <v>33</v>
      </c>
      <c r="I277" s="7" t="s">
        <v>59</v>
      </c>
      <c r="J277" s="8">
        <v>33</v>
      </c>
      <c r="K277" s="7" t="s">
        <v>1095</v>
      </c>
      <c r="L277" s="7" t="s">
        <v>1111</v>
      </c>
      <c r="M277" s="7">
        <v>5</v>
      </c>
      <c r="N277" s="7" t="s">
        <v>1043</v>
      </c>
      <c r="O277" s="7" t="s">
        <v>3780</v>
      </c>
      <c r="P277" s="9">
        <v>7100</v>
      </c>
      <c r="Q277" s="7"/>
      <c r="R277" s="10"/>
    </row>
    <row r="278" spans="1:18" x14ac:dyDescent="0.4">
      <c r="A278" s="7" t="s">
        <v>3781</v>
      </c>
      <c r="B278" s="7" t="s">
        <v>3782</v>
      </c>
      <c r="C278" s="7" t="s">
        <v>772</v>
      </c>
      <c r="D278" s="7" t="s">
        <v>3783</v>
      </c>
      <c r="E278" s="7">
        <v>10</v>
      </c>
      <c r="F278" s="7" t="s">
        <v>1109</v>
      </c>
      <c r="G278" s="7" t="s">
        <v>1110</v>
      </c>
      <c r="H278" s="8">
        <v>33</v>
      </c>
      <c r="I278" s="7" t="s">
        <v>59</v>
      </c>
      <c r="J278" s="8">
        <v>33</v>
      </c>
      <c r="K278" s="7" t="s">
        <v>1095</v>
      </c>
      <c r="L278" s="7" t="s">
        <v>1111</v>
      </c>
      <c r="M278" s="7">
        <v>6</v>
      </c>
      <c r="N278" s="7" t="s">
        <v>1056</v>
      </c>
      <c r="O278" s="7" t="s">
        <v>3784</v>
      </c>
      <c r="P278" s="9">
        <v>31700</v>
      </c>
      <c r="Q278" s="7"/>
      <c r="R278" s="10"/>
    </row>
    <row r="279" spans="1:18" x14ac:dyDescent="0.4">
      <c r="A279" s="7" t="s">
        <v>3785</v>
      </c>
      <c r="B279" s="7" t="s">
        <v>3786</v>
      </c>
      <c r="C279" s="7" t="s">
        <v>773</v>
      </c>
      <c r="D279" s="7" t="s">
        <v>3787</v>
      </c>
      <c r="E279" s="7">
        <v>10</v>
      </c>
      <c r="F279" s="7" t="s">
        <v>1109</v>
      </c>
      <c r="G279" s="7" t="s">
        <v>1110</v>
      </c>
      <c r="H279" s="8">
        <v>33</v>
      </c>
      <c r="I279" s="7" t="s">
        <v>59</v>
      </c>
      <c r="J279" s="8">
        <v>41</v>
      </c>
      <c r="K279" s="7" t="s">
        <v>1095</v>
      </c>
      <c r="L279" s="7" t="s">
        <v>1111</v>
      </c>
      <c r="M279" s="7">
        <v>5</v>
      </c>
      <c r="N279" s="7" t="s">
        <v>1043</v>
      </c>
      <c r="O279" s="7" t="s">
        <v>3788</v>
      </c>
      <c r="P279" s="9">
        <v>29744</v>
      </c>
      <c r="Q279" s="7"/>
      <c r="R279" s="10"/>
    </row>
    <row r="280" spans="1:18" x14ac:dyDescent="0.4">
      <c r="A280" s="7" t="s">
        <v>3789</v>
      </c>
      <c r="B280" s="7" t="s">
        <v>3790</v>
      </c>
      <c r="C280" s="7" t="s">
        <v>774</v>
      </c>
      <c r="D280" s="7" t="s">
        <v>3791</v>
      </c>
      <c r="E280" s="7">
        <v>10</v>
      </c>
      <c r="F280" s="7" t="s">
        <v>1109</v>
      </c>
      <c r="G280" s="7" t="s">
        <v>1110</v>
      </c>
      <c r="H280" s="8">
        <v>33</v>
      </c>
      <c r="I280" s="7" t="s">
        <v>59</v>
      </c>
      <c r="J280" s="8">
        <v>57</v>
      </c>
      <c r="K280" s="7" t="s">
        <v>1095</v>
      </c>
      <c r="L280" s="7" t="s">
        <v>1111</v>
      </c>
      <c r="M280" s="7">
        <v>6</v>
      </c>
      <c r="N280" s="7" t="s">
        <v>1056</v>
      </c>
      <c r="O280" s="7" t="s">
        <v>3792</v>
      </c>
      <c r="P280" s="9">
        <v>40248</v>
      </c>
      <c r="Q280" s="7"/>
      <c r="R280" s="10"/>
    </row>
    <row r="281" spans="1:18" x14ac:dyDescent="0.4">
      <c r="A281" s="7" t="s">
        <v>3793</v>
      </c>
      <c r="B281" s="7" t="s">
        <v>3794</v>
      </c>
      <c r="C281" s="7" t="s">
        <v>775</v>
      </c>
      <c r="D281" s="7" t="s">
        <v>3795</v>
      </c>
      <c r="E281" s="7">
        <v>10</v>
      </c>
      <c r="F281" s="7" t="s">
        <v>1109</v>
      </c>
      <c r="G281" s="7" t="s">
        <v>1110</v>
      </c>
      <c r="H281" s="8">
        <v>33</v>
      </c>
      <c r="I281" s="7" t="s">
        <v>59</v>
      </c>
      <c r="J281" s="8">
        <v>33</v>
      </c>
      <c r="K281" s="7" t="s">
        <v>1095</v>
      </c>
      <c r="L281" s="7" t="s">
        <v>1111</v>
      </c>
      <c r="M281" s="7">
        <v>6</v>
      </c>
      <c r="N281" s="7" t="s">
        <v>1056</v>
      </c>
      <c r="O281" s="7" t="s">
        <v>3796</v>
      </c>
      <c r="P281" s="9">
        <v>36300</v>
      </c>
      <c r="Q281" s="7"/>
      <c r="R281" s="10"/>
    </row>
    <row r="282" spans="1:18" x14ac:dyDescent="0.4">
      <c r="A282" s="7" t="s">
        <v>3797</v>
      </c>
      <c r="B282" s="7" t="s">
        <v>3798</v>
      </c>
      <c r="C282" s="7" t="s">
        <v>776</v>
      </c>
      <c r="D282" s="7" t="s">
        <v>3799</v>
      </c>
      <c r="E282" s="7">
        <v>10</v>
      </c>
      <c r="F282" s="7" t="s">
        <v>1109</v>
      </c>
      <c r="G282" s="7" t="s">
        <v>1110</v>
      </c>
      <c r="H282" s="8">
        <v>33</v>
      </c>
      <c r="I282" s="7" t="s">
        <v>59</v>
      </c>
      <c r="J282" s="8">
        <v>32</v>
      </c>
      <c r="K282" s="7" t="s">
        <v>1095</v>
      </c>
      <c r="L282" s="7" t="s">
        <v>1111</v>
      </c>
      <c r="M282" s="7">
        <v>6</v>
      </c>
      <c r="N282" s="7" t="s">
        <v>1056</v>
      </c>
      <c r="O282" s="7" t="s">
        <v>3800</v>
      </c>
      <c r="P282" s="9">
        <v>36006</v>
      </c>
      <c r="Q282" s="7"/>
      <c r="R282" s="10"/>
    </row>
    <row r="283" spans="1:18" x14ac:dyDescent="0.4">
      <c r="A283" s="7" t="s">
        <v>3801</v>
      </c>
      <c r="B283" s="7" t="s">
        <v>3802</v>
      </c>
      <c r="C283" s="7" t="s">
        <v>777</v>
      </c>
      <c r="D283" s="7" t="s">
        <v>3803</v>
      </c>
      <c r="E283" s="7">
        <v>10</v>
      </c>
      <c r="F283" s="7" t="s">
        <v>1109</v>
      </c>
      <c r="G283" s="7" t="s">
        <v>1110</v>
      </c>
      <c r="H283" s="8">
        <v>33</v>
      </c>
      <c r="I283" s="7" t="s">
        <v>59</v>
      </c>
      <c r="J283" s="8">
        <v>34</v>
      </c>
      <c r="K283" s="7" t="s">
        <v>1095</v>
      </c>
      <c r="L283" s="7" t="s">
        <v>1111</v>
      </c>
      <c r="M283" s="7">
        <v>6</v>
      </c>
      <c r="N283" s="7" t="s">
        <v>1056</v>
      </c>
      <c r="O283" s="7" t="s">
        <v>3804</v>
      </c>
      <c r="P283" s="9">
        <v>42489</v>
      </c>
      <c r="Q283" s="7"/>
      <c r="R283" s="10"/>
    </row>
    <row r="284" spans="1:18" x14ac:dyDescent="0.4">
      <c r="A284" s="7" t="s">
        <v>3805</v>
      </c>
      <c r="B284" s="7" t="s">
        <v>3806</v>
      </c>
      <c r="C284" s="7" t="s">
        <v>778</v>
      </c>
      <c r="D284" s="7" t="s">
        <v>3807</v>
      </c>
      <c r="E284" s="7">
        <v>10</v>
      </c>
      <c r="F284" s="7" t="s">
        <v>1109</v>
      </c>
      <c r="G284" s="7" t="s">
        <v>1110</v>
      </c>
      <c r="H284" s="8">
        <v>33</v>
      </c>
      <c r="I284" s="7" t="s">
        <v>59</v>
      </c>
      <c r="J284" s="8">
        <v>42</v>
      </c>
      <c r="K284" s="7" t="s">
        <v>1095</v>
      </c>
      <c r="L284" s="7" t="s">
        <v>1111</v>
      </c>
      <c r="M284" s="7">
        <v>5</v>
      </c>
      <c r="N284" s="7" t="s">
        <v>1043</v>
      </c>
      <c r="O284" s="7" t="s">
        <v>3808</v>
      </c>
      <c r="P284" s="9">
        <v>12799</v>
      </c>
      <c r="Q284" s="7"/>
      <c r="R284" s="10"/>
    </row>
    <row r="285" spans="1:18" x14ac:dyDescent="0.4">
      <c r="A285" s="7" t="s">
        <v>3829</v>
      </c>
      <c r="B285" s="7" t="s">
        <v>3830</v>
      </c>
      <c r="C285" s="7" t="s">
        <v>791</v>
      </c>
      <c r="D285" s="7" t="s">
        <v>3831</v>
      </c>
      <c r="E285" s="7">
        <v>10</v>
      </c>
      <c r="F285" s="7" t="s">
        <v>1109</v>
      </c>
      <c r="G285" s="7" t="s">
        <v>1110</v>
      </c>
      <c r="H285" s="8">
        <v>34</v>
      </c>
      <c r="I285" s="7" t="s">
        <v>61</v>
      </c>
      <c r="J285" s="8">
        <v>60</v>
      </c>
      <c r="K285" s="7" t="s">
        <v>1103</v>
      </c>
      <c r="L285" s="7" t="s">
        <v>1111</v>
      </c>
      <c r="M285" s="7">
        <v>6</v>
      </c>
      <c r="N285" s="7" t="s">
        <v>1056</v>
      </c>
      <c r="O285" s="7" t="s">
        <v>3832</v>
      </c>
      <c r="P285" s="9">
        <v>53586</v>
      </c>
      <c r="Q285" s="7"/>
      <c r="R285" s="10"/>
    </row>
    <row r="286" spans="1:18" x14ac:dyDescent="0.4">
      <c r="A286" s="7" t="s">
        <v>3833</v>
      </c>
      <c r="B286" s="7" t="s">
        <v>3834</v>
      </c>
      <c r="C286" s="7" t="s">
        <v>792</v>
      </c>
      <c r="D286" s="7" t="s">
        <v>3835</v>
      </c>
      <c r="E286" s="7">
        <v>10</v>
      </c>
      <c r="F286" s="7" t="s">
        <v>1109</v>
      </c>
      <c r="G286" s="7" t="s">
        <v>1110</v>
      </c>
      <c r="H286" s="8">
        <v>34</v>
      </c>
      <c r="I286" s="7" t="s">
        <v>61</v>
      </c>
      <c r="J286" s="8">
        <v>30</v>
      </c>
      <c r="K286" s="7" t="s">
        <v>1103</v>
      </c>
      <c r="L286" s="7" t="s">
        <v>1111</v>
      </c>
      <c r="M286" s="7">
        <v>5</v>
      </c>
      <c r="N286" s="7" t="s">
        <v>1043</v>
      </c>
      <c r="O286" s="7" t="s">
        <v>3836</v>
      </c>
      <c r="P286" s="9">
        <v>28969</v>
      </c>
      <c r="Q286" s="7"/>
      <c r="R286" s="10"/>
    </row>
    <row r="287" spans="1:18" x14ac:dyDescent="0.4">
      <c r="A287" s="7" t="s">
        <v>3837</v>
      </c>
      <c r="B287" s="7" t="s">
        <v>3838</v>
      </c>
      <c r="C287" s="7" t="s">
        <v>793</v>
      </c>
      <c r="D287" s="7" t="s">
        <v>3839</v>
      </c>
      <c r="E287" s="7">
        <v>10</v>
      </c>
      <c r="F287" s="7" t="s">
        <v>1109</v>
      </c>
      <c r="G287" s="7" t="s">
        <v>1110</v>
      </c>
      <c r="H287" s="8">
        <v>34</v>
      </c>
      <c r="I287" s="7" t="s">
        <v>61</v>
      </c>
      <c r="J287" s="8">
        <v>70</v>
      </c>
      <c r="K287" s="7" t="s">
        <v>1103</v>
      </c>
      <c r="L287" s="7" t="s">
        <v>1111</v>
      </c>
      <c r="M287" s="7">
        <v>7</v>
      </c>
      <c r="N287" s="7" t="s">
        <v>1042</v>
      </c>
      <c r="O287" s="7" t="s">
        <v>3840</v>
      </c>
      <c r="P287" s="9">
        <v>78461</v>
      </c>
      <c r="Q287" s="7"/>
      <c r="R287" s="10"/>
    </row>
    <row r="288" spans="1:18" x14ac:dyDescent="0.4">
      <c r="A288" s="7" t="s">
        <v>3841</v>
      </c>
      <c r="B288" s="7" t="s">
        <v>3842</v>
      </c>
      <c r="C288" s="7" t="s">
        <v>794</v>
      </c>
      <c r="D288" s="7" t="s">
        <v>3843</v>
      </c>
      <c r="E288" s="7">
        <v>10</v>
      </c>
      <c r="F288" s="7" t="s">
        <v>1109</v>
      </c>
      <c r="G288" s="7" t="s">
        <v>1110</v>
      </c>
      <c r="H288" s="8">
        <v>34</v>
      </c>
      <c r="I288" s="7" t="s">
        <v>61</v>
      </c>
      <c r="J288" s="8">
        <v>80</v>
      </c>
      <c r="K288" s="7" t="s">
        <v>1103</v>
      </c>
      <c r="L288" s="7" t="s">
        <v>1111</v>
      </c>
      <c r="M288" s="7">
        <v>7</v>
      </c>
      <c r="N288" s="7" t="s">
        <v>1042</v>
      </c>
      <c r="O288" s="7" t="s">
        <v>3844</v>
      </c>
      <c r="P288" s="9">
        <v>61142</v>
      </c>
      <c r="Q288" s="7"/>
      <c r="R288" s="10"/>
    </row>
    <row r="289" spans="1:18" x14ac:dyDescent="0.4">
      <c r="A289" s="7" t="s">
        <v>3845</v>
      </c>
      <c r="B289" s="7" t="s">
        <v>3846</v>
      </c>
      <c r="C289" s="7" t="s">
        <v>795</v>
      </c>
      <c r="D289" s="7" t="s">
        <v>3847</v>
      </c>
      <c r="E289" s="7">
        <v>10</v>
      </c>
      <c r="F289" s="7" t="s">
        <v>1109</v>
      </c>
      <c r="G289" s="7" t="s">
        <v>1110</v>
      </c>
      <c r="H289" s="8">
        <v>34</v>
      </c>
      <c r="I289" s="7" t="s">
        <v>61</v>
      </c>
      <c r="J289" s="8">
        <v>43</v>
      </c>
      <c r="K289" s="7" t="s">
        <v>1103</v>
      </c>
      <c r="L289" s="7" t="s">
        <v>1111</v>
      </c>
      <c r="M289" s="7">
        <v>6</v>
      </c>
      <c r="N289" s="7" t="s">
        <v>1056</v>
      </c>
      <c r="O289" s="7" t="s">
        <v>3848</v>
      </c>
      <c r="P289" s="9">
        <v>45410</v>
      </c>
      <c r="Q289" s="7"/>
      <c r="R289" s="10"/>
    </row>
    <row r="290" spans="1:18" x14ac:dyDescent="0.4">
      <c r="A290" s="7" t="s">
        <v>3849</v>
      </c>
      <c r="B290" s="7" t="s">
        <v>3850</v>
      </c>
      <c r="C290" s="7" t="s">
        <v>796</v>
      </c>
      <c r="D290" s="7" t="s">
        <v>3851</v>
      </c>
      <c r="E290" s="7">
        <v>10</v>
      </c>
      <c r="F290" s="7" t="s">
        <v>1109</v>
      </c>
      <c r="G290" s="7" t="s">
        <v>1110</v>
      </c>
      <c r="H290" s="8">
        <v>34</v>
      </c>
      <c r="I290" s="7" t="s">
        <v>61</v>
      </c>
      <c r="J290" s="8">
        <v>60</v>
      </c>
      <c r="K290" s="7" t="s">
        <v>1103</v>
      </c>
      <c r="L290" s="7" t="s">
        <v>1111</v>
      </c>
      <c r="M290" s="7">
        <v>6</v>
      </c>
      <c r="N290" s="7" t="s">
        <v>1056</v>
      </c>
      <c r="O290" s="7" t="s">
        <v>3852</v>
      </c>
      <c r="P290" s="9">
        <v>56575</v>
      </c>
      <c r="Q290" s="7"/>
      <c r="R290" s="10"/>
    </row>
    <row r="291" spans="1:18" x14ac:dyDescent="0.4">
      <c r="A291" s="7" t="s">
        <v>3853</v>
      </c>
      <c r="B291" s="7" t="s">
        <v>3854</v>
      </c>
      <c r="C291" s="7" t="s">
        <v>797</v>
      </c>
      <c r="D291" s="7" t="s">
        <v>3855</v>
      </c>
      <c r="E291" s="7">
        <v>10</v>
      </c>
      <c r="F291" s="7" t="s">
        <v>1109</v>
      </c>
      <c r="G291" s="7" t="s">
        <v>1110</v>
      </c>
      <c r="H291" s="8">
        <v>34</v>
      </c>
      <c r="I291" s="7" t="s">
        <v>61</v>
      </c>
      <c r="J291" s="8">
        <v>48</v>
      </c>
      <c r="K291" s="7" t="s">
        <v>1103</v>
      </c>
      <c r="L291" s="7" t="s">
        <v>1111</v>
      </c>
      <c r="M291" s="7">
        <v>7</v>
      </c>
      <c r="N291" s="7" t="s">
        <v>1042</v>
      </c>
      <c r="O291" s="7" t="s">
        <v>3856</v>
      </c>
      <c r="P291" s="9">
        <v>73370</v>
      </c>
      <c r="Q291" s="7"/>
      <c r="R291" s="10"/>
    </row>
    <row r="292" spans="1:18" x14ac:dyDescent="0.4">
      <c r="A292" s="7" t="s">
        <v>3857</v>
      </c>
      <c r="B292" s="7" t="s">
        <v>3858</v>
      </c>
      <c r="C292" s="7" t="s">
        <v>798</v>
      </c>
      <c r="D292" s="7" t="s">
        <v>3859</v>
      </c>
      <c r="E292" s="7">
        <v>10</v>
      </c>
      <c r="F292" s="7" t="s">
        <v>1109</v>
      </c>
      <c r="G292" s="7" t="s">
        <v>1110</v>
      </c>
      <c r="H292" s="8">
        <v>34</v>
      </c>
      <c r="I292" s="7" t="s">
        <v>61</v>
      </c>
      <c r="J292" s="8">
        <v>135</v>
      </c>
      <c r="K292" s="7" t="s">
        <v>1103</v>
      </c>
      <c r="L292" s="7" t="s">
        <v>1145</v>
      </c>
      <c r="M292" s="7">
        <v>13</v>
      </c>
      <c r="N292" s="7" t="s">
        <v>1058</v>
      </c>
      <c r="O292" s="7" t="s">
        <v>3860</v>
      </c>
      <c r="P292" s="9">
        <v>90954</v>
      </c>
      <c r="Q292" s="7"/>
      <c r="R292" s="10"/>
    </row>
    <row r="293" spans="1:18" x14ac:dyDescent="0.4">
      <c r="A293" s="7" t="s">
        <v>3861</v>
      </c>
      <c r="B293" s="7" t="s">
        <v>3862</v>
      </c>
      <c r="C293" s="7" t="s">
        <v>799</v>
      </c>
      <c r="D293" s="7" t="s">
        <v>3863</v>
      </c>
      <c r="E293" s="7">
        <v>10</v>
      </c>
      <c r="F293" s="7" t="s">
        <v>1109</v>
      </c>
      <c r="G293" s="7" t="s">
        <v>1110</v>
      </c>
      <c r="H293" s="8">
        <v>34</v>
      </c>
      <c r="I293" s="7" t="s">
        <v>61</v>
      </c>
      <c r="J293" s="8">
        <v>41</v>
      </c>
      <c r="K293" s="7" t="s">
        <v>1103</v>
      </c>
      <c r="L293" s="7" t="s">
        <v>1111</v>
      </c>
      <c r="M293" s="7">
        <v>6</v>
      </c>
      <c r="N293" s="7" t="s">
        <v>1056</v>
      </c>
      <c r="O293" s="7" t="s">
        <v>3864</v>
      </c>
      <c r="P293" s="9">
        <v>31333</v>
      </c>
      <c r="Q293" s="7"/>
      <c r="R293" s="10"/>
    </row>
    <row r="294" spans="1:18" x14ac:dyDescent="0.4">
      <c r="A294" s="7" t="s">
        <v>3865</v>
      </c>
      <c r="B294" s="7" t="s">
        <v>3866</v>
      </c>
      <c r="C294" s="7" t="s">
        <v>800</v>
      </c>
      <c r="D294" s="7" t="s">
        <v>3867</v>
      </c>
      <c r="E294" s="7">
        <v>10</v>
      </c>
      <c r="F294" s="7" t="s">
        <v>1109</v>
      </c>
      <c r="G294" s="7" t="s">
        <v>1110</v>
      </c>
      <c r="H294" s="8">
        <v>34</v>
      </c>
      <c r="I294" s="7" t="s">
        <v>61</v>
      </c>
      <c r="J294" s="8">
        <v>60</v>
      </c>
      <c r="K294" s="7" t="s">
        <v>1103</v>
      </c>
      <c r="L294" s="7" t="s">
        <v>1111</v>
      </c>
      <c r="M294" s="7">
        <v>7</v>
      </c>
      <c r="N294" s="7" t="s">
        <v>1042</v>
      </c>
      <c r="O294" s="7" t="s">
        <v>3868</v>
      </c>
      <c r="P294" s="9">
        <v>62509</v>
      </c>
      <c r="Q294" s="7"/>
      <c r="R294" s="10"/>
    </row>
    <row r="295" spans="1:18" x14ac:dyDescent="0.4">
      <c r="A295" s="7" t="s">
        <v>3869</v>
      </c>
      <c r="B295" s="7" t="s">
        <v>3870</v>
      </c>
      <c r="C295" s="7" t="s">
        <v>801</v>
      </c>
      <c r="D295" s="7" t="s">
        <v>3871</v>
      </c>
      <c r="E295" s="7">
        <v>10</v>
      </c>
      <c r="F295" s="7" t="s">
        <v>1101</v>
      </c>
      <c r="G295" s="7" t="s">
        <v>1102</v>
      </c>
      <c r="H295" s="8">
        <v>34</v>
      </c>
      <c r="I295" s="7" t="s">
        <v>61</v>
      </c>
      <c r="J295" s="8">
        <v>209</v>
      </c>
      <c r="K295" s="7" t="s">
        <v>1103</v>
      </c>
      <c r="L295" s="7" t="s">
        <v>1104</v>
      </c>
      <c r="M295" s="7">
        <v>15</v>
      </c>
      <c r="N295" s="7" t="s">
        <v>1060</v>
      </c>
      <c r="O295" s="7" t="s">
        <v>3872</v>
      </c>
      <c r="P295" s="9">
        <v>108020</v>
      </c>
      <c r="Q295" s="7"/>
      <c r="R295" s="10"/>
    </row>
    <row r="296" spans="1:18" x14ac:dyDescent="0.4">
      <c r="A296" s="7" t="s">
        <v>3873</v>
      </c>
      <c r="B296" s="7" t="s">
        <v>3874</v>
      </c>
      <c r="C296" s="7" t="s">
        <v>802</v>
      </c>
      <c r="D296" s="7" t="s">
        <v>3875</v>
      </c>
      <c r="E296" s="7">
        <v>10</v>
      </c>
      <c r="F296" s="7" t="s">
        <v>1109</v>
      </c>
      <c r="G296" s="7" t="s">
        <v>1110</v>
      </c>
      <c r="H296" s="8">
        <v>34</v>
      </c>
      <c r="I296" s="7" t="s">
        <v>61</v>
      </c>
      <c r="J296" s="8">
        <v>120</v>
      </c>
      <c r="K296" s="7" t="s">
        <v>1103</v>
      </c>
      <c r="L296" s="7" t="s">
        <v>1145</v>
      </c>
      <c r="M296" s="7">
        <v>13</v>
      </c>
      <c r="N296" s="7" t="s">
        <v>1058</v>
      </c>
      <c r="O296" s="7" t="s">
        <v>3876</v>
      </c>
      <c r="P296" s="9">
        <v>96711</v>
      </c>
      <c r="Q296" s="7"/>
      <c r="R296" s="10"/>
    </row>
    <row r="297" spans="1:18" x14ac:dyDescent="0.4">
      <c r="A297" s="7" t="s">
        <v>3877</v>
      </c>
      <c r="B297" s="7" t="s">
        <v>3878</v>
      </c>
      <c r="C297" s="7" t="s">
        <v>803</v>
      </c>
      <c r="D297" s="7" t="s">
        <v>3879</v>
      </c>
      <c r="E297" s="7">
        <v>10</v>
      </c>
      <c r="F297" s="7" t="s">
        <v>1109</v>
      </c>
      <c r="G297" s="7" t="s">
        <v>1110</v>
      </c>
      <c r="H297" s="8">
        <v>34</v>
      </c>
      <c r="I297" s="7" t="s">
        <v>61</v>
      </c>
      <c r="J297" s="8">
        <v>30</v>
      </c>
      <c r="K297" s="7" t="s">
        <v>1103</v>
      </c>
      <c r="L297" s="7" t="s">
        <v>1111</v>
      </c>
      <c r="M297" s="7">
        <v>5</v>
      </c>
      <c r="N297" s="7" t="s">
        <v>1043</v>
      </c>
      <c r="O297" s="7" t="s">
        <v>3880</v>
      </c>
      <c r="P297" s="9">
        <v>24604</v>
      </c>
      <c r="Q297" s="7"/>
      <c r="R297" s="10"/>
    </row>
    <row r="298" spans="1:18" x14ac:dyDescent="0.4">
      <c r="A298" s="7" t="s">
        <v>3881</v>
      </c>
      <c r="B298" s="7" t="s">
        <v>3882</v>
      </c>
      <c r="C298" s="7" t="s">
        <v>804</v>
      </c>
      <c r="D298" s="7" t="s">
        <v>3883</v>
      </c>
      <c r="E298" s="7">
        <v>10</v>
      </c>
      <c r="F298" s="7" t="s">
        <v>1109</v>
      </c>
      <c r="G298" s="7" t="s">
        <v>1110</v>
      </c>
      <c r="H298" s="8">
        <v>34</v>
      </c>
      <c r="I298" s="7" t="s">
        <v>61</v>
      </c>
      <c r="J298" s="8">
        <v>34</v>
      </c>
      <c r="K298" s="7" t="s">
        <v>1103</v>
      </c>
      <c r="L298" s="7" t="s">
        <v>1111</v>
      </c>
      <c r="M298" s="7">
        <v>6</v>
      </c>
      <c r="N298" s="7" t="s">
        <v>1056</v>
      </c>
      <c r="O298" s="7" t="s">
        <v>3884</v>
      </c>
      <c r="P298" s="9">
        <v>37011</v>
      </c>
      <c r="Q298" s="7"/>
      <c r="R298" s="10"/>
    </row>
    <row r="299" spans="1:18" x14ac:dyDescent="0.4">
      <c r="A299" s="7" t="s">
        <v>3885</v>
      </c>
      <c r="B299" s="7" t="s">
        <v>3886</v>
      </c>
      <c r="C299" s="7" t="s">
        <v>805</v>
      </c>
      <c r="D299" s="7" t="s">
        <v>3887</v>
      </c>
      <c r="E299" s="7">
        <v>10</v>
      </c>
      <c r="F299" s="7" t="s">
        <v>1109</v>
      </c>
      <c r="G299" s="7" t="s">
        <v>1110</v>
      </c>
      <c r="H299" s="8">
        <v>34</v>
      </c>
      <c r="I299" s="7" t="s">
        <v>61</v>
      </c>
      <c r="J299" s="8">
        <v>35</v>
      </c>
      <c r="K299" s="7" t="s">
        <v>1103</v>
      </c>
      <c r="L299" s="7" t="s">
        <v>1111</v>
      </c>
      <c r="M299" s="7">
        <v>6</v>
      </c>
      <c r="N299" s="7" t="s">
        <v>1056</v>
      </c>
      <c r="O299" s="7" t="s">
        <v>3888</v>
      </c>
      <c r="P299" s="9">
        <v>40894</v>
      </c>
      <c r="Q299" s="7"/>
      <c r="R299" s="10"/>
    </row>
    <row r="300" spans="1:18" x14ac:dyDescent="0.4">
      <c r="A300" s="7" t="s">
        <v>3889</v>
      </c>
      <c r="B300" s="7" t="s">
        <v>3890</v>
      </c>
      <c r="C300" s="7" t="s">
        <v>806</v>
      </c>
      <c r="D300" s="7" t="s">
        <v>3891</v>
      </c>
      <c r="E300" s="7">
        <v>10</v>
      </c>
      <c r="F300" s="7" t="s">
        <v>1109</v>
      </c>
      <c r="G300" s="7" t="s">
        <v>1110</v>
      </c>
      <c r="H300" s="8">
        <v>34</v>
      </c>
      <c r="I300" s="7" t="s">
        <v>61</v>
      </c>
      <c r="J300" s="8">
        <v>28</v>
      </c>
      <c r="K300" s="7" t="s">
        <v>1103</v>
      </c>
      <c r="L300" s="7" t="s">
        <v>1111</v>
      </c>
      <c r="M300" s="7">
        <v>5</v>
      </c>
      <c r="N300" s="7" t="s">
        <v>1043</v>
      </c>
      <c r="O300" s="7" t="s">
        <v>3892</v>
      </c>
      <c r="P300" s="9">
        <v>20259</v>
      </c>
      <c r="Q300" s="7"/>
      <c r="R300" s="10"/>
    </row>
    <row r="301" spans="1:18" x14ac:dyDescent="0.4">
      <c r="A301" s="7" t="s">
        <v>3893</v>
      </c>
      <c r="B301" s="7" t="s">
        <v>3894</v>
      </c>
      <c r="C301" s="7" t="s">
        <v>807</v>
      </c>
      <c r="D301" s="7" t="s">
        <v>3895</v>
      </c>
      <c r="E301" s="7">
        <v>10</v>
      </c>
      <c r="F301" s="7" t="s">
        <v>1109</v>
      </c>
      <c r="G301" s="7" t="s">
        <v>1110</v>
      </c>
      <c r="H301" s="8">
        <v>34</v>
      </c>
      <c r="I301" s="7" t="s">
        <v>61</v>
      </c>
      <c r="J301" s="8">
        <v>37</v>
      </c>
      <c r="K301" s="7" t="s">
        <v>1103</v>
      </c>
      <c r="L301" s="7" t="s">
        <v>1111</v>
      </c>
      <c r="M301" s="7">
        <v>6</v>
      </c>
      <c r="N301" s="7" t="s">
        <v>1056</v>
      </c>
      <c r="O301" s="7" t="s">
        <v>3896</v>
      </c>
      <c r="P301" s="9">
        <v>42181</v>
      </c>
      <c r="Q301" s="7"/>
      <c r="R301" s="10"/>
    </row>
    <row r="302" spans="1:18" x14ac:dyDescent="0.4">
      <c r="A302" s="7" t="s">
        <v>3897</v>
      </c>
      <c r="B302" s="7" t="s">
        <v>3898</v>
      </c>
      <c r="C302" s="7" t="s">
        <v>808</v>
      </c>
      <c r="D302" s="7" t="s">
        <v>3899</v>
      </c>
      <c r="E302" s="7">
        <v>10</v>
      </c>
      <c r="F302" s="7" t="s">
        <v>1109</v>
      </c>
      <c r="G302" s="7" t="s">
        <v>1110</v>
      </c>
      <c r="H302" s="8">
        <v>34</v>
      </c>
      <c r="I302" s="7" t="s">
        <v>61</v>
      </c>
      <c r="J302" s="8">
        <v>25</v>
      </c>
      <c r="K302" s="7" t="s">
        <v>1103</v>
      </c>
      <c r="L302" s="7" t="s">
        <v>1111</v>
      </c>
      <c r="M302" s="7">
        <v>5</v>
      </c>
      <c r="N302" s="7" t="s">
        <v>1043</v>
      </c>
      <c r="O302" s="7" t="s">
        <v>3900</v>
      </c>
      <c r="P302" s="9">
        <v>22690</v>
      </c>
      <c r="Q302" s="7"/>
      <c r="R302" s="10"/>
    </row>
    <row r="303" spans="1:18" x14ac:dyDescent="0.4">
      <c r="A303" s="7" t="s">
        <v>3932</v>
      </c>
      <c r="B303" s="7" t="s">
        <v>3933</v>
      </c>
      <c r="C303" s="7" t="s">
        <v>753</v>
      </c>
      <c r="D303" s="7" t="s">
        <v>3934</v>
      </c>
      <c r="E303" s="7">
        <v>10</v>
      </c>
      <c r="F303" s="7" t="s">
        <v>1109</v>
      </c>
      <c r="G303" s="7" t="s">
        <v>1110</v>
      </c>
      <c r="H303" s="8">
        <v>35</v>
      </c>
      <c r="I303" s="7" t="s">
        <v>58</v>
      </c>
      <c r="J303" s="8">
        <v>30</v>
      </c>
      <c r="K303" s="7" t="s">
        <v>1103</v>
      </c>
      <c r="L303" s="7" t="s">
        <v>1111</v>
      </c>
      <c r="M303" s="7">
        <v>5</v>
      </c>
      <c r="N303" s="7" t="s">
        <v>1043</v>
      </c>
      <c r="O303" s="7" t="s">
        <v>3935</v>
      </c>
      <c r="P303" s="9">
        <v>22177</v>
      </c>
      <c r="Q303" s="7"/>
      <c r="R303" s="10"/>
    </row>
    <row r="304" spans="1:18" x14ac:dyDescent="0.4">
      <c r="A304" s="7" t="s">
        <v>3936</v>
      </c>
      <c r="B304" s="7" t="s">
        <v>3937</v>
      </c>
      <c r="C304" s="7" t="s">
        <v>754</v>
      </c>
      <c r="D304" s="7" t="s">
        <v>3938</v>
      </c>
      <c r="E304" s="7">
        <v>10</v>
      </c>
      <c r="F304" s="7" t="s">
        <v>1109</v>
      </c>
      <c r="G304" s="7" t="s">
        <v>1110</v>
      </c>
      <c r="H304" s="8">
        <v>35</v>
      </c>
      <c r="I304" s="7" t="s">
        <v>58</v>
      </c>
      <c r="J304" s="8">
        <v>46</v>
      </c>
      <c r="K304" s="7" t="s">
        <v>1103</v>
      </c>
      <c r="L304" s="7" t="s">
        <v>1111</v>
      </c>
      <c r="M304" s="7">
        <v>6</v>
      </c>
      <c r="N304" s="7" t="s">
        <v>1056</v>
      </c>
      <c r="O304" s="7" t="s">
        <v>3939</v>
      </c>
      <c r="P304" s="9">
        <v>47830</v>
      </c>
      <c r="Q304" s="7"/>
      <c r="R304" s="10"/>
    </row>
    <row r="305" spans="1:18" x14ac:dyDescent="0.4">
      <c r="A305" s="7" t="s">
        <v>3940</v>
      </c>
      <c r="B305" s="7" t="s">
        <v>3941</v>
      </c>
      <c r="C305" s="7" t="s">
        <v>755</v>
      </c>
      <c r="D305" s="7" t="s">
        <v>3942</v>
      </c>
      <c r="E305" s="7">
        <v>10</v>
      </c>
      <c r="F305" s="7" t="s">
        <v>1109</v>
      </c>
      <c r="G305" s="7" t="s">
        <v>1110</v>
      </c>
      <c r="H305" s="8">
        <v>35</v>
      </c>
      <c r="I305" s="7" t="s">
        <v>58</v>
      </c>
      <c r="J305" s="8">
        <v>30</v>
      </c>
      <c r="K305" s="7" t="s">
        <v>1103</v>
      </c>
      <c r="L305" s="7" t="s">
        <v>1111</v>
      </c>
      <c r="M305" s="7">
        <v>6</v>
      </c>
      <c r="N305" s="7" t="s">
        <v>1056</v>
      </c>
      <c r="O305" s="7" t="s">
        <v>3943</v>
      </c>
      <c r="P305" s="9">
        <v>47331</v>
      </c>
      <c r="Q305" s="7"/>
      <c r="R305" s="10"/>
    </row>
    <row r="306" spans="1:18" x14ac:dyDescent="0.4">
      <c r="A306" s="7" t="s">
        <v>3944</v>
      </c>
      <c r="B306" s="7" t="s">
        <v>3945</v>
      </c>
      <c r="C306" s="7" t="s">
        <v>756</v>
      </c>
      <c r="D306" s="7" t="s">
        <v>3946</v>
      </c>
      <c r="E306" s="7">
        <v>10</v>
      </c>
      <c r="F306" s="7" t="s">
        <v>1109</v>
      </c>
      <c r="G306" s="7" t="s">
        <v>1110</v>
      </c>
      <c r="H306" s="8">
        <v>35</v>
      </c>
      <c r="I306" s="7" t="s">
        <v>58</v>
      </c>
      <c r="J306" s="8">
        <v>36</v>
      </c>
      <c r="K306" s="7" t="s">
        <v>1103</v>
      </c>
      <c r="L306" s="7" t="s">
        <v>1111</v>
      </c>
      <c r="M306" s="7">
        <v>5</v>
      </c>
      <c r="N306" s="7" t="s">
        <v>1043</v>
      </c>
      <c r="O306" s="7" t="s">
        <v>3947</v>
      </c>
      <c r="P306" s="9">
        <v>25891</v>
      </c>
      <c r="Q306" s="7"/>
      <c r="R306" s="10"/>
    </row>
    <row r="307" spans="1:18" x14ac:dyDescent="0.4">
      <c r="A307" s="7" t="s">
        <v>3948</v>
      </c>
      <c r="B307" s="7" t="s">
        <v>3949</v>
      </c>
      <c r="C307" s="7" t="s">
        <v>757</v>
      </c>
      <c r="D307" s="7" t="s">
        <v>3950</v>
      </c>
      <c r="E307" s="7">
        <v>10</v>
      </c>
      <c r="F307" s="7" t="s">
        <v>1109</v>
      </c>
      <c r="G307" s="7" t="s">
        <v>1110</v>
      </c>
      <c r="H307" s="8">
        <v>35</v>
      </c>
      <c r="I307" s="7" t="s">
        <v>58</v>
      </c>
      <c r="J307" s="8">
        <v>36</v>
      </c>
      <c r="K307" s="7" t="s">
        <v>1103</v>
      </c>
      <c r="L307" s="7" t="s">
        <v>1111</v>
      </c>
      <c r="M307" s="7">
        <v>6</v>
      </c>
      <c r="N307" s="7" t="s">
        <v>1056</v>
      </c>
      <c r="O307" s="7" t="s">
        <v>3951</v>
      </c>
      <c r="P307" s="9">
        <v>40999</v>
      </c>
      <c r="Q307" s="7"/>
      <c r="R307" s="10"/>
    </row>
    <row r="308" spans="1:18" x14ac:dyDescent="0.4">
      <c r="A308" s="7" t="s">
        <v>3952</v>
      </c>
      <c r="B308" s="7" t="s">
        <v>3953</v>
      </c>
      <c r="C308" s="7" t="s">
        <v>758</v>
      </c>
      <c r="D308" s="7" t="s">
        <v>3954</v>
      </c>
      <c r="E308" s="7">
        <v>10</v>
      </c>
      <c r="F308" s="7" t="s">
        <v>1109</v>
      </c>
      <c r="G308" s="7" t="s">
        <v>1110</v>
      </c>
      <c r="H308" s="8">
        <v>35</v>
      </c>
      <c r="I308" s="7" t="s">
        <v>58</v>
      </c>
      <c r="J308" s="8">
        <v>34</v>
      </c>
      <c r="K308" s="7" t="s">
        <v>1103</v>
      </c>
      <c r="L308" s="7" t="s">
        <v>1111</v>
      </c>
      <c r="M308" s="7">
        <v>5</v>
      </c>
      <c r="N308" s="7" t="s">
        <v>1043</v>
      </c>
      <c r="O308" s="7" t="s">
        <v>3955</v>
      </c>
      <c r="P308" s="9">
        <v>18051</v>
      </c>
      <c r="Q308" s="7"/>
      <c r="R308" s="10"/>
    </row>
    <row r="309" spans="1:18" x14ac:dyDescent="0.4">
      <c r="A309" s="7" t="s">
        <v>3956</v>
      </c>
      <c r="B309" s="7" t="s">
        <v>3957</v>
      </c>
      <c r="C309" s="7" t="s">
        <v>759</v>
      </c>
      <c r="D309" s="7" t="s">
        <v>3958</v>
      </c>
      <c r="E309" s="7">
        <v>10</v>
      </c>
      <c r="F309" s="7" t="s">
        <v>1109</v>
      </c>
      <c r="G309" s="7" t="s">
        <v>1110</v>
      </c>
      <c r="H309" s="8">
        <v>35</v>
      </c>
      <c r="I309" s="7" t="s">
        <v>58</v>
      </c>
      <c r="J309" s="8">
        <v>13</v>
      </c>
      <c r="K309" s="7" t="s">
        <v>1103</v>
      </c>
      <c r="L309" s="7" t="s">
        <v>1198</v>
      </c>
      <c r="M309" s="7">
        <v>3</v>
      </c>
      <c r="N309" s="7" t="s">
        <v>1045</v>
      </c>
      <c r="O309" s="7" t="s">
        <v>3959</v>
      </c>
      <c r="P309" s="9">
        <v>22139</v>
      </c>
      <c r="Q309" s="7"/>
      <c r="R309" s="10"/>
    </row>
    <row r="310" spans="1:18" x14ac:dyDescent="0.4">
      <c r="A310" s="7" t="s">
        <v>3681</v>
      </c>
      <c r="B310" s="7" t="s">
        <v>3682</v>
      </c>
      <c r="C310" s="7" t="s">
        <v>658</v>
      </c>
      <c r="D310" s="7" t="s">
        <v>3683</v>
      </c>
      <c r="E310" s="7">
        <v>9</v>
      </c>
      <c r="F310" s="7" t="s">
        <v>1109</v>
      </c>
      <c r="G310" s="7" t="s">
        <v>1110</v>
      </c>
      <c r="H310" s="8">
        <v>36</v>
      </c>
      <c r="I310" s="7" t="s">
        <v>53</v>
      </c>
      <c r="J310" s="8">
        <v>50</v>
      </c>
      <c r="K310" s="7" t="s">
        <v>1103</v>
      </c>
      <c r="L310" s="7" t="s">
        <v>1111</v>
      </c>
      <c r="M310" s="7">
        <v>6</v>
      </c>
      <c r="N310" s="7" t="s">
        <v>1056</v>
      </c>
      <c r="O310" s="7" t="s">
        <v>3684</v>
      </c>
      <c r="P310" s="9">
        <v>36330</v>
      </c>
      <c r="Q310" s="7"/>
      <c r="R310" s="10"/>
    </row>
    <row r="311" spans="1:18" x14ac:dyDescent="0.4">
      <c r="A311" s="7" t="s">
        <v>3685</v>
      </c>
      <c r="B311" s="7" t="s">
        <v>3686</v>
      </c>
      <c r="C311" s="7" t="s">
        <v>659</v>
      </c>
      <c r="D311" s="7" t="s">
        <v>3687</v>
      </c>
      <c r="E311" s="7">
        <v>9</v>
      </c>
      <c r="F311" s="7" t="s">
        <v>1109</v>
      </c>
      <c r="G311" s="7" t="s">
        <v>1110</v>
      </c>
      <c r="H311" s="8">
        <v>36</v>
      </c>
      <c r="I311" s="7" t="s">
        <v>53</v>
      </c>
      <c r="J311" s="8">
        <v>45</v>
      </c>
      <c r="K311" s="7" t="s">
        <v>1103</v>
      </c>
      <c r="L311" s="7" t="s">
        <v>1111</v>
      </c>
      <c r="M311" s="7">
        <v>6</v>
      </c>
      <c r="N311" s="7" t="s">
        <v>1056</v>
      </c>
      <c r="O311" s="7" t="s">
        <v>3688</v>
      </c>
      <c r="P311" s="9">
        <v>37129</v>
      </c>
      <c r="Q311" s="7"/>
      <c r="R311" s="10"/>
    </row>
    <row r="312" spans="1:18" x14ac:dyDescent="0.4">
      <c r="A312" s="7" t="s">
        <v>3689</v>
      </c>
      <c r="B312" s="7" t="s">
        <v>3690</v>
      </c>
      <c r="C312" s="7" t="s">
        <v>660</v>
      </c>
      <c r="D312" s="7" t="s">
        <v>3691</v>
      </c>
      <c r="E312" s="7">
        <v>9</v>
      </c>
      <c r="F312" s="7" t="s">
        <v>1109</v>
      </c>
      <c r="G312" s="7" t="s">
        <v>1110</v>
      </c>
      <c r="H312" s="8">
        <v>36</v>
      </c>
      <c r="I312" s="7" t="s">
        <v>53</v>
      </c>
      <c r="J312" s="8">
        <v>77</v>
      </c>
      <c r="K312" s="7" t="s">
        <v>1103</v>
      </c>
      <c r="L312" s="7" t="s">
        <v>1111</v>
      </c>
      <c r="M312" s="7">
        <v>7</v>
      </c>
      <c r="N312" s="7" t="s">
        <v>1042</v>
      </c>
      <c r="O312" s="7" t="s">
        <v>3692</v>
      </c>
      <c r="P312" s="9">
        <v>80184</v>
      </c>
      <c r="Q312" s="7"/>
      <c r="R312" s="10"/>
    </row>
    <row r="313" spans="1:18" x14ac:dyDescent="0.4">
      <c r="A313" s="7" t="s">
        <v>3693</v>
      </c>
      <c r="B313" s="7" t="s">
        <v>3694</v>
      </c>
      <c r="C313" s="7" t="s">
        <v>661</v>
      </c>
      <c r="D313" s="7" t="s">
        <v>3695</v>
      </c>
      <c r="E313" s="7">
        <v>9</v>
      </c>
      <c r="F313" s="7" t="s">
        <v>1109</v>
      </c>
      <c r="G313" s="7" t="s">
        <v>1110</v>
      </c>
      <c r="H313" s="8">
        <v>36</v>
      </c>
      <c r="I313" s="7" t="s">
        <v>53</v>
      </c>
      <c r="J313" s="8">
        <v>120</v>
      </c>
      <c r="K313" s="7" t="s">
        <v>1103</v>
      </c>
      <c r="L313" s="7" t="s">
        <v>1145</v>
      </c>
      <c r="M313" s="7">
        <v>13</v>
      </c>
      <c r="N313" s="7" t="s">
        <v>1058</v>
      </c>
      <c r="O313" s="7" t="s">
        <v>3696</v>
      </c>
      <c r="P313" s="9">
        <v>78870</v>
      </c>
      <c r="Q313" s="7"/>
      <c r="R313" s="10"/>
    </row>
    <row r="314" spans="1:18" x14ac:dyDescent="0.4">
      <c r="A314" s="7" t="s">
        <v>3697</v>
      </c>
      <c r="B314" s="7" t="s">
        <v>3698</v>
      </c>
      <c r="C314" s="7" t="s">
        <v>662</v>
      </c>
      <c r="D314" s="7" t="s">
        <v>3699</v>
      </c>
      <c r="E314" s="7">
        <v>9</v>
      </c>
      <c r="F314" s="7" t="s">
        <v>1109</v>
      </c>
      <c r="G314" s="7" t="s">
        <v>1110</v>
      </c>
      <c r="H314" s="8">
        <v>36</v>
      </c>
      <c r="I314" s="7" t="s">
        <v>53</v>
      </c>
      <c r="J314" s="8">
        <v>60</v>
      </c>
      <c r="K314" s="7" t="s">
        <v>1103</v>
      </c>
      <c r="L314" s="7" t="s">
        <v>1116</v>
      </c>
      <c r="M314" s="7">
        <v>10</v>
      </c>
      <c r="N314" s="7" t="s">
        <v>1040</v>
      </c>
      <c r="O314" s="7" t="s">
        <v>3700</v>
      </c>
      <c r="P314" s="9">
        <v>53696</v>
      </c>
      <c r="Q314" s="7"/>
      <c r="R314" s="10"/>
    </row>
    <row r="315" spans="1:18" x14ac:dyDescent="0.4">
      <c r="A315" s="7" t="s">
        <v>3701</v>
      </c>
      <c r="B315" s="7" t="s">
        <v>3702</v>
      </c>
      <c r="C315" s="7" t="s">
        <v>663</v>
      </c>
      <c r="D315" s="7" t="s">
        <v>3703</v>
      </c>
      <c r="E315" s="7">
        <v>9</v>
      </c>
      <c r="F315" s="7" t="s">
        <v>1109</v>
      </c>
      <c r="G315" s="7" t="s">
        <v>1110</v>
      </c>
      <c r="H315" s="8">
        <v>36</v>
      </c>
      <c r="I315" s="7" t="s">
        <v>53</v>
      </c>
      <c r="J315" s="8">
        <v>75</v>
      </c>
      <c r="K315" s="7" t="s">
        <v>1103</v>
      </c>
      <c r="L315" s="7" t="s">
        <v>1116</v>
      </c>
      <c r="M315" s="7">
        <v>9</v>
      </c>
      <c r="N315" s="7" t="s">
        <v>1041</v>
      </c>
      <c r="O315" s="7" t="s">
        <v>3704</v>
      </c>
      <c r="P315" s="9">
        <v>39142</v>
      </c>
      <c r="Q315" s="7"/>
      <c r="R315" s="10"/>
    </row>
    <row r="316" spans="1:18" x14ac:dyDescent="0.4">
      <c r="A316" s="7" t="s">
        <v>3705</v>
      </c>
      <c r="B316" s="7" t="s">
        <v>3706</v>
      </c>
      <c r="C316" s="7" t="s">
        <v>664</v>
      </c>
      <c r="D316" s="7" t="s">
        <v>3707</v>
      </c>
      <c r="E316" s="7">
        <v>9</v>
      </c>
      <c r="F316" s="7" t="s">
        <v>1109</v>
      </c>
      <c r="G316" s="7" t="s">
        <v>1110</v>
      </c>
      <c r="H316" s="8">
        <v>36</v>
      </c>
      <c r="I316" s="7" t="s">
        <v>53</v>
      </c>
      <c r="J316" s="8">
        <v>30</v>
      </c>
      <c r="K316" s="7" t="s">
        <v>1103</v>
      </c>
      <c r="L316" s="7" t="s">
        <v>1111</v>
      </c>
      <c r="M316" s="7">
        <v>5</v>
      </c>
      <c r="N316" s="7" t="s">
        <v>1043</v>
      </c>
      <c r="O316" s="7" t="s">
        <v>3708</v>
      </c>
      <c r="P316" s="9">
        <v>29117</v>
      </c>
      <c r="Q316" s="7"/>
      <c r="R316" s="10"/>
    </row>
    <row r="317" spans="1:18" x14ac:dyDescent="0.4">
      <c r="A317" s="7" t="s">
        <v>3709</v>
      </c>
      <c r="B317" s="7" t="s">
        <v>3710</v>
      </c>
      <c r="C317" s="7" t="s">
        <v>665</v>
      </c>
      <c r="D317" s="7" t="s">
        <v>3711</v>
      </c>
      <c r="E317" s="7">
        <v>9</v>
      </c>
      <c r="F317" s="7" t="s">
        <v>1109</v>
      </c>
      <c r="G317" s="7" t="s">
        <v>1110</v>
      </c>
      <c r="H317" s="8">
        <v>36</v>
      </c>
      <c r="I317" s="7" t="s">
        <v>53</v>
      </c>
      <c r="J317" s="8">
        <v>30</v>
      </c>
      <c r="K317" s="7" t="s">
        <v>1103</v>
      </c>
      <c r="L317" s="7" t="s">
        <v>1111</v>
      </c>
      <c r="M317" s="7">
        <v>6</v>
      </c>
      <c r="N317" s="7" t="s">
        <v>1056</v>
      </c>
      <c r="O317" s="7" t="s">
        <v>3712</v>
      </c>
      <c r="P317" s="9">
        <v>54713</v>
      </c>
      <c r="Q317" s="7"/>
      <c r="R317" s="10"/>
    </row>
    <row r="318" spans="1:18" x14ac:dyDescent="0.4">
      <c r="A318" s="7" t="s">
        <v>3713</v>
      </c>
      <c r="B318" s="7" t="s">
        <v>3714</v>
      </c>
      <c r="C318" s="7" t="s">
        <v>666</v>
      </c>
      <c r="D318" s="7" t="s">
        <v>3715</v>
      </c>
      <c r="E318" s="7">
        <v>9</v>
      </c>
      <c r="F318" s="7" t="s">
        <v>1109</v>
      </c>
      <c r="G318" s="7" t="s">
        <v>1110</v>
      </c>
      <c r="H318" s="8">
        <v>36</v>
      </c>
      <c r="I318" s="7" t="s">
        <v>53</v>
      </c>
      <c r="J318" s="8">
        <v>277</v>
      </c>
      <c r="K318" s="7" t="s">
        <v>1103</v>
      </c>
      <c r="L318" s="7" t="s">
        <v>1104</v>
      </c>
      <c r="M318" s="7">
        <v>15</v>
      </c>
      <c r="N318" s="7" t="s">
        <v>1060</v>
      </c>
      <c r="O318" s="7" t="s">
        <v>3716</v>
      </c>
      <c r="P318" s="9">
        <v>93688</v>
      </c>
      <c r="Q318" s="7"/>
      <c r="R318" s="10"/>
    </row>
    <row r="319" spans="1:18" x14ac:dyDescent="0.4">
      <c r="A319" s="7" t="s">
        <v>3717</v>
      </c>
      <c r="B319" s="7" t="s">
        <v>3718</v>
      </c>
      <c r="C319" s="7" t="s">
        <v>667</v>
      </c>
      <c r="D319" s="7" t="s">
        <v>3719</v>
      </c>
      <c r="E319" s="7">
        <v>9</v>
      </c>
      <c r="F319" s="7" t="s">
        <v>1109</v>
      </c>
      <c r="G319" s="7" t="s">
        <v>1110</v>
      </c>
      <c r="H319" s="8">
        <v>36</v>
      </c>
      <c r="I319" s="7" t="s">
        <v>53</v>
      </c>
      <c r="J319" s="8">
        <v>30</v>
      </c>
      <c r="K319" s="7" t="s">
        <v>1103</v>
      </c>
      <c r="L319" s="7" t="s">
        <v>1111</v>
      </c>
      <c r="M319" s="7">
        <v>6</v>
      </c>
      <c r="N319" s="7" t="s">
        <v>1056</v>
      </c>
      <c r="O319" s="7" t="s">
        <v>3720</v>
      </c>
      <c r="P319" s="9">
        <v>34417</v>
      </c>
      <c r="Q319" s="7"/>
      <c r="R319" s="10"/>
    </row>
    <row r="320" spans="1:18" x14ac:dyDescent="0.4">
      <c r="A320" s="7" t="s">
        <v>3721</v>
      </c>
      <c r="B320" s="7" t="s">
        <v>3722</v>
      </c>
      <c r="C320" s="7" t="s">
        <v>668</v>
      </c>
      <c r="D320" s="7" t="s">
        <v>3723</v>
      </c>
      <c r="E320" s="7">
        <v>9</v>
      </c>
      <c r="F320" s="7" t="s">
        <v>1109</v>
      </c>
      <c r="G320" s="7" t="s">
        <v>1110</v>
      </c>
      <c r="H320" s="8">
        <v>36</v>
      </c>
      <c r="I320" s="7" t="s">
        <v>53</v>
      </c>
      <c r="J320" s="8">
        <v>121</v>
      </c>
      <c r="K320" s="7" t="s">
        <v>1103</v>
      </c>
      <c r="L320" s="7" t="s">
        <v>1145</v>
      </c>
      <c r="M320" s="7">
        <v>13</v>
      </c>
      <c r="N320" s="7" t="s">
        <v>1058</v>
      </c>
      <c r="O320" s="7" t="s">
        <v>3724</v>
      </c>
      <c r="P320" s="9">
        <v>69830</v>
      </c>
      <c r="Q320" s="7"/>
      <c r="R320" s="10"/>
    </row>
    <row r="321" spans="1:18" x14ac:dyDescent="0.4">
      <c r="A321" s="7" t="s">
        <v>3725</v>
      </c>
      <c r="B321" s="7" t="s">
        <v>3726</v>
      </c>
      <c r="C321" s="7" t="s">
        <v>669</v>
      </c>
      <c r="D321" s="7" t="s">
        <v>3727</v>
      </c>
      <c r="E321" s="7">
        <v>9</v>
      </c>
      <c r="F321" s="7" t="s">
        <v>1109</v>
      </c>
      <c r="G321" s="7" t="s">
        <v>1110</v>
      </c>
      <c r="H321" s="8">
        <v>36</v>
      </c>
      <c r="I321" s="7" t="s">
        <v>53</v>
      </c>
      <c r="J321" s="8">
        <v>60</v>
      </c>
      <c r="K321" s="7" t="s">
        <v>1103</v>
      </c>
      <c r="L321" s="7" t="s">
        <v>1111</v>
      </c>
      <c r="M321" s="7">
        <v>6</v>
      </c>
      <c r="N321" s="7" t="s">
        <v>1056</v>
      </c>
      <c r="O321" s="7" t="s">
        <v>3728</v>
      </c>
      <c r="P321" s="9">
        <v>46948</v>
      </c>
      <c r="Q321" s="7"/>
      <c r="R321" s="10"/>
    </row>
    <row r="322" spans="1:18" x14ac:dyDescent="0.4">
      <c r="A322" s="7" t="s">
        <v>3729</v>
      </c>
      <c r="B322" s="7" t="s">
        <v>3730</v>
      </c>
      <c r="C322" s="7" t="s">
        <v>670</v>
      </c>
      <c r="D322" s="7" t="s">
        <v>3731</v>
      </c>
      <c r="E322" s="7">
        <v>9</v>
      </c>
      <c r="F322" s="7" t="s">
        <v>1109</v>
      </c>
      <c r="G322" s="7" t="s">
        <v>1110</v>
      </c>
      <c r="H322" s="8">
        <v>36</v>
      </c>
      <c r="I322" s="7" t="s">
        <v>53</v>
      </c>
      <c r="J322" s="8">
        <v>30</v>
      </c>
      <c r="K322" s="7" t="s">
        <v>1103</v>
      </c>
      <c r="L322" s="7" t="s">
        <v>1111</v>
      </c>
      <c r="M322" s="7">
        <v>5</v>
      </c>
      <c r="N322" s="7" t="s">
        <v>1043</v>
      </c>
      <c r="O322" s="7" t="s">
        <v>3732</v>
      </c>
      <c r="P322" s="9">
        <v>24107</v>
      </c>
      <c r="Q322" s="7"/>
      <c r="R322" s="10"/>
    </row>
    <row r="323" spans="1:18" x14ac:dyDescent="0.4">
      <c r="A323" s="7" t="s">
        <v>3733</v>
      </c>
      <c r="B323" s="7" t="s">
        <v>3734</v>
      </c>
      <c r="C323" s="7" t="s">
        <v>671</v>
      </c>
      <c r="D323" s="7" t="s">
        <v>3735</v>
      </c>
      <c r="E323" s="7">
        <v>9</v>
      </c>
      <c r="F323" s="7" t="s">
        <v>1109</v>
      </c>
      <c r="G323" s="7" t="s">
        <v>1110</v>
      </c>
      <c r="H323" s="8">
        <v>36</v>
      </c>
      <c r="I323" s="7" t="s">
        <v>53</v>
      </c>
      <c r="J323" s="8">
        <v>30</v>
      </c>
      <c r="K323" s="7" t="s">
        <v>1103</v>
      </c>
      <c r="L323" s="7" t="s">
        <v>1111</v>
      </c>
      <c r="M323" s="7">
        <v>5</v>
      </c>
      <c r="N323" s="7" t="s">
        <v>1043</v>
      </c>
      <c r="O323" s="7" t="s">
        <v>3736</v>
      </c>
      <c r="P323" s="9">
        <v>19466</v>
      </c>
      <c r="Q323" s="7"/>
      <c r="R323" s="10"/>
    </row>
    <row r="324" spans="1:18" x14ac:dyDescent="0.4">
      <c r="A324" s="7" t="s">
        <v>3967</v>
      </c>
      <c r="B324" s="7" t="s">
        <v>3968</v>
      </c>
      <c r="C324" s="7" t="s">
        <v>784</v>
      </c>
      <c r="D324" s="7" t="s">
        <v>3969</v>
      </c>
      <c r="E324" s="7">
        <v>10</v>
      </c>
      <c r="F324" s="7" t="s">
        <v>1109</v>
      </c>
      <c r="G324" s="7" t="s">
        <v>1110</v>
      </c>
      <c r="H324" s="8">
        <v>37</v>
      </c>
      <c r="I324" s="7" t="s">
        <v>60</v>
      </c>
      <c r="J324" s="8">
        <v>38</v>
      </c>
      <c r="K324" s="7" t="s">
        <v>1103</v>
      </c>
      <c r="L324" s="7" t="s">
        <v>1111</v>
      </c>
      <c r="M324" s="7">
        <v>6</v>
      </c>
      <c r="N324" s="7" t="s">
        <v>1056</v>
      </c>
      <c r="O324" s="7" t="s">
        <v>3970</v>
      </c>
      <c r="P324" s="9">
        <v>31342</v>
      </c>
      <c r="Q324" s="7"/>
      <c r="R324" s="10"/>
    </row>
    <row r="325" spans="1:18" x14ac:dyDescent="0.4">
      <c r="A325" s="7" t="s">
        <v>3971</v>
      </c>
      <c r="B325" s="7" t="s">
        <v>3972</v>
      </c>
      <c r="C325" s="7" t="s">
        <v>785</v>
      </c>
      <c r="D325" s="7" t="s">
        <v>3973</v>
      </c>
      <c r="E325" s="7">
        <v>10</v>
      </c>
      <c r="F325" s="7" t="s">
        <v>1109</v>
      </c>
      <c r="G325" s="7" t="s">
        <v>1110</v>
      </c>
      <c r="H325" s="8">
        <v>37</v>
      </c>
      <c r="I325" s="7" t="s">
        <v>60</v>
      </c>
      <c r="J325" s="8">
        <v>43</v>
      </c>
      <c r="K325" s="7" t="s">
        <v>1103</v>
      </c>
      <c r="L325" s="7" t="s">
        <v>1111</v>
      </c>
      <c r="M325" s="7">
        <v>6</v>
      </c>
      <c r="N325" s="7" t="s">
        <v>1056</v>
      </c>
      <c r="O325" s="7" t="s">
        <v>3974</v>
      </c>
      <c r="P325" s="9">
        <v>38004</v>
      </c>
      <c r="Q325" s="7"/>
      <c r="R325" s="10"/>
    </row>
    <row r="326" spans="1:18" x14ac:dyDescent="0.4">
      <c r="A326" s="7" t="s">
        <v>3975</v>
      </c>
      <c r="B326" s="7" t="s">
        <v>3976</v>
      </c>
      <c r="C326" s="7" t="s">
        <v>786</v>
      </c>
      <c r="D326" s="7" t="s">
        <v>3977</v>
      </c>
      <c r="E326" s="7">
        <v>10</v>
      </c>
      <c r="F326" s="7" t="s">
        <v>1109</v>
      </c>
      <c r="G326" s="7" t="s">
        <v>1110</v>
      </c>
      <c r="H326" s="8">
        <v>37</v>
      </c>
      <c r="I326" s="7" t="s">
        <v>60</v>
      </c>
      <c r="J326" s="8">
        <v>30</v>
      </c>
      <c r="K326" s="7" t="s">
        <v>1103</v>
      </c>
      <c r="L326" s="7" t="s">
        <v>1111</v>
      </c>
      <c r="M326" s="7">
        <v>5</v>
      </c>
      <c r="N326" s="7" t="s">
        <v>1043</v>
      </c>
      <c r="O326" s="7" t="s">
        <v>3978</v>
      </c>
      <c r="P326" s="9">
        <v>20098</v>
      </c>
      <c r="Q326" s="7"/>
      <c r="R326" s="10"/>
    </row>
    <row r="327" spans="1:18" x14ac:dyDescent="0.4">
      <c r="A327" s="7" t="s">
        <v>3979</v>
      </c>
      <c r="B327" s="7" t="s">
        <v>3980</v>
      </c>
      <c r="C327" s="7" t="s">
        <v>787</v>
      </c>
      <c r="D327" s="7" t="s">
        <v>3981</v>
      </c>
      <c r="E327" s="7">
        <v>10</v>
      </c>
      <c r="F327" s="7" t="s">
        <v>1109</v>
      </c>
      <c r="G327" s="7" t="s">
        <v>1110</v>
      </c>
      <c r="H327" s="8">
        <v>37</v>
      </c>
      <c r="I327" s="7" t="s">
        <v>60</v>
      </c>
      <c r="J327" s="8">
        <v>30</v>
      </c>
      <c r="K327" s="7" t="s">
        <v>1103</v>
      </c>
      <c r="L327" s="7" t="s">
        <v>1111</v>
      </c>
      <c r="M327" s="7">
        <v>5</v>
      </c>
      <c r="N327" s="7" t="s">
        <v>1043</v>
      </c>
      <c r="O327" s="7" t="s">
        <v>3982</v>
      </c>
      <c r="P327" s="9">
        <v>29783</v>
      </c>
      <c r="Q327" s="7"/>
      <c r="R327" s="10"/>
    </row>
    <row r="328" spans="1:18" x14ac:dyDescent="0.4">
      <c r="A328" s="7" t="s">
        <v>3983</v>
      </c>
      <c r="B328" s="7" t="s">
        <v>3984</v>
      </c>
      <c r="C328" s="7" t="s">
        <v>788</v>
      </c>
      <c r="D328" s="7" t="s">
        <v>3985</v>
      </c>
      <c r="E328" s="7">
        <v>10</v>
      </c>
      <c r="F328" s="7" t="s">
        <v>1109</v>
      </c>
      <c r="G328" s="7" t="s">
        <v>1110</v>
      </c>
      <c r="H328" s="8">
        <v>37</v>
      </c>
      <c r="I328" s="7" t="s">
        <v>60</v>
      </c>
      <c r="J328" s="8">
        <v>55</v>
      </c>
      <c r="K328" s="7" t="s">
        <v>1103</v>
      </c>
      <c r="L328" s="7" t="s">
        <v>1111</v>
      </c>
      <c r="M328" s="7">
        <v>6</v>
      </c>
      <c r="N328" s="7" t="s">
        <v>1056</v>
      </c>
      <c r="O328" s="7" t="s">
        <v>3986</v>
      </c>
      <c r="P328" s="9">
        <v>36327</v>
      </c>
      <c r="Q328" s="7"/>
      <c r="R328" s="10"/>
    </row>
    <row r="329" spans="1:18" x14ac:dyDescent="0.4">
      <c r="A329" s="7" t="s">
        <v>3987</v>
      </c>
      <c r="B329" s="7" t="s">
        <v>3988</v>
      </c>
      <c r="C329" s="7" t="s">
        <v>789</v>
      </c>
      <c r="D329" s="7" t="s">
        <v>3989</v>
      </c>
      <c r="E329" s="7">
        <v>10</v>
      </c>
      <c r="F329" s="7" t="s">
        <v>1109</v>
      </c>
      <c r="G329" s="7" t="s">
        <v>1110</v>
      </c>
      <c r="H329" s="8">
        <v>37</v>
      </c>
      <c r="I329" s="7" t="s">
        <v>60</v>
      </c>
      <c r="J329" s="8">
        <v>35</v>
      </c>
      <c r="K329" s="7" t="s">
        <v>1103</v>
      </c>
      <c r="L329" s="7" t="s">
        <v>1111</v>
      </c>
      <c r="M329" s="7">
        <v>5</v>
      </c>
      <c r="N329" s="7" t="s">
        <v>1043</v>
      </c>
      <c r="O329" s="7" t="s">
        <v>3990</v>
      </c>
      <c r="P329" s="9">
        <v>27204</v>
      </c>
      <c r="Q329" s="7"/>
      <c r="R329" s="10"/>
    </row>
    <row r="330" spans="1:18" x14ac:dyDescent="0.4">
      <c r="A330" s="7" t="s">
        <v>3075</v>
      </c>
      <c r="B330" s="7" t="s">
        <v>3076</v>
      </c>
      <c r="C330" s="7" t="s">
        <v>630</v>
      </c>
      <c r="D330" s="7" t="s">
        <v>3077</v>
      </c>
      <c r="E330" s="7">
        <v>8</v>
      </c>
      <c r="F330" s="7" t="s">
        <v>1109</v>
      </c>
      <c r="G330" s="7" t="s">
        <v>1110</v>
      </c>
      <c r="H330" s="8">
        <v>39</v>
      </c>
      <c r="I330" s="7" t="s">
        <v>51</v>
      </c>
      <c r="J330" s="8">
        <v>80</v>
      </c>
      <c r="K330" s="7" t="s">
        <v>1103</v>
      </c>
      <c r="L330" s="7" t="s">
        <v>1116</v>
      </c>
      <c r="M330" s="7">
        <v>10</v>
      </c>
      <c r="N330" s="7" t="s">
        <v>1040</v>
      </c>
      <c r="O330" s="7" t="s">
        <v>3078</v>
      </c>
      <c r="P330" s="9">
        <v>70914</v>
      </c>
      <c r="Q330" s="7"/>
      <c r="R330" s="10"/>
    </row>
    <row r="331" spans="1:18" x14ac:dyDescent="0.4">
      <c r="A331" s="7" t="s">
        <v>3079</v>
      </c>
      <c r="B331" s="7" t="s">
        <v>3080</v>
      </c>
      <c r="C331" s="7" t="s">
        <v>631</v>
      </c>
      <c r="D331" s="7" t="s">
        <v>3081</v>
      </c>
      <c r="E331" s="7">
        <v>8</v>
      </c>
      <c r="F331" s="7" t="s">
        <v>1109</v>
      </c>
      <c r="G331" s="7" t="s">
        <v>1110</v>
      </c>
      <c r="H331" s="8">
        <v>39</v>
      </c>
      <c r="I331" s="7" t="s">
        <v>51</v>
      </c>
      <c r="J331" s="8">
        <v>35</v>
      </c>
      <c r="K331" s="7" t="s">
        <v>1103</v>
      </c>
      <c r="L331" s="7" t="s">
        <v>1111</v>
      </c>
      <c r="M331" s="7">
        <v>6</v>
      </c>
      <c r="N331" s="7" t="s">
        <v>1056</v>
      </c>
      <c r="O331" s="7" t="s">
        <v>3082</v>
      </c>
      <c r="P331" s="9">
        <v>47565</v>
      </c>
      <c r="Q331" s="7"/>
      <c r="R331" s="10"/>
    </row>
    <row r="332" spans="1:18" x14ac:dyDescent="0.4">
      <c r="A332" s="7" t="s">
        <v>3083</v>
      </c>
      <c r="B332" s="7" t="s">
        <v>3084</v>
      </c>
      <c r="C332" s="7" t="s">
        <v>632</v>
      </c>
      <c r="D332" s="7" t="s">
        <v>3085</v>
      </c>
      <c r="E332" s="7">
        <v>8</v>
      </c>
      <c r="F332" s="7" t="s">
        <v>1109</v>
      </c>
      <c r="G332" s="7" t="s">
        <v>1110</v>
      </c>
      <c r="H332" s="8">
        <v>39</v>
      </c>
      <c r="I332" s="7" t="s">
        <v>51</v>
      </c>
      <c r="J332" s="8">
        <v>90</v>
      </c>
      <c r="K332" s="7" t="s">
        <v>1103</v>
      </c>
      <c r="L332" s="7" t="s">
        <v>1116</v>
      </c>
      <c r="M332" s="7">
        <v>10</v>
      </c>
      <c r="N332" s="7" t="s">
        <v>1040</v>
      </c>
      <c r="O332" s="7" t="s">
        <v>3086</v>
      </c>
      <c r="P332" s="9">
        <v>84785</v>
      </c>
      <c r="Q332" s="7"/>
      <c r="R332" s="10"/>
    </row>
    <row r="333" spans="1:18" x14ac:dyDescent="0.4">
      <c r="A333" s="7" t="s">
        <v>3087</v>
      </c>
      <c r="B333" s="7" t="s">
        <v>3088</v>
      </c>
      <c r="C333" s="7" t="s">
        <v>633</v>
      </c>
      <c r="D333" s="7" t="s">
        <v>3089</v>
      </c>
      <c r="E333" s="7">
        <v>8</v>
      </c>
      <c r="F333" s="7" t="s">
        <v>1109</v>
      </c>
      <c r="G333" s="7" t="s">
        <v>1110</v>
      </c>
      <c r="H333" s="8">
        <v>39</v>
      </c>
      <c r="I333" s="7" t="s">
        <v>51</v>
      </c>
      <c r="J333" s="8">
        <v>51</v>
      </c>
      <c r="K333" s="7" t="s">
        <v>1103</v>
      </c>
      <c r="L333" s="7" t="s">
        <v>1111</v>
      </c>
      <c r="M333" s="7">
        <v>6</v>
      </c>
      <c r="N333" s="7" t="s">
        <v>1056</v>
      </c>
      <c r="O333" s="7" t="s">
        <v>3090</v>
      </c>
      <c r="P333" s="9">
        <v>53945</v>
      </c>
      <c r="Q333" s="7"/>
      <c r="R333" s="10"/>
    </row>
    <row r="334" spans="1:18" x14ac:dyDescent="0.4">
      <c r="A334" s="7" t="s">
        <v>2739</v>
      </c>
      <c r="B334" s="7" t="s">
        <v>2740</v>
      </c>
      <c r="C334" s="7" t="s">
        <v>510</v>
      </c>
      <c r="D334" s="7" t="s">
        <v>2741</v>
      </c>
      <c r="E334" s="7">
        <v>7</v>
      </c>
      <c r="F334" s="7" t="s">
        <v>1109</v>
      </c>
      <c r="G334" s="7" t="s">
        <v>1110</v>
      </c>
      <c r="H334" s="8">
        <v>40</v>
      </c>
      <c r="I334" s="7" t="s">
        <v>43</v>
      </c>
      <c r="J334" s="8">
        <v>30</v>
      </c>
      <c r="K334" s="7" t="s">
        <v>1095</v>
      </c>
      <c r="L334" s="7" t="s">
        <v>1111</v>
      </c>
      <c r="M334" s="7">
        <v>6</v>
      </c>
      <c r="N334" s="7" t="s">
        <v>1056</v>
      </c>
      <c r="O334" s="7" t="s">
        <v>2742</v>
      </c>
      <c r="P334" s="9">
        <v>39746</v>
      </c>
      <c r="Q334" s="7"/>
      <c r="R334" s="10"/>
    </row>
    <row r="335" spans="1:18" x14ac:dyDescent="0.4">
      <c r="A335" s="7" t="s">
        <v>2743</v>
      </c>
      <c r="B335" s="7" t="s">
        <v>2744</v>
      </c>
      <c r="C335" s="7" t="s">
        <v>511</v>
      </c>
      <c r="D335" s="7" t="s">
        <v>2745</v>
      </c>
      <c r="E335" s="7">
        <v>7</v>
      </c>
      <c r="F335" s="7" t="s">
        <v>1109</v>
      </c>
      <c r="G335" s="7" t="s">
        <v>1110</v>
      </c>
      <c r="H335" s="8">
        <v>40</v>
      </c>
      <c r="I335" s="7" t="s">
        <v>43</v>
      </c>
      <c r="J335" s="8">
        <v>30</v>
      </c>
      <c r="K335" s="7" t="s">
        <v>1095</v>
      </c>
      <c r="L335" s="7" t="s">
        <v>1111</v>
      </c>
      <c r="M335" s="7">
        <v>5</v>
      </c>
      <c r="N335" s="7" t="s">
        <v>1043</v>
      </c>
      <c r="O335" s="7" t="s">
        <v>2746</v>
      </c>
      <c r="P335" s="9">
        <v>25274</v>
      </c>
      <c r="Q335" s="7"/>
      <c r="R335" s="10"/>
    </row>
    <row r="336" spans="1:18" x14ac:dyDescent="0.4">
      <c r="A336" s="7" t="s">
        <v>2747</v>
      </c>
      <c r="B336" s="7" t="s">
        <v>2748</v>
      </c>
      <c r="C336" s="7" t="s">
        <v>512</v>
      </c>
      <c r="D336" s="7" t="s">
        <v>2749</v>
      </c>
      <c r="E336" s="7">
        <v>7</v>
      </c>
      <c r="F336" s="7" t="s">
        <v>1109</v>
      </c>
      <c r="G336" s="7" t="s">
        <v>1110</v>
      </c>
      <c r="H336" s="8">
        <v>40</v>
      </c>
      <c r="I336" s="7" t="s">
        <v>43</v>
      </c>
      <c r="J336" s="8">
        <v>92</v>
      </c>
      <c r="K336" s="7" t="s">
        <v>1095</v>
      </c>
      <c r="L336" s="7" t="s">
        <v>1116</v>
      </c>
      <c r="M336" s="7">
        <v>10</v>
      </c>
      <c r="N336" s="7" t="s">
        <v>1040</v>
      </c>
      <c r="O336" s="7" t="s">
        <v>2750</v>
      </c>
      <c r="P336" s="9">
        <v>68148</v>
      </c>
      <c r="Q336" s="7"/>
      <c r="R336" s="10"/>
    </row>
    <row r="337" spans="1:18" x14ac:dyDescent="0.4">
      <c r="A337" s="7" t="s">
        <v>2751</v>
      </c>
      <c r="B337" s="7" t="s">
        <v>2752</v>
      </c>
      <c r="C337" s="7" t="s">
        <v>513</v>
      </c>
      <c r="D337" s="7" t="s">
        <v>2753</v>
      </c>
      <c r="E337" s="7">
        <v>7</v>
      </c>
      <c r="F337" s="7" t="s">
        <v>1101</v>
      </c>
      <c r="G337" s="7" t="s">
        <v>1102</v>
      </c>
      <c r="H337" s="8">
        <v>40</v>
      </c>
      <c r="I337" s="7" t="s">
        <v>43</v>
      </c>
      <c r="J337" s="8">
        <v>224</v>
      </c>
      <c r="K337" s="7" t="s">
        <v>1095</v>
      </c>
      <c r="L337" s="7" t="s">
        <v>1104</v>
      </c>
      <c r="M337" s="7">
        <v>15</v>
      </c>
      <c r="N337" s="7" t="s">
        <v>1060</v>
      </c>
      <c r="O337" s="7" t="s">
        <v>2754</v>
      </c>
      <c r="P337" s="9">
        <v>93643</v>
      </c>
      <c r="Q337" s="7"/>
      <c r="R337" s="10"/>
    </row>
    <row r="338" spans="1:18" x14ac:dyDescent="0.4">
      <c r="A338" s="7" t="s">
        <v>2755</v>
      </c>
      <c r="B338" s="7" t="s">
        <v>2756</v>
      </c>
      <c r="C338" s="7" t="s">
        <v>514</v>
      </c>
      <c r="D338" s="7" t="s">
        <v>2757</v>
      </c>
      <c r="E338" s="7">
        <v>7</v>
      </c>
      <c r="F338" s="7" t="s">
        <v>1109</v>
      </c>
      <c r="G338" s="7" t="s">
        <v>1110</v>
      </c>
      <c r="H338" s="8">
        <v>40</v>
      </c>
      <c r="I338" s="7" t="s">
        <v>43</v>
      </c>
      <c r="J338" s="8">
        <v>60</v>
      </c>
      <c r="K338" s="7" t="s">
        <v>1095</v>
      </c>
      <c r="L338" s="7" t="s">
        <v>1111</v>
      </c>
      <c r="M338" s="7">
        <v>6</v>
      </c>
      <c r="N338" s="7" t="s">
        <v>1056</v>
      </c>
      <c r="O338" s="7" t="s">
        <v>2758</v>
      </c>
      <c r="P338" s="9">
        <v>58752</v>
      </c>
      <c r="Q338" s="7"/>
      <c r="R338" s="10"/>
    </row>
    <row r="339" spans="1:18" x14ac:dyDescent="0.4">
      <c r="A339" s="7" t="s">
        <v>2759</v>
      </c>
      <c r="B339" s="7" t="s">
        <v>2760</v>
      </c>
      <c r="C339" s="7" t="s">
        <v>515</v>
      </c>
      <c r="D339" s="7" t="s">
        <v>2761</v>
      </c>
      <c r="E339" s="7">
        <v>7</v>
      </c>
      <c r="F339" s="7" t="s">
        <v>1109</v>
      </c>
      <c r="G339" s="7" t="s">
        <v>1110</v>
      </c>
      <c r="H339" s="8">
        <v>40</v>
      </c>
      <c r="I339" s="7" t="s">
        <v>43</v>
      </c>
      <c r="J339" s="8">
        <v>120</v>
      </c>
      <c r="K339" s="7" t="s">
        <v>1095</v>
      </c>
      <c r="L339" s="7" t="s">
        <v>1116</v>
      </c>
      <c r="M339" s="7">
        <v>10</v>
      </c>
      <c r="N339" s="7" t="s">
        <v>1040</v>
      </c>
      <c r="O339" s="7" t="s">
        <v>2762</v>
      </c>
      <c r="P339" s="9">
        <v>81661</v>
      </c>
      <c r="Q339" s="7"/>
      <c r="R339" s="10"/>
    </row>
    <row r="340" spans="1:18" x14ac:dyDescent="0.4">
      <c r="A340" s="7" t="s">
        <v>2763</v>
      </c>
      <c r="B340" s="7" t="s">
        <v>2764</v>
      </c>
      <c r="C340" s="7" t="s">
        <v>516</v>
      </c>
      <c r="D340" s="7" t="s">
        <v>2765</v>
      </c>
      <c r="E340" s="7">
        <v>7</v>
      </c>
      <c r="F340" s="7" t="s">
        <v>1109</v>
      </c>
      <c r="G340" s="7" t="s">
        <v>1110</v>
      </c>
      <c r="H340" s="8">
        <v>40</v>
      </c>
      <c r="I340" s="7" t="s">
        <v>43</v>
      </c>
      <c r="J340" s="8">
        <v>47</v>
      </c>
      <c r="K340" s="7" t="s">
        <v>1095</v>
      </c>
      <c r="L340" s="7" t="s">
        <v>1111</v>
      </c>
      <c r="M340" s="7">
        <v>6</v>
      </c>
      <c r="N340" s="7" t="s">
        <v>1056</v>
      </c>
      <c r="O340" s="7" t="s">
        <v>2766</v>
      </c>
      <c r="P340" s="9">
        <v>31777</v>
      </c>
      <c r="Q340" s="7"/>
      <c r="R340" s="10"/>
    </row>
    <row r="341" spans="1:18" x14ac:dyDescent="0.4">
      <c r="A341" s="7" t="s">
        <v>2767</v>
      </c>
      <c r="B341" s="7" t="s">
        <v>2768</v>
      </c>
      <c r="C341" s="7" t="s">
        <v>517</v>
      </c>
      <c r="D341" s="7" t="s">
        <v>2769</v>
      </c>
      <c r="E341" s="7">
        <v>7</v>
      </c>
      <c r="F341" s="7" t="s">
        <v>1109</v>
      </c>
      <c r="G341" s="7" t="s">
        <v>1110</v>
      </c>
      <c r="H341" s="8">
        <v>40</v>
      </c>
      <c r="I341" s="7" t="s">
        <v>43</v>
      </c>
      <c r="J341" s="8">
        <v>120</v>
      </c>
      <c r="K341" s="7" t="s">
        <v>1095</v>
      </c>
      <c r="L341" s="7" t="s">
        <v>1145</v>
      </c>
      <c r="M341" s="7">
        <v>13</v>
      </c>
      <c r="N341" s="7" t="s">
        <v>1058</v>
      </c>
      <c r="O341" s="7" t="s">
        <v>2770</v>
      </c>
      <c r="P341" s="9">
        <v>71597</v>
      </c>
      <c r="Q341" s="7"/>
      <c r="R341" s="10"/>
    </row>
    <row r="342" spans="1:18" x14ac:dyDescent="0.4">
      <c r="A342" s="7" t="s">
        <v>2771</v>
      </c>
      <c r="B342" s="7" t="s">
        <v>2772</v>
      </c>
      <c r="C342" s="7" t="s">
        <v>518</v>
      </c>
      <c r="D342" s="7" t="s">
        <v>2773</v>
      </c>
      <c r="E342" s="7">
        <v>7</v>
      </c>
      <c r="F342" s="7" t="s">
        <v>1109</v>
      </c>
      <c r="G342" s="7" t="s">
        <v>1110</v>
      </c>
      <c r="H342" s="8">
        <v>40</v>
      </c>
      <c r="I342" s="7" t="s">
        <v>43</v>
      </c>
      <c r="J342" s="8">
        <v>30</v>
      </c>
      <c r="K342" s="7" t="s">
        <v>1095</v>
      </c>
      <c r="L342" s="7" t="s">
        <v>1111</v>
      </c>
      <c r="M342" s="7">
        <v>5</v>
      </c>
      <c r="N342" s="7" t="s">
        <v>1043</v>
      </c>
      <c r="O342" s="7" t="s">
        <v>2774</v>
      </c>
      <c r="P342" s="9">
        <v>14823</v>
      </c>
      <c r="Q342" s="7"/>
      <c r="R342" s="10"/>
    </row>
    <row r="343" spans="1:18" x14ac:dyDescent="0.4">
      <c r="A343" s="7" t="s">
        <v>2775</v>
      </c>
      <c r="B343" s="7" t="s">
        <v>2776</v>
      </c>
      <c r="C343" s="7" t="s">
        <v>519</v>
      </c>
      <c r="D343" s="7" t="s">
        <v>2777</v>
      </c>
      <c r="E343" s="7">
        <v>7</v>
      </c>
      <c r="F343" s="7" t="s">
        <v>1109</v>
      </c>
      <c r="G343" s="7" t="s">
        <v>1110</v>
      </c>
      <c r="H343" s="8">
        <v>40</v>
      </c>
      <c r="I343" s="7" t="s">
        <v>43</v>
      </c>
      <c r="J343" s="8">
        <v>67</v>
      </c>
      <c r="K343" s="7" t="s">
        <v>1095</v>
      </c>
      <c r="L343" s="7" t="s">
        <v>1145</v>
      </c>
      <c r="M343" s="7">
        <v>12</v>
      </c>
      <c r="N343" s="7" t="s">
        <v>1057</v>
      </c>
      <c r="O343" s="7" t="s">
        <v>2778</v>
      </c>
      <c r="P343" s="9">
        <v>61678</v>
      </c>
      <c r="Q343" s="7"/>
      <c r="R343" s="10"/>
    </row>
    <row r="344" spans="1:18" x14ac:dyDescent="0.4">
      <c r="A344" s="7" t="s">
        <v>2779</v>
      </c>
      <c r="B344" s="7" t="s">
        <v>2780</v>
      </c>
      <c r="C344" s="7" t="s">
        <v>520</v>
      </c>
      <c r="D344" s="7" t="s">
        <v>2781</v>
      </c>
      <c r="E344" s="7">
        <v>7</v>
      </c>
      <c r="F344" s="7" t="s">
        <v>1109</v>
      </c>
      <c r="G344" s="7" t="s">
        <v>1110</v>
      </c>
      <c r="H344" s="8">
        <v>40</v>
      </c>
      <c r="I344" s="7" t="s">
        <v>43</v>
      </c>
      <c r="J344" s="8">
        <v>35</v>
      </c>
      <c r="K344" s="7" t="s">
        <v>1095</v>
      </c>
      <c r="L344" s="7" t="s">
        <v>1111</v>
      </c>
      <c r="M344" s="7">
        <v>5</v>
      </c>
      <c r="N344" s="7" t="s">
        <v>1043</v>
      </c>
      <c r="O344" s="7" t="s">
        <v>2782</v>
      </c>
      <c r="P344" s="9">
        <v>21792</v>
      </c>
      <c r="Q344" s="7"/>
      <c r="R344" s="10"/>
    </row>
    <row r="345" spans="1:18" x14ac:dyDescent="0.4">
      <c r="A345" s="7" t="s">
        <v>2783</v>
      </c>
      <c r="B345" s="7" t="s">
        <v>2784</v>
      </c>
      <c r="C345" s="7" t="s">
        <v>521</v>
      </c>
      <c r="D345" s="7" t="s">
        <v>2785</v>
      </c>
      <c r="E345" s="7">
        <v>7</v>
      </c>
      <c r="F345" s="7" t="s">
        <v>1109</v>
      </c>
      <c r="G345" s="7" t="s">
        <v>1110</v>
      </c>
      <c r="H345" s="8">
        <v>40</v>
      </c>
      <c r="I345" s="7" t="s">
        <v>43</v>
      </c>
      <c r="J345" s="8">
        <v>30</v>
      </c>
      <c r="K345" s="7" t="s">
        <v>1095</v>
      </c>
      <c r="L345" s="7" t="s">
        <v>1111</v>
      </c>
      <c r="M345" s="7">
        <v>5</v>
      </c>
      <c r="N345" s="7" t="s">
        <v>1043</v>
      </c>
      <c r="O345" s="7" t="s">
        <v>2786</v>
      </c>
      <c r="P345" s="9">
        <v>28881</v>
      </c>
      <c r="Q345" s="7"/>
      <c r="R345" s="10"/>
    </row>
    <row r="346" spans="1:18" x14ac:dyDescent="0.4">
      <c r="A346" s="7" t="s">
        <v>2787</v>
      </c>
      <c r="B346" s="7" t="s">
        <v>2788</v>
      </c>
      <c r="C346" s="7" t="s">
        <v>522</v>
      </c>
      <c r="D346" s="7" t="s">
        <v>2789</v>
      </c>
      <c r="E346" s="7">
        <v>7</v>
      </c>
      <c r="F346" s="7" t="s">
        <v>1109</v>
      </c>
      <c r="G346" s="7" t="s">
        <v>1110</v>
      </c>
      <c r="H346" s="8">
        <v>40</v>
      </c>
      <c r="I346" s="7" t="s">
        <v>43</v>
      </c>
      <c r="J346" s="8">
        <v>45</v>
      </c>
      <c r="K346" s="7" t="s">
        <v>1095</v>
      </c>
      <c r="L346" s="7" t="s">
        <v>1111</v>
      </c>
      <c r="M346" s="7">
        <v>6</v>
      </c>
      <c r="N346" s="7" t="s">
        <v>1056</v>
      </c>
      <c r="O346" s="7" t="s">
        <v>2790</v>
      </c>
      <c r="P346" s="9">
        <v>56565</v>
      </c>
      <c r="Q346" s="7"/>
      <c r="R346" s="10"/>
    </row>
    <row r="347" spans="1:18" x14ac:dyDescent="0.4">
      <c r="A347" s="7" t="s">
        <v>2791</v>
      </c>
      <c r="B347" s="7" t="s">
        <v>2792</v>
      </c>
      <c r="C347" s="7" t="s">
        <v>523</v>
      </c>
      <c r="D347" s="7" t="s">
        <v>2793</v>
      </c>
      <c r="E347" s="7">
        <v>7</v>
      </c>
      <c r="F347" s="7" t="s">
        <v>1109</v>
      </c>
      <c r="G347" s="7" t="s">
        <v>1110</v>
      </c>
      <c r="H347" s="8">
        <v>40</v>
      </c>
      <c r="I347" s="7" t="s">
        <v>43</v>
      </c>
      <c r="J347" s="8">
        <v>98</v>
      </c>
      <c r="K347" s="7" t="s">
        <v>1095</v>
      </c>
      <c r="L347" s="7" t="s">
        <v>1116</v>
      </c>
      <c r="M347" s="7">
        <v>10</v>
      </c>
      <c r="N347" s="7" t="s">
        <v>1040</v>
      </c>
      <c r="O347" s="7" t="s">
        <v>2794</v>
      </c>
      <c r="P347" s="9">
        <v>52498</v>
      </c>
      <c r="Q347" s="7"/>
      <c r="R347" s="10"/>
    </row>
    <row r="348" spans="1:18" x14ac:dyDescent="0.4">
      <c r="A348" s="7" t="s">
        <v>2795</v>
      </c>
      <c r="B348" s="7" t="s">
        <v>2796</v>
      </c>
      <c r="C348" s="7" t="s">
        <v>524</v>
      </c>
      <c r="D348" s="7" t="s">
        <v>2797</v>
      </c>
      <c r="E348" s="7">
        <v>7</v>
      </c>
      <c r="F348" s="7" t="s">
        <v>1109</v>
      </c>
      <c r="G348" s="7" t="s">
        <v>1110</v>
      </c>
      <c r="H348" s="8">
        <v>40</v>
      </c>
      <c r="I348" s="7" t="s">
        <v>43</v>
      </c>
      <c r="J348" s="8">
        <v>74</v>
      </c>
      <c r="K348" s="7" t="s">
        <v>1095</v>
      </c>
      <c r="L348" s="7" t="s">
        <v>1116</v>
      </c>
      <c r="M348" s="7">
        <v>10</v>
      </c>
      <c r="N348" s="7" t="s">
        <v>1040</v>
      </c>
      <c r="O348" s="7" t="s">
        <v>2798</v>
      </c>
      <c r="P348" s="9">
        <v>51018</v>
      </c>
      <c r="Q348" s="7"/>
      <c r="R348" s="10"/>
    </row>
    <row r="349" spans="1:18" x14ac:dyDescent="0.4">
      <c r="A349" s="7" t="s">
        <v>2799</v>
      </c>
      <c r="B349" s="7" t="s">
        <v>2800</v>
      </c>
      <c r="C349" s="7" t="s">
        <v>525</v>
      </c>
      <c r="D349" s="7" t="s">
        <v>2801</v>
      </c>
      <c r="E349" s="7">
        <v>7</v>
      </c>
      <c r="F349" s="7" t="s">
        <v>1109</v>
      </c>
      <c r="G349" s="7" t="s">
        <v>1110</v>
      </c>
      <c r="H349" s="8">
        <v>40</v>
      </c>
      <c r="I349" s="7" t="s">
        <v>43</v>
      </c>
      <c r="J349" s="8">
        <v>35</v>
      </c>
      <c r="K349" s="7" t="s">
        <v>1095</v>
      </c>
      <c r="L349" s="7" t="s">
        <v>1111</v>
      </c>
      <c r="M349" s="7">
        <v>6</v>
      </c>
      <c r="N349" s="7" t="s">
        <v>1056</v>
      </c>
      <c r="O349" s="7" t="s">
        <v>2802</v>
      </c>
      <c r="P349" s="9">
        <v>33033</v>
      </c>
      <c r="Q349" s="7"/>
      <c r="R349" s="10"/>
    </row>
    <row r="350" spans="1:18" x14ac:dyDescent="0.4">
      <c r="A350" s="7" t="s">
        <v>2803</v>
      </c>
      <c r="B350" s="7" t="s">
        <v>2804</v>
      </c>
      <c r="C350" s="7" t="s">
        <v>526</v>
      </c>
      <c r="D350" s="7" t="s">
        <v>2805</v>
      </c>
      <c r="E350" s="7">
        <v>7</v>
      </c>
      <c r="F350" s="7" t="s">
        <v>1109</v>
      </c>
      <c r="G350" s="7" t="s">
        <v>1110</v>
      </c>
      <c r="H350" s="8">
        <v>40</v>
      </c>
      <c r="I350" s="7" t="s">
        <v>43</v>
      </c>
      <c r="J350" s="8">
        <v>45</v>
      </c>
      <c r="K350" s="7" t="s">
        <v>1095</v>
      </c>
      <c r="L350" s="7" t="s">
        <v>1111</v>
      </c>
      <c r="M350" s="7">
        <v>5</v>
      </c>
      <c r="N350" s="7" t="s">
        <v>1043</v>
      </c>
      <c r="O350" s="7" t="s">
        <v>2806</v>
      </c>
      <c r="P350" s="9">
        <v>29371</v>
      </c>
      <c r="Q350" s="7"/>
      <c r="R350" s="10"/>
    </row>
    <row r="351" spans="1:18" x14ac:dyDescent="0.4">
      <c r="A351" s="7" t="s">
        <v>2807</v>
      </c>
      <c r="B351" s="7" t="s">
        <v>2808</v>
      </c>
      <c r="C351" s="7" t="s">
        <v>527</v>
      </c>
      <c r="D351" s="7" t="s">
        <v>2809</v>
      </c>
      <c r="E351" s="7">
        <v>7</v>
      </c>
      <c r="F351" s="7" t="s">
        <v>1109</v>
      </c>
      <c r="G351" s="7" t="s">
        <v>1110</v>
      </c>
      <c r="H351" s="8">
        <v>40</v>
      </c>
      <c r="I351" s="7" t="s">
        <v>43</v>
      </c>
      <c r="J351" s="8">
        <v>33</v>
      </c>
      <c r="K351" s="7" t="s">
        <v>1095</v>
      </c>
      <c r="L351" s="7" t="s">
        <v>1111</v>
      </c>
      <c r="M351" s="7">
        <v>5</v>
      </c>
      <c r="N351" s="7" t="s">
        <v>1043</v>
      </c>
      <c r="O351" s="7" t="s">
        <v>2810</v>
      </c>
      <c r="P351" s="9">
        <v>17928</v>
      </c>
      <c r="Q351" s="7"/>
      <c r="R351" s="10"/>
    </row>
    <row r="352" spans="1:18" x14ac:dyDescent="0.4">
      <c r="A352" s="7" t="s">
        <v>3098</v>
      </c>
      <c r="B352" s="7" t="s">
        <v>3099</v>
      </c>
      <c r="C352" s="7" t="s">
        <v>636</v>
      </c>
      <c r="D352" s="7" t="s">
        <v>3100</v>
      </c>
      <c r="E352" s="7">
        <v>8</v>
      </c>
      <c r="F352" s="7" t="s">
        <v>1109</v>
      </c>
      <c r="G352" s="7" t="s">
        <v>1110</v>
      </c>
      <c r="H352" s="8">
        <v>41</v>
      </c>
      <c r="I352" s="7" t="s">
        <v>52</v>
      </c>
      <c r="J352" s="8">
        <v>35</v>
      </c>
      <c r="K352" s="7" t="s">
        <v>1103</v>
      </c>
      <c r="L352" s="7" t="s">
        <v>1111</v>
      </c>
      <c r="M352" s="7">
        <v>6</v>
      </c>
      <c r="N352" s="7" t="s">
        <v>1056</v>
      </c>
      <c r="O352" s="7" t="s">
        <v>3101</v>
      </c>
      <c r="P352" s="9">
        <v>51686</v>
      </c>
      <c r="Q352" s="7"/>
      <c r="R352" s="10"/>
    </row>
    <row r="353" spans="1:18" x14ac:dyDescent="0.4">
      <c r="A353" s="7" t="s">
        <v>3102</v>
      </c>
      <c r="B353" s="7" t="s">
        <v>3103</v>
      </c>
      <c r="C353" s="7" t="s">
        <v>637</v>
      </c>
      <c r="D353" s="7" t="s">
        <v>3104</v>
      </c>
      <c r="E353" s="7">
        <v>8</v>
      </c>
      <c r="F353" s="7" t="s">
        <v>1109</v>
      </c>
      <c r="G353" s="7" t="s">
        <v>1110</v>
      </c>
      <c r="H353" s="8">
        <v>41</v>
      </c>
      <c r="I353" s="7" t="s">
        <v>52</v>
      </c>
      <c r="J353" s="8">
        <v>42</v>
      </c>
      <c r="K353" s="7" t="s">
        <v>1103</v>
      </c>
      <c r="L353" s="7" t="s">
        <v>1111</v>
      </c>
      <c r="M353" s="7">
        <v>6</v>
      </c>
      <c r="N353" s="7" t="s">
        <v>1056</v>
      </c>
      <c r="O353" s="7" t="s">
        <v>3105</v>
      </c>
      <c r="P353" s="9">
        <v>50000</v>
      </c>
      <c r="Q353" s="7"/>
      <c r="R353" s="10"/>
    </row>
    <row r="354" spans="1:18" x14ac:dyDescent="0.4">
      <c r="A354" s="7" t="s">
        <v>3106</v>
      </c>
      <c r="B354" s="7" t="s">
        <v>3107</v>
      </c>
      <c r="C354" s="7" t="s">
        <v>638</v>
      </c>
      <c r="D354" s="7" t="s">
        <v>3108</v>
      </c>
      <c r="E354" s="7">
        <v>8</v>
      </c>
      <c r="F354" s="7" t="s">
        <v>1101</v>
      </c>
      <c r="G354" s="7" t="s">
        <v>1102</v>
      </c>
      <c r="H354" s="8">
        <v>41</v>
      </c>
      <c r="I354" s="7" t="s">
        <v>52</v>
      </c>
      <c r="J354" s="8">
        <v>180</v>
      </c>
      <c r="K354" s="7" t="s">
        <v>1103</v>
      </c>
      <c r="L354" s="7" t="s">
        <v>1104</v>
      </c>
      <c r="M354" s="7">
        <v>14</v>
      </c>
      <c r="N354" s="7" t="s">
        <v>1059</v>
      </c>
      <c r="O354" s="7" t="s">
        <v>3109</v>
      </c>
      <c r="P354" s="9">
        <v>85069</v>
      </c>
      <c r="Q354" s="7"/>
      <c r="R354" s="10"/>
    </row>
    <row r="355" spans="1:18" x14ac:dyDescent="0.4">
      <c r="A355" s="7" t="s">
        <v>3110</v>
      </c>
      <c r="B355" s="7" t="s">
        <v>3111</v>
      </c>
      <c r="C355" s="7" t="s">
        <v>639</v>
      </c>
      <c r="D355" s="7" t="s">
        <v>3112</v>
      </c>
      <c r="E355" s="7">
        <v>8</v>
      </c>
      <c r="F355" s="7" t="s">
        <v>1109</v>
      </c>
      <c r="G355" s="7" t="s">
        <v>1110</v>
      </c>
      <c r="H355" s="8">
        <v>41</v>
      </c>
      <c r="I355" s="7" t="s">
        <v>52</v>
      </c>
      <c r="J355" s="8">
        <v>10</v>
      </c>
      <c r="K355" s="7" t="s">
        <v>1103</v>
      </c>
      <c r="L355" s="7" t="s">
        <v>1198</v>
      </c>
      <c r="M355" s="7">
        <v>2</v>
      </c>
      <c r="N355" s="7" t="s">
        <v>1046</v>
      </c>
      <c r="O355" s="7" t="s">
        <v>3113</v>
      </c>
      <c r="P355" s="9">
        <v>3779</v>
      </c>
      <c r="Q355" s="7"/>
      <c r="R355" s="10"/>
    </row>
    <row r="356" spans="1:18" x14ac:dyDescent="0.4">
      <c r="A356" s="7" t="s">
        <v>3114</v>
      </c>
      <c r="B356" s="7" t="s">
        <v>3115</v>
      </c>
      <c r="C356" s="7" t="s">
        <v>640</v>
      </c>
      <c r="D356" s="7" t="s">
        <v>3116</v>
      </c>
      <c r="E356" s="7">
        <v>8</v>
      </c>
      <c r="F356" s="7" t="s">
        <v>1109</v>
      </c>
      <c r="G356" s="7" t="s">
        <v>1110</v>
      </c>
      <c r="H356" s="8">
        <v>41</v>
      </c>
      <c r="I356" s="7" t="s">
        <v>52</v>
      </c>
      <c r="J356" s="8">
        <v>36</v>
      </c>
      <c r="K356" s="7" t="s">
        <v>1103</v>
      </c>
      <c r="L356" s="7" t="s">
        <v>1111</v>
      </c>
      <c r="M356" s="7">
        <v>6</v>
      </c>
      <c r="N356" s="7" t="s">
        <v>1056</v>
      </c>
      <c r="O356" s="7" t="s">
        <v>3117</v>
      </c>
      <c r="P356" s="9">
        <v>37789</v>
      </c>
      <c r="Q356" s="7"/>
      <c r="R356" s="10"/>
    </row>
    <row r="357" spans="1:18" x14ac:dyDescent="0.4">
      <c r="A357" s="7" t="s">
        <v>3118</v>
      </c>
      <c r="B357" s="7" t="s">
        <v>3119</v>
      </c>
      <c r="C357" s="7" t="s">
        <v>641</v>
      </c>
      <c r="D357" s="7" t="s">
        <v>3120</v>
      </c>
      <c r="E357" s="7">
        <v>8</v>
      </c>
      <c r="F357" s="7" t="s">
        <v>1109</v>
      </c>
      <c r="G357" s="7" t="s">
        <v>1110</v>
      </c>
      <c r="H357" s="8">
        <v>41</v>
      </c>
      <c r="I357" s="7" t="s">
        <v>52</v>
      </c>
      <c r="J357" s="8">
        <v>113</v>
      </c>
      <c r="K357" s="7" t="s">
        <v>1103</v>
      </c>
      <c r="L357" s="7" t="s">
        <v>1145</v>
      </c>
      <c r="M357" s="7">
        <v>13</v>
      </c>
      <c r="N357" s="7" t="s">
        <v>1058</v>
      </c>
      <c r="O357" s="7" t="s">
        <v>3121</v>
      </c>
      <c r="P357" s="9">
        <v>91488</v>
      </c>
      <c r="Q357" s="7"/>
      <c r="R357" s="10"/>
    </row>
    <row r="358" spans="1:18" x14ac:dyDescent="0.4">
      <c r="A358" s="7" t="s">
        <v>3122</v>
      </c>
      <c r="B358" s="7" t="s">
        <v>3123</v>
      </c>
      <c r="C358" s="7" t="s">
        <v>642</v>
      </c>
      <c r="D358" s="7" t="s">
        <v>3124</v>
      </c>
      <c r="E358" s="7">
        <v>8</v>
      </c>
      <c r="F358" s="7" t="s">
        <v>1109</v>
      </c>
      <c r="G358" s="7" t="s">
        <v>1110</v>
      </c>
      <c r="H358" s="8">
        <v>41</v>
      </c>
      <c r="I358" s="7" t="s">
        <v>52</v>
      </c>
      <c r="J358" s="8">
        <v>30</v>
      </c>
      <c r="K358" s="7" t="s">
        <v>1103</v>
      </c>
      <c r="L358" s="7" t="s">
        <v>1111</v>
      </c>
      <c r="M358" s="7">
        <v>5</v>
      </c>
      <c r="N358" s="7" t="s">
        <v>1043</v>
      </c>
      <c r="O358" s="7" t="s">
        <v>3125</v>
      </c>
      <c r="P358" s="9">
        <v>25310</v>
      </c>
      <c r="Q358" s="7"/>
      <c r="R358" s="10"/>
    </row>
    <row r="359" spans="1:18" x14ac:dyDescent="0.4">
      <c r="A359" s="7" t="s">
        <v>3126</v>
      </c>
      <c r="B359" s="7" t="s">
        <v>3127</v>
      </c>
      <c r="C359" s="7" t="s">
        <v>643</v>
      </c>
      <c r="D359" s="7" t="s">
        <v>3128</v>
      </c>
      <c r="E359" s="7">
        <v>8</v>
      </c>
      <c r="F359" s="7" t="s">
        <v>1109</v>
      </c>
      <c r="G359" s="7" t="s">
        <v>1110</v>
      </c>
      <c r="H359" s="8">
        <v>41</v>
      </c>
      <c r="I359" s="7" t="s">
        <v>52</v>
      </c>
      <c r="J359" s="8">
        <v>30</v>
      </c>
      <c r="K359" s="7" t="s">
        <v>1103</v>
      </c>
      <c r="L359" s="7" t="s">
        <v>1111</v>
      </c>
      <c r="M359" s="7">
        <v>6</v>
      </c>
      <c r="N359" s="7" t="s">
        <v>1056</v>
      </c>
      <c r="O359" s="7" t="s">
        <v>3129</v>
      </c>
      <c r="P359" s="9">
        <v>30211</v>
      </c>
      <c r="Q359" s="7"/>
      <c r="R359" s="10"/>
    </row>
    <row r="360" spans="1:18" x14ac:dyDescent="0.4">
      <c r="A360" s="7" t="s">
        <v>3130</v>
      </c>
      <c r="B360" s="7" t="s">
        <v>3131</v>
      </c>
      <c r="C360" s="7" t="s">
        <v>644</v>
      </c>
      <c r="D360" s="7" t="s">
        <v>3132</v>
      </c>
      <c r="E360" s="7">
        <v>8</v>
      </c>
      <c r="F360" s="7" t="s">
        <v>1109</v>
      </c>
      <c r="G360" s="7" t="s">
        <v>1110</v>
      </c>
      <c r="H360" s="8">
        <v>41</v>
      </c>
      <c r="I360" s="7" t="s">
        <v>52</v>
      </c>
      <c r="J360" s="8">
        <v>30</v>
      </c>
      <c r="K360" s="7" t="s">
        <v>1103</v>
      </c>
      <c r="L360" s="7" t="s">
        <v>1111</v>
      </c>
      <c r="M360" s="7">
        <v>6</v>
      </c>
      <c r="N360" s="7" t="s">
        <v>1056</v>
      </c>
      <c r="O360" s="7" t="s">
        <v>3133</v>
      </c>
      <c r="P360" s="9">
        <v>37371</v>
      </c>
      <c r="Q360" s="7"/>
      <c r="R360" s="10"/>
    </row>
    <row r="361" spans="1:18" x14ac:dyDescent="0.4">
      <c r="A361" s="7" t="s">
        <v>3134</v>
      </c>
      <c r="B361" s="7" t="s">
        <v>3135</v>
      </c>
      <c r="C361" s="7" t="s">
        <v>645</v>
      </c>
      <c r="D361" s="7" t="s">
        <v>3136</v>
      </c>
      <c r="E361" s="7">
        <v>8</v>
      </c>
      <c r="F361" s="7" t="s">
        <v>1109</v>
      </c>
      <c r="G361" s="7" t="s">
        <v>1110</v>
      </c>
      <c r="H361" s="8">
        <v>41</v>
      </c>
      <c r="I361" s="7" t="s">
        <v>52</v>
      </c>
      <c r="J361" s="8">
        <v>55</v>
      </c>
      <c r="K361" s="7" t="s">
        <v>1103</v>
      </c>
      <c r="L361" s="7" t="s">
        <v>1111</v>
      </c>
      <c r="M361" s="7">
        <v>6</v>
      </c>
      <c r="N361" s="7" t="s">
        <v>1056</v>
      </c>
      <c r="O361" s="7" t="s">
        <v>3137</v>
      </c>
      <c r="P361" s="9">
        <v>44510</v>
      </c>
      <c r="Q361" s="7"/>
      <c r="R361" s="10"/>
    </row>
    <row r="362" spans="1:18" x14ac:dyDescent="0.4">
      <c r="A362" s="7" t="s">
        <v>3138</v>
      </c>
      <c r="B362" s="7" t="s">
        <v>3139</v>
      </c>
      <c r="C362" s="7" t="s">
        <v>646</v>
      </c>
      <c r="D362" s="7" t="s">
        <v>3140</v>
      </c>
      <c r="E362" s="7">
        <v>8</v>
      </c>
      <c r="F362" s="7" t="s">
        <v>1109</v>
      </c>
      <c r="G362" s="7" t="s">
        <v>1110</v>
      </c>
      <c r="H362" s="8">
        <v>41</v>
      </c>
      <c r="I362" s="7" t="s">
        <v>52</v>
      </c>
      <c r="J362" s="8">
        <v>134</v>
      </c>
      <c r="K362" s="7" t="s">
        <v>1103</v>
      </c>
      <c r="L362" s="7" t="s">
        <v>1145</v>
      </c>
      <c r="M362" s="7">
        <v>13</v>
      </c>
      <c r="N362" s="7" t="s">
        <v>1058</v>
      </c>
      <c r="O362" s="7" t="s">
        <v>3141</v>
      </c>
      <c r="P362" s="9">
        <v>88365</v>
      </c>
      <c r="Q362" s="7"/>
      <c r="R362" s="10"/>
    </row>
    <row r="363" spans="1:18" x14ac:dyDescent="0.4">
      <c r="A363" s="7" t="s">
        <v>3142</v>
      </c>
      <c r="B363" s="7" t="s">
        <v>3143</v>
      </c>
      <c r="C363" s="7" t="s">
        <v>647</v>
      </c>
      <c r="D363" s="7" t="s">
        <v>3144</v>
      </c>
      <c r="E363" s="7">
        <v>8</v>
      </c>
      <c r="F363" s="7" t="s">
        <v>1109</v>
      </c>
      <c r="G363" s="7" t="s">
        <v>1110</v>
      </c>
      <c r="H363" s="8">
        <v>41</v>
      </c>
      <c r="I363" s="7" t="s">
        <v>52</v>
      </c>
      <c r="J363" s="8">
        <v>70</v>
      </c>
      <c r="K363" s="7" t="s">
        <v>1103</v>
      </c>
      <c r="L363" s="7" t="s">
        <v>1116</v>
      </c>
      <c r="M363" s="7">
        <v>9</v>
      </c>
      <c r="N363" s="7" t="s">
        <v>1041</v>
      </c>
      <c r="O363" s="7" t="s">
        <v>3145</v>
      </c>
      <c r="P363" s="9">
        <v>47878</v>
      </c>
      <c r="Q363" s="7"/>
      <c r="R363" s="10"/>
    </row>
    <row r="364" spans="1:18" x14ac:dyDescent="0.4">
      <c r="A364" s="7" t="s">
        <v>3146</v>
      </c>
      <c r="B364" s="7" t="s">
        <v>3147</v>
      </c>
      <c r="C364" s="7" t="s">
        <v>648</v>
      </c>
      <c r="D364" s="7" t="s">
        <v>3148</v>
      </c>
      <c r="E364" s="7">
        <v>8</v>
      </c>
      <c r="F364" s="7" t="s">
        <v>1109</v>
      </c>
      <c r="G364" s="7" t="s">
        <v>1110</v>
      </c>
      <c r="H364" s="8">
        <v>41</v>
      </c>
      <c r="I364" s="7" t="s">
        <v>52</v>
      </c>
      <c r="J364" s="8">
        <v>120</v>
      </c>
      <c r="K364" s="7" t="s">
        <v>1103</v>
      </c>
      <c r="L364" s="7" t="s">
        <v>1116</v>
      </c>
      <c r="M364" s="7">
        <v>10</v>
      </c>
      <c r="N364" s="7" t="s">
        <v>1040</v>
      </c>
      <c r="O364" s="7" t="s">
        <v>3149</v>
      </c>
      <c r="P364" s="9">
        <v>89248</v>
      </c>
      <c r="Q364" s="7"/>
      <c r="R364" s="10"/>
    </row>
    <row r="365" spans="1:18" x14ac:dyDescent="0.4">
      <c r="A365" s="7" t="s">
        <v>3150</v>
      </c>
      <c r="B365" s="7" t="s">
        <v>3151</v>
      </c>
      <c r="C365" s="7" t="s">
        <v>649</v>
      </c>
      <c r="D365" s="7" t="s">
        <v>3152</v>
      </c>
      <c r="E365" s="7">
        <v>8</v>
      </c>
      <c r="F365" s="7" t="s">
        <v>1109</v>
      </c>
      <c r="G365" s="7" t="s">
        <v>1110</v>
      </c>
      <c r="H365" s="8">
        <v>41</v>
      </c>
      <c r="I365" s="7" t="s">
        <v>52</v>
      </c>
      <c r="J365" s="8">
        <v>30</v>
      </c>
      <c r="K365" s="7" t="s">
        <v>1103</v>
      </c>
      <c r="L365" s="7" t="s">
        <v>1111</v>
      </c>
      <c r="M365" s="7">
        <v>5</v>
      </c>
      <c r="N365" s="7" t="s">
        <v>1043</v>
      </c>
      <c r="O365" s="7" t="s">
        <v>3153</v>
      </c>
      <c r="P365" s="9">
        <v>22608</v>
      </c>
      <c r="Q365" s="7"/>
      <c r="R365" s="10"/>
    </row>
    <row r="366" spans="1:18" x14ac:dyDescent="0.4">
      <c r="A366" s="7" t="s">
        <v>3154</v>
      </c>
      <c r="B366" s="7" t="s">
        <v>3155</v>
      </c>
      <c r="C366" s="7" t="s">
        <v>650</v>
      </c>
      <c r="D366" s="7" t="s">
        <v>3156</v>
      </c>
      <c r="E366" s="7">
        <v>8</v>
      </c>
      <c r="F366" s="7" t="s">
        <v>1109</v>
      </c>
      <c r="G366" s="7" t="s">
        <v>1110</v>
      </c>
      <c r="H366" s="8">
        <v>41</v>
      </c>
      <c r="I366" s="7" t="s">
        <v>52</v>
      </c>
      <c r="J366" s="8">
        <v>34</v>
      </c>
      <c r="K366" s="7" t="s">
        <v>1103</v>
      </c>
      <c r="L366" s="7" t="s">
        <v>1111</v>
      </c>
      <c r="M366" s="7">
        <v>5</v>
      </c>
      <c r="N366" s="7" t="s">
        <v>1043</v>
      </c>
      <c r="O366" s="7" t="s">
        <v>3157</v>
      </c>
      <c r="P366" s="9">
        <v>21172</v>
      </c>
      <c r="Q366" s="7"/>
      <c r="R366" s="10"/>
    </row>
    <row r="367" spans="1:18" x14ac:dyDescent="0.4">
      <c r="A367" s="7" t="s">
        <v>3158</v>
      </c>
      <c r="B367" s="7" t="s">
        <v>3159</v>
      </c>
      <c r="C367" s="7" t="s">
        <v>651</v>
      </c>
      <c r="D367" s="7" t="s">
        <v>3160</v>
      </c>
      <c r="E367" s="7">
        <v>8</v>
      </c>
      <c r="F367" s="7" t="s">
        <v>1109</v>
      </c>
      <c r="G367" s="7" t="s">
        <v>1110</v>
      </c>
      <c r="H367" s="8">
        <v>41</v>
      </c>
      <c r="I367" s="7" t="s">
        <v>52</v>
      </c>
      <c r="J367" s="8">
        <v>30</v>
      </c>
      <c r="K367" s="7" t="s">
        <v>1103</v>
      </c>
      <c r="L367" s="7" t="s">
        <v>1111</v>
      </c>
      <c r="M367" s="7">
        <v>5</v>
      </c>
      <c r="N367" s="7" t="s">
        <v>1043</v>
      </c>
      <c r="O367" s="7" t="s">
        <v>3161</v>
      </c>
      <c r="P367" s="9">
        <v>24153</v>
      </c>
      <c r="Q367" s="7"/>
      <c r="R367" s="10"/>
    </row>
    <row r="368" spans="1:18" x14ac:dyDescent="0.4">
      <c r="A368" s="7" t="s">
        <v>3162</v>
      </c>
      <c r="B368" s="7" t="s">
        <v>3163</v>
      </c>
      <c r="C368" s="7" t="s">
        <v>652</v>
      </c>
      <c r="D368" s="7" t="s">
        <v>3164</v>
      </c>
      <c r="E368" s="7">
        <v>8</v>
      </c>
      <c r="F368" s="7" t="s">
        <v>1109</v>
      </c>
      <c r="G368" s="7" t="s">
        <v>1110</v>
      </c>
      <c r="H368" s="8">
        <v>41</v>
      </c>
      <c r="I368" s="7" t="s">
        <v>52</v>
      </c>
      <c r="J368" s="8">
        <v>30</v>
      </c>
      <c r="K368" s="7" t="s">
        <v>1103</v>
      </c>
      <c r="L368" s="7" t="s">
        <v>1111</v>
      </c>
      <c r="M368" s="7">
        <v>5</v>
      </c>
      <c r="N368" s="7" t="s">
        <v>1043</v>
      </c>
      <c r="O368" s="7" t="s">
        <v>3165</v>
      </c>
      <c r="P368" s="9">
        <v>19319</v>
      </c>
      <c r="Q368" s="7"/>
      <c r="R368" s="10"/>
    </row>
    <row r="369" spans="1:18" x14ac:dyDescent="0.4">
      <c r="A369" s="7" t="s">
        <v>3181</v>
      </c>
      <c r="B369" s="7" t="s">
        <v>3182</v>
      </c>
      <c r="C369" s="7" t="s">
        <v>589</v>
      </c>
      <c r="D369" s="7" t="s">
        <v>3183</v>
      </c>
      <c r="E369" s="7">
        <v>8</v>
      </c>
      <c r="F369" s="7" t="s">
        <v>1109</v>
      </c>
      <c r="G369" s="7" t="s">
        <v>1110</v>
      </c>
      <c r="H369" s="8">
        <v>42</v>
      </c>
      <c r="I369" s="7" t="s">
        <v>48</v>
      </c>
      <c r="J369" s="8">
        <v>31</v>
      </c>
      <c r="K369" s="7" t="s">
        <v>1095</v>
      </c>
      <c r="L369" s="7" t="s">
        <v>1111</v>
      </c>
      <c r="M369" s="7">
        <v>5</v>
      </c>
      <c r="N369" s="7" t="s">
        <v>1043</v>
      </c>
      <c r="O369" s="7" t="s">
        <v>3184</v>
      </c>
      <c r="P369" s="9">
        <v>21608</v>
      </c>
      <c r="Q369" s="7"/>
      <c r="R369" s="10"/>
    </row>
    <row r="370" spans="1:18" x14ac:dyDescent="0.4">
      <c r="A370" s="7" t="s">
        <v>3185</v>
      </c>
      <c r="B370" s="7" t="s">
        <v>3186</v>
      </c>
      <c r="C370" s="7" t="s">
        <v>590</v>
      </c>
      <c r="D370" s="7" t="s">
        <v>3187</v>
      </c>
      <c r="E370" s="7">
        <v>8</v>
      </c>
      <c r="F370" s="7" t="s">
        <v>1109</v>
      </c>
      <c r="G370" s="7" t="s">
        <v>1110</v>
      </c>
      <c r="H370" s="8">
        <v>42</v>
      </c>
      <c r="I370" s="7" t="s">
        <v>48</v>
      </c>
      <c r="J370" s="8">
        <v>60</v>
      </c>
      <c r="K370" s="7" t="s">
        <v>1095</v>
      </c>
      <c r="L370" s="7" t="s">
        <v>1111</v>
      </c>
      <c r="M370" s="7">
        <v>6</v>
      </c>
      <c r="N370" s="7" t="s">
        <v>1056</v>
      </c>
      <c r="O370" s="7" t="s">
        <v>3188</v>
      </c>
      <c r="P370" s="9">
        <v>48121</v>
      </c>
      <c r="Q370" s="7"/>
      <c r="R370" s="10"/>
    </row>
    <row r="371" spans="1:18" x14ac:dyDescent="0.4">
      <c r="A371" s="7" t="s">
        <v>3189</v>
      </c>
      <c r="B371" s="7" t="s">
        <v>3190</v>
      </c>
      <c r="C371" s="7" t="s">
        <v>591</v>
      </c>
      <c r="D371" s="7" t="s">
        <v>3191</v>
      </c>
      <c r="E371" s="7">
        <v>8</v>
      </c>
      <c r="F371" s="7" t="s">
        <v>1109</v>
      </c>
      <c r="G371" s="7" t="s">
        <v>1110</v>
      </c>
      <c r="H371" s="8">
        <v>42</v>
      </c>
      <c r="I371" s="7" t="s">
        <v>48</v>
      </c>
      <c r="J371" s="8">
        <v>41</v>
      </c>
      <c r="K371" s="7" t="s">
        <v>1095</v>
      </c>
      <c r="L371" s="7" t="s">
        <v>1111</v>
      </c>
      <c r="M371" s="7">
        <v>6</v>
      </c>
      <c r="N371" s="7" t="s">
        <v>1056</v>
      </c>
      <c r="O371" s="7" t="s">
        <v>3192</v>
      </c>
      <c r="P371" s="9">
        <v>34572</v>
      </c>
      <c r="Q371" s="7"/>
      <c r="R371" s="10"/>
    </row>
    <row r="372" spans="1:18" x14ac:dyDescent="0.4">
      <c r="A372" s="7" t="s">
        <v>3193</v>
      </c>
      <c r="B372" s="7" t="s">
        <v>3194</v>
      </c>
      <c r="C372" s="7" t="s">
        <v>592</v>
      </c>
      <c r="D372" s="7" t="s">
        <v>3195</v>
      </c>
      <c r="E372" s="7">
        <v>8</v>
      </c>
      <c r="F372" s="7" t="s">
        <v>1109</v>
      </c>
      <c r="G372" s="7" t="s">
        <v>1110</v>
      </c>
      <c r="H372" s="8">
        <v>42</v>
      </c>
      <c r="I372" s="7" t="s">
        <v>48</v>
      </c>
      <c r="J372" s="8">
        <v>26</v>
      </c>
      <c r="K372" s="7" t="s">
        <v>1095</v>
      </c>
      <c r="L372" s="7" t="s">
        <v>1198</v>
      </c>
      <c r="M372" s="7">
        <v>2</v>
      </c>
      <c r="N372" s="7" t="s">
        <v>1046</v>
      </c>
      <c r="O372" s="7" t="s">
        <v>3196</v>
      </c>
      <c r="P372" s="9">
        <v>8944</v>
      </c>
      <c r="Q372" s="7"/>
      <c r="R372" s="10"/>
    </row>
    <row r="373" spans="1:18" x14ac:dyDescent="0.4">
      <c r="A373" s="7" t="s">
        <v>3197</v>
      </c>
      <c r="B373" s="7" t="s">
        <v>3198</v>
      </c>
      <c r="C373" s="7" t="s">
        <v>593</v>
      </c>
      <c r="D373" s="7" t="s">
        <v>3199</v>
      </c>
      <c r="E373" s="7">
        <v>8</v>
      </c>
      <c r="F373" s="7" t="s">
        <v>1109</v>
      </c>
      <c r="G373" s="7" t="s">
        <v>1110</v>
      </c>
      <c r="H373" s="8">
        <v>42</v>
      </c>
      <c r="I373" s="7" t="s">
        <v>48</v>
      </c>
      <c r="J373" s="8">
        <v>34</v>
      </c>
      <c r="K373" s="7" t="s">
        <v>1095</v>
      </c>
      <c r="L373" s="7" t="s">
        <v>1111</v>
      </c>
      <c r="M373" s="7">
        <v>5</v>
      </c>
      <c r="N373" s="7" t="s">
        <v>1043</v>
      </c>
      <c r="O373" s="7" t="s">
        <v>3200</v>
      </c>
      <c r="P373" s="9">
        <v>18194</v>
      </c>
      <c r="Q373" s="7"/>
      <c r="R373" s="10"/>
    </row>
    <row r="374" spans="1:18" x14ac:dyDescent="0.4">
      <c r="A374" s="7" t="s">
        <v>3201</v>
      </c>
      <c r="B374" s="7" t="s">
        <v>3202</v>
      </c>
      <c r="C374" s="7" t="s">
        <v>594</v>
      </c>
      <c r="D374" s="7" t="s">
        <v>3203</v>
      </c>
      <c r="E374" s="7">
        <v>8</v>
      </c>
      <c r="F374" s="7" t="s">
        <v>1109</v>
      </c>
      <c r="G374" s="7" t="s">
        <v>1110</v>
      </c>
      <c r="H374" s="8">
        <v>42</v>
      </c>
      <c r="I374" s="7" t="s">
        <v>48</v>
      </c>
      <c r="J374" s="8">
        <v>64</v>
      </c>
      <c r="K374" s="7" t="s">
        <v>1095</v>
      </c>
      <c r="L374" s="7" t="s">
        <v>1111</v>
      </c>
      <c r="M374" s="7">
        <v>5</v>
      </c>
      <c r="N374" s="7" t="s">
        <v>1043</v>
      </c>
      <c r="O374" s="7" t="s">
        <v>3204</v>
      </c>
      <c r="P374" s="9">
        <v>21694</v>
      </c>
      <c r="Q374" s="7"/>
      <c r="R374" s="10"/>
    </row>
    <row r="375" spans="1:18" x14ac:dyDescent="0.4">
      <c r="A375" s="7" t="s">
        <v>3205</v>
      </c>
      <c r="B375" s="7" t="s">
        <v>3206</v>
      </c>
      <c r="C375" s="7" t="s">
        <v>595</v>
      </c>
      <c r="D375" s="7" t="s">
        <v>3207</v>
      </c>
      <c r="E375" s="7">
        <v>8</v>
      </c>
      <c r="F375" s="7" t="s">
        <v>1109</v>
      </c>
      <c r="G375" s="7" t="s">
        <v>1110</v>
      </c>
      <c r="H375" s="8">
        <v>42</v>
      </c>
      <c r="I375" s="7" t="s">
        <v>48</v>
      </c>
      <c r="J375" s="8">
        <v>113</v>
      </c>
      <c r="K375" s="7" t="s">
        <v>1095</v>
      </c>
      <c r="L375" s="7" t="s">
        <v>1116</v>
      </c>
      <c r="M375" s="7">
        <v>10</v>
      </c>
      <c r="N375" s="7" t="s">
        <v>1040</v>
      </c>
      <c r="O375" s="7" t="s">
        <v>3208</v>
      </c>
      <c r="P375" s="9">
        <v>86974</v>
      </c>
      <c r="Q375" s="7"/>
      <c r="R375" s="10"/>
    </row>
    <row r="376" spans="1:18" x14ac:dyDescent="0.4">
      <c r="A376" s="7" t="s">
        <v>3209</v>
      </c>
      <c r="B376" s="7" t="s">
        <v>3210</v>
      </c>
      <c r="C376" s="7" t="s">
        <v>596</v>
      </c>
      <c r="D376" s="7" t="s">
        <v>3211</v>
      </c>
      <c r="E376" s="7">
        <v>8</v>
      </c>
      <c r="F376" s="7" t="s">
        <v>1109</v>
      </c>
      <c r="G376" s="7" t="s">
        <v>1110</v>
      </c>
      <c r="H376" s="8">
        <v>42</v>
      </c>
      <c r="I376" s="7" t="s">
        <v>48</v>
      </c>
      <c r="J376" s="8">
        <v>51</v>
      </c>
      <c r="K376" s="7" t="s">
        <v>1095</v>
      </c>
      <c r="L376" s="7" t="s">
        <v>1111</v>
      </c>
      <c r="M376" s="7">
        <v>5</v>
      </c>
      <c r="N376" s="7" t="s">
        <v>1043</v>
      </c>
      <c r="O376" s="7" t="s">
        <v>3212</v>
      </c>
      <c r="P376" s="9">
        <v>27385</v>
      </c>
      <c r="Q376" s="7"/>
      <c r="R376" s="10"/>
    </row>
    <row r="377" spans="1:18" x14ac:dyDescent="0.4">
      <c r="A377" s="7" t="s">
        <v>3213</v>
      </c>
      <c r="B377" s="7" t="s">
        <v>3214</v>
      </c>
      <c r="C377" s="7" t="s">
        <v>597</v>
      </c>
      <c r="D377" s="7" t="s">
        <v>3215</v>
      </c>
      <c r="E377" s="7">
        <v>8</v>
      </c>
      <c r="F377" s="7" t="s">
        <v>1109</v>
      </c>
      <c r="G377" s="7" t="s">
        <v>1110</v>
      </c>
      <c r="H377" s="8">
        <v>42</v>
      </c>
      <c r="I377" s="7" t="s">
        <v>48</v>
      </c>
      <c r="J377" s="8">
        <v>30</v>
      </c>
      <c r="K377" s="7" t="s">
        <v>1095</v>
      </c>
      <c r="L377" s="7" t="s">
        <v>1111</v>
      </c>
      <c r="M377" s="7">
        <v>5</v>
      </c>
      <c r="N377" s="7" t="s">
        <v>1043</v>
      </c>
      <c r="O377" s="7" t="s">
        <v>3216</v>
      </c>
      <c r="P377" s="9">
        <v>20044</v>
      </c>
      <c r="Q377" s="7"/>
      <c r="R377" s="10"/>
    </row>
    <row r="378" spans="1:18" x14ac:dyDescent="0.4">
      <c r="A378" s="7" t="s">
        <v>3217</v>
      </c>
      <c r="B378" s="7" t="s">
        <v>3218</v>
      </c>
      <c r="C378" s="7" t="s">
        <v>598</v>
      </c>
      <c r="D378" s="7" t="s">
        <v>3219</v>
      </c>
      <c r="E378" s="7">
        <v>8</v>
      </c>
      <c r="F378" s="7" t="s">
        <v>1109</v>
      </c>
      <c r="G378" s="7" t="s">
        <v>1110</v>
      </c>
      <c r="H378" s="8">
        <v>42</v>
      </c>
      <c r="I378" s="7" t="s">
        <v>48</v>
      </c>
      <c r="J378" s="8">
        <v>44</v>
      </c>
      <c r="K378" s="7" t="s">
        <v>1103</v>
      </c>
      <c r="L378" s="7" t="s">
        <v>1111</v>
      </c>
      <c r="M378" s="7">
        <v>6</v>
      </c>
      <c r="N378" s="7" t="s">
        <v>1056</v>
      </c>
      <c r="O378" s="7" t="s">
        <v>3220</v>
      </c>
      <c r="P378" s="9">
        <v>32873</v>
      </c>
      <c r="Q378" s="7"/>
      <c r="R378" s="10"/>
    </row>
    <row r="379" spans="1:18" x14ac:dyDescent="0.4">
      <c r="A379" s="7" t="s">
        <v>3041</v>
      </c>
      <c r="B379" s="7" t="s">
        <v>3042</v>
      </c>
      <c r="C379" s="7" t="s">
        <v>580</v>
      </c>
      <c r="D379" s="7" t="s">
        <v>47</v>
      </c>
      <c r="E379" s="7">
        <v>8</v>
      </c>
      <c r="F379" s="7" t="s">
        <v>1101</v>
      </c>
      <c r="G379" s="7" t="s">
        <v>1102</v>
      </c>
      <c r="H379" s="8">
        <v>38</v>
      </c>
      <c r="I379" s="7" t="s">
        <v>47</v>
      </c>
      <c r="J379" s="8">
        <v>200</v>
      </c>
      <c r="K379" s="7" t="s">
        <v>1095</v>
      </c>
      <c r="L379" s="7" t="s">
        <v>1095</v>
      </c>
      <c r="M379" s="7">
        <v>16</v>
      </c>
      <c r="N379" s="7" t="s">
        <v>1061</v>
      </c>
      <c r="O379" s="7" t="s">
        <v>3043</v>
      </c>
      <c r="P379" s="9">
        <v>78380</v>
      </c>
      <c r="Q379" s="7"/>
      <c r="R379" s="10"/>
    </row>
    <row r="380" spans="1:18" x14ac:dyDescent="0.4">
      <c r="A380" s="7" t="s">
        <v>3044</v>
      </c>
      <c r="B380" s="7" t="s">
        <v>3045</v>
      </c>
      <c r="C380" s="7" t="s">
        <v>581</v>
      </c>
      <c r="D380" s="7" t="s">
        <v>3046</v>
      </c>
      <c r="E380" s="7">
        <v>8</v>
      </c>
      <c r="F380" s="7" t="s">
        <v>1109</v>
      </c>
      <c r="G380" s="7" t="s">
        <v>1110</v>
      </c>
      <c r="H380" s="8">
        <v>38</v>
      </c>
      <c r="I380" s="7" t="s">
        <v>47</v>
      </c>
      <c r="J380" s="8">
        <v>42</v>
      </c>
      <c r="K380" s="7" t="s">
        <v>1095</v>
      </c>
      <c r="L380" s="7" t="s">
        <v>1111</v>
      </c>
      <c r="M380" s="7">
        <v>6</v>
      </c>
      <c r="N380" s="7" t="s">
        <v>1056</v>
      </c>
      <c r="O380" s="7" t="s">
        <v>3047</v>
      </c>
      <c r="P380" s="9">
        <v>42711</v>
      </c>
      <c r="Q380" s="7"/>
      <c r="R380" s="10"/>
    </row>
    <row r="381" spans="1:18" x14ac:dyDescent="0.4">
      <c r="A381" s="7" t="s">
        <v>3236</v>
      </c>
      <c r="B381" s="7" t="s">
        <v>3237</v>
      </c>
      <c r="C381" s="7" t="s">
        <v>621</v>
      </c>
      <c r="D381" s="7" t="s">
        <v>3238</v>
      </c>
      <c r="E381" s="7">
        <v>8</v>
      </c>
      <c r="F381" s="7" t="s">
        <v>1109</v>
      </c>
      <c r="G381" s="7" t="s">
        <v>1110</v>
      </c>
      <c r="H381" s="8">
        <v>43</v>
      </c>
      <c r="I381" s="7" t="s">
        <v>50</v>
      </c>
      <c r="J381" s="8">
        <v>76</v>
      </c>
      <c r="K381" s="7" t="s">
        <v>1095</v>
      </c>
      <c r="L381" s="7" t="s">
        <v>1116</v>
      </c>
      <c r="M381" s="7">
        <v>10</v>
      </c>
      <c r="N381" s="7" t="s">
        <v>1040</v>
      </c>
      <c r="O381" s="7" t="s">
        <v>3239</v>
      </c>
      <c r="P381" s="9">
        <v>59124</v>
      </c>
      <c r="Q381" s="7"/>
      <c r="R381" s="10"/>
    </row>
    <row r="382" spans="1:18" x14ac:dyDescent="0.4">
      <c r="A382" s="7" t="s">
        <v>3048</v>
      </c>
      <c r="B382" s="7" t="s">
        <v>3049</v>
      </c>
      <c r="C382" s="7" t="s">
        <v>582</v>
      </c>
      <c r="D382" s="7" t="s">
        <v>3050</v>
      </c>
      <c r="E382" s="7">
        <v>8</v>
      </c>
      <c r="F382" s="7" t="s">
        <v>1109</v>
      </c>
      <c r="G382" s="7" t="s">
        <v>1110</v>
      </c>
      <c r="H382" s="8">
        <v>38</v>
      </c>
      <c r="I382" s="7" t="s">
        <v>47</v>
      </c>
      <c r="J382" s="8">
        <v>56</v>
      </c>
      <c r="K382" s="7" t="s">
        <v>1095</v>
      </c>
      <c r="L382" s="7" t="s">
        <v>1111</v>
      </c>
      <c r="M382" s="7">
        <v>6</v>
      </c>
      <c r="N382" s="7" t="s">
        <v>1056</v>
      </c>
      <c r="O382" s="7" t="s">
        <v>3051</v>
      </c>
      <c r="P382" s="9">
        <v>48302</v>
      </c>
      <c r="Q382" s="7"/>
      <c r="R382" s="10"/>
    </row>
    <row r="383" spans="1:18" x14ac:dyDescent="0.4">
      <c r="A383" s="7" t="s">
        <v>3240</v>
      </c>
      <c r="B383" s="7" t="s">
        <v>3241</v>
      </c>
      <c r="C383" s="7" t="s">
        <v>622</v>
      </c>
      <c r="D383" s="7" t="s">
        <v>3242</v>
      </c>
      <c r="E383" s="7">
        <v>8</v>
      </c>
      <c r="F383" s="7" t="s">
        <v>1109</v>
      </c>
      <c r="G383" s="7" t="s">
        <v>1110</v>
      </c>
      <c r="H383" s="8">
        <v>43</v>
      </c>
      <c r="I383" s="7" t="s">
        <v>50</v>
      </c>
      <c r="J383" s="8">
        <v>30</v>
      </c>
      <c r="K383" s="7" t="s">
        <v>1095</v>
      </c>
      <c r="L383" s="7" t="s">
        <v>1111</v>
      </c>
      <c r="M383" s="7">
        <v>5</v>
      </c>
      <c r="N383" s="7" t="s">
        <v>1043</v>
      </c>
      <c r="O383" s="7" t="s">
        <v>3243</v>
      </c>
      <c r="P383" s="9">
        <v>23975</v>
      </c>
      <c r="Q383" s="7"/>
      <c r="R383" s="10"/>
    </row>
    <row r="384" spans="1:18" x14ac:dyDescent="0.4">
      <c r="A384" s="7" t="s">
        <v>3244</v>
      </c>
      <c r="B384" s="7" t="s">
        <v>3245</v>
      </c>
      <c r="C384" s="7" t="s">
        <v>623</v>
      </c>
      <c r="D384" s="7" t="s">
        <v>3246</v>
      </c>
      <c r="E384" s="7">
        <v>8</v>
      </c>
      <c r="F384" s="7" t="s">
        <v>1109</v>
      </c>
      <c r="G384" s="7" t="s">
        <v>1110</v>
      </c>
      <c r="H384" s="8">
        <v>43</v>
      </c>
      <c r="I384" s="7" t="s">
        <v>50</v>
      </c>
      <c r="J384" s="8">
        <v>36</v>
      </c>
      <c r="K384" s="7" t="s">
        <v>1095</v>
      </c>
      <c r="L384" s="7" t="s">
        <v>1111</v>
      </c>
      <c r="M384" s="7">
        <v>5</v>
      </c>
      <c r="N384" s="7" t="s">
        <v>1043</v>
      </c>
      <c r="O384" s="7" t="s">
        <v>3247</v>
      </c>
      <c r="P384" s="9">
        <v>20561</v>
      </c>
      <c r="Q384" s="7"/>
      <c r="R384" s="10"/>
    </row>
    <row r="385" spans="1:18" x14ac:dyDescent="0.4">
      <c r="A385" s="7" t="s">
        <v>3052</v>
      </c>
      <c r="B385" s="7" t="s">
        <v>3053</v>
      </c>
      <c r="C385" s="7" t="s">
        <v>583</v>
      </c>
      <c r="D385" s="7" t="s">
        <v>3054</v>
      </c>
      <c r="E385" s="7">
        <v>8</v>
      </c>
      <c r="F385" s="7" t="s">
        <v>1109</v>
      </c>
      <c r="G385" s="7" t="s">
        <v>1110</v>
      </c>
      <c r="H385" s="8">
        <v>38</v>
      </c>
      <c r="I385" s="7" t="s">
        <v>47</v>
      </c>
      <c r="J385" s="8">
        <v>96</v>
      </c>
      <c r="K385" s="7" t="s">
        <v>1095</v>
      </c>
      <c r="L385" s="7" t="s">
        <v>1116</v>
      </c>
      <c r="M385" s="7">
        <v>10</v>
      </c>
      <c r="N385" s="7" t="s">
        <v>1040</v>
      </c>
      <c r="O385" s="7" t="s">
        <v>3055</v>
      </c>
      <c r="P385" s="9">
        <v>55322</v>
      </c>
      <c r="Q385" s="7"/>
      <c r="R385" s="10"/>
    </row>
    <row r="386" spans="1:18" x14ac:dyDescent="0.4">
      <c r="A386" s="7" t="s">
        <v>3056</v>
      </c>
      <c r="B386" s="7" t="s">
        <v>3057</v>
      </c>
      <c r="C386" s="7" t="s">
        <v>584</v>
      </c>
      <c r="D386" s="7" t="s">
        <v>3058</v>
      </c>
      <c r="E386" s="7">
        <v>8</v>
      </c>
      <c r="F386" s="7" t="s">
        <v>1109</v>
      </c>
      <c r="G386" s="7" t="s">
        <v>1110</v>
      </c>
      <c r="H386" s="8">
        <v>38</v>
      </c>
      <c r="I386" s="7" t="s">
        <v>47</v>
      </c>
      <c r="J386" s="8">
        <v>38</v>
      </c>
      <c r="K386" s="7" t="s">
        <v>1095</v>
      </c>
      <c r="L386" s="7" t="s">
        <v>1111</v>
      </c>
      <c r="M386" s="7">
        <v>6</v>
      </c>
      <c r="N386" s="7" t="s">
        <v>1056</v>
      </c>
      <c r="O386" s="7" t="s">
        <v>3059</v>
      </c>
      <c r="P386" s="9">
        <v>32047</v>
      </c>
      <c r="Q386" s="7"/>
      <c r="R386" s="10"/>
    </row>
    <row r="387" spans="1:18" x14ac:dyDescent="0.4">
      <c r="A387" s="7" t="s">
        <v>3060</v>
      </c>
      <c r="B387" s="7" t="s">
        <v>3061</v>
      </c>
      <c r="C387" s="7" t="s">
        <v>585</v>
      </c>
      <c r="D387" s="7" t="s">
        <v>3062</v>
      </c>
      <c r="E387" s="7">
        <v>8</v>
      </c>
      <c r="F387" s="7" t="s">
        <v>1109</v>
      </c>
      <c r="G387" s="7" t="s">
        <v>1110</v>
      </c>
      <c r="H387" s="8">
        <v>38</v>
      </c>
      <c r="I387" s="7" t="s">
        <v>47</v>
      </c>
      <c r="J387" s="8">
        <v>62</v>
      </c>
      <c r="K387" s="7" t="s">
        <v>1095</v>
      </c>
      <c r="L387" s="7" t="s">
        <v>1111</v>
      </c>
      <c r="M387" s="7">
        <v>6</v>
      </c>
      <c r="N387" s="7" t="s">
        <v>1056</v>
      </c>
      <c r="O387" s="7" t="s">
        <v>3063</v>
      </c>
      <c r="P387" s="9">
        <v>30959</v>
      </c>
      <c r="Q387" s="7"/>
      <c r="R387" s="10"/>
    </row>
    <row r="388" spans="1:18" x14ac:dyDescent="0.4">
      <c r="A388" s="7" t="s">
        <v>3064</v>
      </c>
      <c r="B388" s="7" t="s">
        <v>3065</v>
      </c>
      <c r="C388" s="7" t="s">
        <v>586</v>
      </c>
      <c r="D388" s="7" t="s">
        <v>3066</v>
      </c>
      <c r="E388" s="7">
        <v>8</v>
      </c>
      <c r="F388" s="7" t="s">
        <v>1109</v>
      </c>
      <c r="G388" s="7" t="s">
        <v>1110</v>
      </c>
      <c r="H388" s="8">
        <v>38</v>
      </c>
      <c r="I388" s="7" t="s">
        <v>47</v>
      </c>
      <c r="J388" s="8">
        <v>38</v>
      </c>
      <c r="K388" s="7" t="s">
        <v>1095</v>
      </c>
      <c r="L388" s="7" t="s">
        <v>1111</v>
      </c>
      <c r="M388" s="7">
        <v>6</v>
      </c>
      <c r="N388" s="7" t="s">
        <v>1056</v>
      </c>
      <c r="O388" s="7" t="s">
        <v>3067</v>
      </c>
      <c r="P388" s="9">
        <v>32479</v>
      </c>
      <c r="Q388" s="7"/>
      <c r="R388" s="10"/>
    </row>
    <row r="389" spans="1:18" x14ac:dyDescent="0.4">
      <c r="A389" s="7" t="s">
        <v>3068</v>
      </c>
      <c r="B389" s="7" t="s">
        <v>3069</v>
      </c>
      <c r="C389" s="7" t="s">
        <v>587</v>
      </c>
      <c r="D389" s="7" t="s">
        <v>3070</v>
      </c>
      <c r="E389" s="7">
        <v>8</v>
      </c>
      <c r="F389" s="7" t="s">
        <v>1109</v>
      </c>
      <c r="G389" s="7" t="s">
        <v>1110</v>
      </c>
      <c r="H389" s="8">
        <v>38</v>
      </c>
      <c r="I389" s="7" t="s">
        <v>47</v>
      </c>
      <c r="J389" s="8">
        <v>32</v>
      </c>
      <c r="K389" s="7" t="s">
        <v>1095</v>
      </c>
      <c r="L389" s="7" t="s">
        <v>1198</v>
      </c>
      <c r="M389" s="7">
        <v>2</v>
      </c>
      <c r="N389" s="7" t="s">
        <v>1046</v>
      </c>
      <c r="O389" s="7" t="s">
        <v>3071</v>
      </c>
      <c r="P389" s="9">
        <v>11381</v>
      </c>
      <c r="Q389" s="7"/>
      <c r="R389" s="10"/>
    </row>
    <row r="390" spans="1:18" x14ac:dyDescent="0.4">
      <c r="A390" s="7" t="s">
        <v>2842</v>
      </c>
      <c r="B390" s="7" t="s">
        <v>2843</v>
      </c>
      <c r="C390" s="7" t="s">
        <v>536</v>
      </c>
      <c r="D390" s="7" t="s">
        <v>2844</v>
      </c>
      <c r="E390" s="7">
        <v>7</v>
      </c>
      <c r="F390" s="7" t="s">
        <v>1109</v>
      </c>
      <c r="G390" s="7" t="s">
        <v>1110</v>
      </c>
      <c r="H390" s="8">
        <v>44</v>
      </c>
      <c r="I390" s="7" t="s">
        <v>44</v>
      </c>
      <c r="J390" s="8">
        <v>33</v>
      </c>
      <c r="K390" s="7" t="s">
        <v>1103</v>
      </c>
      <c r="L390" s="7" t="s">
        <v>1111</v>
      </c>
      <c r="M390" s="7">
        <v>5</v>
      </c>
      <c r="N390" s="7" t="s">
        <v>1043</v>
      </c>
      <c r="O390" s="7" t="s">
        <v>2845</v>
      </c>
      <c r="P390" s="9">
        <v>24063</v>
      </c>
      <c r="Q390" s="7"/>
      <c r="R390" s="10"/>
    </row>
    <row r="391" spans="1:18" x14ac:dyDescent="0.4">
      <c r="A391" s="7" t="s">
        <v>2846</v>
      </c>
      <c r="B391" s="7" t="s">
        <v>2847</v>
      </c>
      <c r="C391" s="7" t="s">
        <v>537</v>
      </c>
      <c r="D391" s="7" t="s">
        <v>2848</v>
      </c>
      <c r="E391" s="7">
        <v>7</v>
      </c>
      <c r="F391" s="7" t="s">
        <v>1109</v>
      </c>
      <c r="G391" s="7" t="s">
        <v>1110</v>
      </c>
      <c r="H391" s="8">
        <v>44</v>
      </c>
      <c r="I391" s="7" t="s">
        <v>44</v>
      </c>
      <c r="J391" s="8">
        <v>96</v>
      </c>
      <c r="K391" s="7" t="s">
        <v>1103</v>
      </c>
      <c r="L391" s="7" t="s">
        <v>1116</v>
      </c>
      <c r="M391" s="7">
        <v>10</v>
      </c>
      <c r="N391" s="7" t="s">
        <v>1040</v>
      </c>
      <c r="O391" s="7" t="s">
        <v>2849</v>
      </c>
      <c r="P391" s="9">
        <v>83973</v>
      </c>
      <c r="Q391" s="7"/>
      <c r="R391" s="10"/>
    </row>
    <row r="392" spans="1:18" x14ac:dyDescent="0.4">
      <c r="A392" s="7" t="s">
        <v>2850</v>
      </c>
      <c r="B392" s="7" t="s">
        <v>2851</v>
      </c>
      <c r="C392" s="7" t="s">
        <v>538</v>
      </c>
      <c r="D392" s="7" t="s">
        <v>2852</v>
      </c>
      <c r="E392" s="7">
        <v>7</v>
      </c>
      <c r="F392" s="7" t="s">
        <v>1109</v>
      </c>
      <c r="G392" s="7" t="s">
        <v>1110</v>
      </c>
      <c r="H392" s="8">
        <v>44</v>
      </c>
      <c r="I392" s="7" t="s">
        <v>44</v>
      </c>
      <c r="J392" s="8">
        <v>60</v>
      </c>
      <c r="K392" s="7" t="s">
        <v>1103</v>
      </c>
      <c r="L392" s="7" t="s">
        <v>1111</v>
      </c>
      <c r="M392" s="7">
        <v>6</v>
      </c>
      <c r="N392" s="7" t="s">
        <v>1056</v>
      </c>
      <c r="O392" s="7" t="s">
        <v>2853</v>
      </c>
      <c r="P392" s="9">
        <v>52577</v>
      </c>
      <c r="Q392" s="7"/>
      <c r="R392" s="10"/>
    </row>
    <row r="393" spans="1:18" x14ac:dyDescent="0.4">
      <c r="A393" s="7" t="s">
        <v>2854</v>
      </c>
      <c r="B393" s="7" t="s">
        <v>2855</v>
      </c>
      <c r="C393" s="7" t="s">
        <v>539</v>
      </c>
      <c r="D393" s="7" t="s">
        <v>2856</v>
      </c>
      <c r="E393" s="7">
        <v>7</v>
      </c>
      <c r="F393" s="7" t="s">
        <v>1109</v>
      </c>
      <c r="G393" s="7" t="s">
        <v>1110</v>
      </c>
      <c r="H393" s="8">
        <v>44</v>
      </c>
      <c r="I393" s="7" t="s">
        <v>44</v>
      </c>
      <c r="J393" s="8">
        <v>52</v>
      </c>
      <c r="K393" s="7" t="s">
        <v>1103</v>
      </c>
      <c r="L393" s="7" t="s">
        <v>1111</v>
      </c>
      <c r="M393" s="7">
        <v>6</v>
      </c>
      <c r="N393" s="7" t="s">
        <v>1056</v>
      </c>
      <c r="O393" s="7" t="s">
        <v>2857</v>
      </c>
      <c r="P393" s="9">
        <v>43469</v>
      </c>
      <c r="Q393" s="7"/>
      <c r="R393" s="10"/>
    </row>
    <row r="394" spans="1:18" x14ac:dyDescent="0.4">
      <c r="A394" s="7" t="s">
        <v>2858</v>
      </c>
      <c r="B394" s="7" t="s">
        <v>2859</v>
      </c>
      <c r="C394" s="7" t="s">
        <v>540</v>
      </c>
      <c r="D394" s="7" t="s">
        <v>2860</v>
      </c>
      <c r="E394" s="7">
        <v>7</v>
      </c>
      <c r="F394" s="7" t="s">
        <v>1109</v>
      </c>
      <c r="G394" s="7" t="s">
        <v>1110</v>
      </c>
      <c r="H394" s="8">
        <v>44</v>
      </c>
      <c r="I394" s="7" t="s">
        <v>44</v>
      </c>
      <c r="J394" s="8">
        <v>148</v>
      </c>
      <c r="K394" s="7" t="s">
        <v>1103</v>
      </c>
      <c r="L394" s="7" t="s">
        <v>1145</v>
      </c>
      <c r="M394" s="7">
        <v>13</v>
      </c>
      <c r="N394" s="7" t="s">
        <v>1058</v>
      </c>
      <c r="O394" s="7" t="s">
        <v>2861</v>
      </c>
      <c r="P394" s="9">
        <v>76707</v>
      </c>
      <c r="Q394" s="7"/>
      <c r="R394" s="10"/>
    </row>
    <row r="395" spans="1:18" x14ac:dyDescent="0.4">
      <c r="A395" s="7" t="s">
        <v>2862</v>
      </c>
      <c r="B395" s="7" t="s">
        <v>2863</v>
      </c>
      <c r="C395" s="7" t="s">
        <v>541</v>
      </c>
      <c r="D395" s="7" t="s">
        <v>2864</v>
      </c>
      <c r="E395" s="7">
        <v>7</v>
      </c>
      <c r="F395" s="7" t="s">
        <v>1109</v>
      </c>
      <c r="G395" s="7" t="s">
        <v>1110</v>
      </c>
      <c r="H395" s="8">
        <v>44</v>
      </c>
      <c r="I395" s="7" t="s">
        <v>44</v>
      </c>
      <c r="J395" s="8">
        <v>38</v>
      </c>
      <c r="K395" s="7" t="s">
        <v>1103</v>
      </c>
      <c r="L395" s="7" t="s">
        <v>1111</v>
      </c>
      <c r="M395" s="7">
        <v>6</v>
      </c>
      <c r="N395" s="7" t="s">
        <v>1056</v>
      </c>
      <c r="O395" s="7" t="s">
        <v>2865</v>
      </c>
      <c r="P395" s="9">
        <v>42008</v>
      </c>
      <c r="Q395" s="7"/>
      <c r="R395" s="10"/>
    </row>
    <row r="396" spans="1:18" x14ac:dyDescent="0.4">
      <c r="A396" s="7" t="s">
        <v>2866</v>
      </c>
      <c r="B396" s="7" t="s">
        <v>2867</v>
      </c>
      <c r="C396" s="7" t="s">
        <v>542</v>
      </c>
      <c r="D396" s="7" t="s">
        <v>2868</v>
      </c>
      <c r="E396" s="7">
        <v>7</v>
      </c>
      <c r="F396" s="7" t="s">
        <v>1109</v>
      </c>
      <c r="G396" s="7" t="s">
        <v>1110</v>
      </c>
      <c r="H396" s="8">
        <v>44</v>
      </c>
      <c r="I396" s="7" t="s">
        <v>44</v>
      </c>
      <c r="J396" s="8">
        <v>102</v>
      </c>
      <c r="K396" s="7" t="s">
        <v>1103</v>
      </c>
      <c r="L396" s="7" t="s">
        <v>1145</v>
      </c>
      <c r="M396" s="7">
        <v>13</v>
      </c>
      <c r="N396" s="7" t="s">
        <v>1058</v>
      </c>
      <c r="O396" s="7" t="s">
        <v>2869</v>
      </c>
      <c r="P396" s="9">
        <v>63066</v>
      </c>
      <c r="Q396" s="7"/>
      <c r="R396" s="10"/>
    </row>
    <row r="397" spans="1:18" x14ac:dyDescent="0.4">
      <c r="A397" s="7" t="s">
        <v>2870</v>
      </c>
      <c r="B397" s="7" t="s">
        <v>2871</v>
      </c>
      <c r="C397" s="7" t="s">
        <v>543</v>
      </c>
      <c r="D397" s="7" t="s">
        <v>2872</v>
      </c>
      <c r="E397" s="7">
        <v>7</v>
      </c>
      <c r="F397" s="7" t="s">
        <v>1109</v>
      </c>
      <c r="G397" s="7" t="s">
        <v>1110</v>
      </c>
      <c r="H397" s="8">
        <v>44</v>
      </c>
      <c r="I397" s="7" t="s">
        <v>44</v>
      </c>
      <c r="J397" s="8">
        <v>125</v>
      </c>
      <c r="K397" s="7" t="s">
        <v>1103</v>
      </c>
      <c r="L397" s="7" t="s">
        <v>1116</v>
      </c>
      <c r="M397" s="7">
        <v>10</v>
      </c>
      <c r="N397" s="7" t="s">
        <v>1040</v>
      </c>
      <c r="O397" s="7" t="s">
        <v>2873</v>
      </c>
      <c r="P397" s="9">
        <v>75859</v>
      </c>
      <c r="Q397" s="7"/>
      <c r="R397" s="10"/>
    </row>
    <row r="398" spans="1:18" x14ac:dyDescent="0.4">
      <c r="A398" s="7" t="s">
        <v>2874</v>
      </c>
      <c r="B398" s="7" t="s">
        <v>2875</v>
      </c>
      <c r="C398" s="7" t="s">
        <v>544</v>
      </c>
      <c r="D398" s="7" t="s">
        <v>2876</v>
      </c>
      <c r="E398" s="7">
        <v>7</v>
      </c>
      <c r="F398" s="7" t="s">
        <v>1109</v>
      </c>
      <c r="G398" s="7" t="s">
        <v>1110</v>
      </c>
      <c r="H398" s="8">
        <v>44</v>
      </c>
      <c r="I398" s="7" t="s">
        <v>44</v>
      </c>
      <c r="J398" s="8">
        <v>30</v>
      </c>
      <c r="K398" s="7" t="s">
        <v>1103</v>
      </c>
      <c r="L398" s="7" t="s">
        <v>1111</v>
      </c>
      <c r="M398" s="7">
        <v>5</v>
      </c>
      <c r="N398" s="7" t="s">
        <v>1043</v>
      </c>
      <c r="O398" s="7" t="s">
        <v>2877</v>
      </c>
      <c r="P398" s="9">
        <v>26513</v>
      </c>
      <c r="Q398" s="7"/>
      <c r="R398" s="10"/>
    </row>
    <row r="399" spans="1:18" x14ac:dyDescent="0.4">
      <c r="A399" s="7" t="s">
        <v>2878</v>
      </c>
      <c r="B399" s="7" t="s">
        <v>2879</v>
      </c>
      <c r="C399" s="7" t="s">
        <v>545</v>
      </c>
      <c r="D399" s="7" t="s">
        <v>2880</v>
      </c>
      <c r="E399" s="7">
        <v>7</v>
      </c>
      <c r="F399" s="7" t="s">
        <v>1109</v>
      </c>
      <c r="G399" s="7" t="s">
        <v>1110</v>
      </c>
      <c r="H399" s="8">
        <v>44</v>
      </c>
      <c r="I399" s="7" t="s">
        <v>44</v>
      </c>
      <c r="J399" s="8">
        <v>32</v>
      </c>
      <c r="K399" s="7" t="s">
        <v>1103</v>
      </c>
      <c r="L399" s="7" t="s">
        <v>1111</v>
      </c>
      <c r="M399" s="7">
        <v>5</v>
      </c>
      <c r="N399" s="7" t="s">
        <v>1043</v>
      </c>
      <c r="O399" s="7" t="s">
        <v>2881</v>
      </c>
      <c r="P399" s="9">
        <v>24588</v>
      </c>
      <c r="Q399" s="7"/>
      <c r="R399" s="10"/>
    </row>
    <row r="400" spans="1:18" x14ac:dyDescent="0.4">
      <c r="A400" s="7" t="s">
        <v>2894</v>
      </c>
      <c r="B400" s="7" t="s">
        <v>2895</v>
      </c>
      <c r="C400" s="7" t="s">
        <v>549</v>
      </c>
      <c r="D400" s="7" t="s">
        <v>2896</v>
      </c>
      <c r="E400" s="7">
        <v>7</v>
      </c>
      <c r="F400" s="7" t="s">
        <v>1109</v>
      </c>
      <c r="G400" s="7" t="s">
        <v>1110</v>
      </c>
      <c r="H400" s="8">
        <v>45</v>
      </c>
      <c r="I400" s="7" t="s">
        <v>45</v>
      </c>
      <c r="J400" s="8">
        <v>96</v>
      </c>
      <c r="K400" s="7" t="s">
        <v>1103</v>
      </c>
      <c r="L400" s="7" t="s">
        <v>1145</v>
      </c>
      <c r="M400" s="7">
        <v>12</v>
      </c>
      <c r="N400" s="7" t="s">
        <v>1057</v>
      </c>
      <c r="O400" s="7" t="s">
        <v>2897</v>
      </c>
      <c r="P400" s="9">
        <v>68075</v>
      </c>
      <c r="Q400" s="7"/>
      <c r="R400" s="10"/>
    </row>
    <row r="401" spans="1:18" x14ac:dyDescent="0.4">
      <c r="A401" s="7" t="s">
        <v>2898</v>
      </c>
      <c r="B401" s="7" t="s">
        <v>2899</v>
      </c>
      <c r="C401" s="7" t="s">
        <v>550</v>
      </c>
      <c r="D401" s="7" t="s">
        <v>2900</v>
      </c>
      <c r="E401" s="7">
        <v>7</v>
      </c>
      <c r="F401" s="7" t="s">
        <v>1109</v>
      </c>
      <c r="G401" s="7" t="s">
        <v>1110</v>
      </c>
      <c r="H401" s="8">
        <v>45</v>
      </c>
      <c r="I401" s="7" t="s">
        <v>45</v>
      </c>
      <c r="J401" s="8">
        <v>34</v>
      </c>
      <c r="K401" s="7" t="s">
        <v>1103</v>
      </c>
      <c r="L401" s="7" t="s">
        <v>1111</v>
      </c>
      <c r="M401" s="7">
        <v>6</v>
      </c>
      <c r="N401" s="7" t="s">
        <v>1056</v>
      </c>
      <c r="O401" s="7" t="s">
        <v>2901</v>
      </c>
      <c r="P401" s="9">
        <v>37450</v>
      </c>
      <c r="Q401" s="7"/>
      <c r="R401" s="10"/>
    </row>
    <row r="402" spans="1:18" x14ac:dyDescent="0.4">
      <c r="A402" s="7" t="s">
        <v>2902</v>
      </c>
      <c r="B402" s="7" t="s">
        <v>2903</v>
      </c>
      <c r="C402" s="7" t="s">
        <v>551</v>
      </c>
      <c r="D402" s="7" t="s">
        <v>2904</v>
      </c>
      <c r="E402" s="7">
        <v>7</v>
      </c>
      <c r="F402" s="7" t="s">
        <v>1109</v>
      </c>
      <c r="G402" s="7" t="s">
        <v>1110</v>
      </c>
      <c r="H402" s="8">
        <v>45</v>
      </c>
      <c r="I402" s="7" t="s">
        <v>45</v>
      </c>
      <c r="J402" s="8">
        <v>90</v>
      </c>
      <c r="K402" s="7" t="s">
        <v>1103</v>
      </c>
      <c r="L402" s="7" t="s">
        <v>1111</v>
      </c>
      <c r="M402" s="7">
        <v>6</v>
      </c>
      <c r="N402" s="7" t="s">
        <v>1056</v>
      </c>
      <c r="O402" s="7" t="s">
        <v>2905</v>
      </c>
      <c r="P402" s="9">
        <v>57093</v>
      </c>
      <c r="Q402" s="7"/>
      <c r="R402" s="10"/>
    </row>
    <row r="403" spans="1:18" x14ac:dyDescent="0.4">
      <c r="A403" s="7" t="s">
        <v>2906</v>
      </c>
      <c r="B403" s="7" t="s">
        <v>2907</v>
      </c>
      <c r="C403" s="7" t="s">
        <v>552</v>
      </c>
      <c r="D403" s="7" t="s">
        <v>2908</v>
      </c>
      <c r="E403" s="7">
        <v>7</v>
      </c>
      <c r="F403" s="7" t="s">
        <v>1109</v>
      </c>
      <c r="G403" s="7" t="s">
        <v>1110</v>
      </c>
      <c r="H403" s="8">
        <v>45</v>
      </c>
      <c r="I403" s="7" t="s">
        <v>45</v>
      </c>
      <c r="J403" s="8">
        <v>30</v>
      </c>
      <c r="K403" s="7" t="s">
        <v>1103</v>
      </c>
      <c r="L403" s="7" t="s">
        <v>1111</v>
      </c>
      <c r="M403" s="7">
        <v>6</v>
      </c>
      <c r="N403" s="7" t="s">
        <v>1056</v>
      </c>
      <c r="O403" s="7" t="s">
        <v>2909</v>
      </c>
      <c r="P403" s="9">
        <v>49713</v>
      </c>
      <c r="Q403" s="7"/>
      <c r="R403" s="10"/>
    </row>
    <row r="404" spans="1:18" x14ac:dyDescent="0.4">
      <c r="A404" s="7" t="s">
        <v>2910</v>
      </c>
      <c r="B404" s="7" t="s">
        <v>2911</v>
      </c>
      <c r="C404" s="7" t="s">
        <v>553</v>
      </c>
      <c r="D404" s="7" t="s">
        <v>2912</v>
      </c>
      <c r="E404" s="7">
        <v>7</v>
      </c>
      <c r="F404" s="7" t="s">
        <v>1109</v>
      </c>
      <c r="G404" s="7" t="s">
        <v>1110</v>
      </c>
      <c r="H404" s="8">
        <v>45</v>
      </c>
      <c r="I404" s="7" t="s">
        <v>45</v>
      </c>
      <c r="J404" s="8">
        <v>46</v>
      </c>
      <c r="K404" s="7" t="s">
        <v>1103</v>
      </c>
      <c r="L404" s="7" t="s">
        <v>1116</v>
      </c>
      <c r="M404" s="7">
        <v>10</v>
      </c>
      <c r="N404" s="7" t="s">
        <v>1040</v>
      </c>
      <c r="O404" s="7" t="s">
        <v>2913</v>
      </c>
      <c r="P404" s="9">
        <v>51160</v>
      </c>
      <c r="Q404" s="7"/>
      <c r="R404" s="10"/>
    </row>
    <row r="405" spans="1:18" x14ac:dyDescent="0.4">
      <c r="A405" s="7" t="s">
        <v>2914</v>
      </c>
      <c r="B405" s="7" t="s">
        <v>2915</v>
      </c>
      <c r="C405" s="7" t="s">
        <v>554</v>
      </c>
      <c r="D405" s="7" t="s">
        <v>2916</v>
      </c>
      <c r="E405" s="7">
        <v>7</v>
      </c>
      <c r="F405" s="7" t="s">
        <v>1109</v>
      </c>
      <c r="G405" s="7" t="s">
        <v>1110</v>
      </c>
      <c r="H405" s="8">
        <v>45</v>
      </c>
      <c r="I405" s="7" t="s">
        <v>45</v>
      </c>
      <c r="J405" s="8">
        <v>150</v>
      </c>
      <c r="K405" s="7" t="s">
        <v>1103</v>
      </c>
      <c r="L405" s="7" t="s">
        <v>1145</v>
      </c>
      <c r="M405" s="7">
        <v>13</v>
      </c>
      <c r="N405" s="7" t="s">
        <v>1058</v>
      </c>
      <c r="O405" s="7" t="s">
        <v>2917</v>
      </c>
      <c r="P405" s="9">
        <v>78211</v>
      </c>
      <c r="Q405" s="7"/>
      <c r="R405" s="10"/>
    </row>
    <row r="406" spans="1:18" x14ac:dyDescent="0.4">
      <c r="A406" s="7" t="s">
        <v>2918</v>
      </c>
      <c r="B406" s="7" t="s">
        <v>2919</v>
      </c>
      <c r="C406" s="7" t="s">
        <v>555</v>
      </c>
      <c r="D406" s="7" t="s">
        <v>2920</v>
      </c>
      <c r="E406" s="7">
        <v>7</v>
      </c>
      <c r="F406" s="7" t="s">
        <v>1109</v>
      </c>
      <c r="G406" s="7" t="s">
        <v>1110</v>
      </c>
      <c r="H406" s="8">
        <v>45</v>
      </c>
      <c r="I406" s="7" t="s">
        <v>45</v>
      </c>
      <c r="J406" s="8">
        <v>39</v>
      </c>
      <c r="K406" s="7" t="s">
        <v>1103</v>
      </c>
      <c r="L406" s="7" t="s">
        <v>1111</v>
      </c>
      <c r="M406" s="7">
        <v>6</v>
      </c>
      <c r="N406" s="7" t="s">
        <v>1056</v>
      </c>
      <c r="O406" s="7" t="s">
        <v>2921</v>
      </c>
      <c r="P406" s="9">
        <v>42312</v>
      </c>
      <c r="Q406" s="7"/>
      <c r="R406" s="10"/>
    </row>
    <row r="407" spans="1:18" x14ac:dyDescent="0.4">
      <c r="A407" s="7" t="s">
        <v>2922</v>
      </c>
      <c r="B407" s="7" t="s">
        <v>2923</v>
      </c>
      <c r="C407" s="7" t="s">
        <v>556</v>
      </c>
      <c r="D407" s="7" t="s">
        <v>2924</v>
      </c>
      <c r="E407" s="7">
        <v>7</v>
      </c>
      <c r="F407" s="7" t="s">
        <v>1109</v>
      </c>
      <c r="G407" s="7" t="s">
        <v>1110</v>
      </c>
      <c r="H407" s="8">
        <v>45</v>
      </c>
      <c r="I407" s="7" t="s">
        <v>45</v>
      </c>
      <c r="J407" s="8">
        <v>56</v>
      </c>
      <c r="K407" s="7" t="s">
        <v>1103</v>
      </c>
      <c r="L407" s="7" t="s">
        <v>1111</v>
      </c>
      <c r="M407" s="7">
        <v>6</v>
      </c>
      <c r="N407" s="7" t="s">
        <v>1056</v>
      </c>
      <c r="O407" s="7" t="s">
        <v>2925</v>
      </c>
      <c r="P407" s="9">
        <v>50485</v>
      </c>
      <c r="Q407" s="7"/>
      <c r="R407" s="10"/>
    </row>
    <row r="408" spans="1:18" x14ac:dyDescent="0.4">
      <c r="A408" s="7" t="s">
        <v>2926</v>
      </c>
      <c r="B408" s="7" t="s">
        <v>2927</v>
      </c>
      <c r="C408" s="7" t="s">
        <v>557</v>
      </c>
      <c r="D408" s="7" t="s">
        <v>2928</v>
      </c>
      <c r="E408" s="7">
        <v>7</v>
      </c>
      <c r="F408" s="7" t="s">
        <v>1109</v>
      </c>
      <c r="G408" s="7" t="s">
        <v>1110</v>
      </c>
      <c r="H408" s="8">
        <v>45</v>
      </c>
      <c r="I408" s="7" t="s">
        <v>45</v>
      </c>
      <c r="J408" s="8">
        <v>86</v>
      </c>
      <c r="K408" s="7" t="s">
        <v>1103</v>
      </c>
      <c r="L408" s="7" t="s">
        <v>1145</v>
      </c>
      <c r="M408" s="7">
        <v>12</v>
      </c>
      <c r="N408" s="7" t="s">
        <v>1057</v>
      </c>
      <c r="O408" s="7" t="s">
        <v>2929</v>
      </c>
      <c r="P408" s="9">
        <v>89366</v>
      </c>
      <c r="Q408" s="7"/>
      <c r="R408" s="10"/>
    </row>
    <row r="409" spans="1:18" x14ac:dyDescent="0.4">
      <c r="A409" s="7" t="s">
        <v>2930</v>
      </c>
      <c r="B409" s="7" t="s">
        <v>2931</v>
      </c>
      <c r="C409" s="7" t="s">
        <v>558</v>
      </c>
      <c r="D409" s="7" t="s">
        <v>2932</v>
      </c>
      <c r="E409" s="7">
        <v>7</v>
      </c>
      <c r="F409" s="7" t="s">
        <v>1109</v>
      </c>
      <c r="G409" s="7" t="s">
        <v>1110</v>
      </c>
      <c r="H409" s="8">
        <v>45</v>
      </c>
      <c r="I409" s="7" t="s">
        <v>45</v>
      </c>
      <c r="J409" s="8">
        <v>120</v>
      </c>
      <c r="K409" s="7" t="s">
        <v>1103</v>
      </c>
      <c r="L409" s="7" t="s">
        <v>1145</v>
      </c>
      <c r="M409" s="7">
        <v>13</v>
      </c>
      <c r="N409" s="7" t="s">
        <v>1058</v>
      </c>
      <c r="O409" s="7" t="s">
        <v>2933</v>
      </c>
      <c r="P409" s="9">
        <v>81922</v>
      </c>
      <c r="Q409" s="7"/>
      <c r="R409" s="10"/>
    </row>
    <row r="410" spans="1:18" x14ac:dyDescent="0.4">
      <c r="A410" s="7" t="s">
        <v>2934</v>
      </c>
      <c r="B410" s="7" t="s">
        <v>2935</v>
      </c>
      <c r="C410" s="7" t="s">
        <v>559</v>
      </c>
      <c r="D410" s="7" t="s">
        <v>2936</v>
      </c>
      <c r="E410" s="7">
        <v>7</v>
      </c>
      <c r="F410" s="7" t="s">
        <v>1109</v>
      </c>
      <c r="G410" s="7" t="s">
        <v>1110</v>
      </c>
      <c r="H410" s="8">
        <v>45</v>
      </c>
      <c r="I410" s="7" t="s">
        <v>45</v>
      </c>
      <c r="J410" s="8">
        <v>35</v>
      </c>
      <c r="K410" s="7" t="s">
        <v>1103</v>
      </c>
      <c r="L410" s="7" t="s">
        <v>1111</v>
      </c>
      <c r="M410" s="7">
        <v>5</v>
      </c>
      <c r="N410" s="7" t="s">
        <v>1043</v>
      </c>
      <c r="O410" s="7" t="s">
        <v>2937</v>
      </c>
      <c r="P410" s="9">
        <v>16105</v>
      </c>
      <c r="Q410" s="7"/>
      <c r="R410" s="10"/>
    </row>
    <row r="411" spans="1:18" x14ac:dyDescent="0.4">
      <c r="A411" s="7" t="s">
        <v>2938</v>
      </c>
      <c r="B411" s="7" t="s">
        <v>2939</v>
      </c>
      <c r="C411" s="7" t="s">
        <v>560</v>
      </c>
      <c r="D411" s="7" t="s">
        <v>2940</v>
      </c>
      <c r="E411" s="7">
        <v>7</v>
      </c>
      <c r="F411" s="7" t="s">
        <v>1109</v>
      </c>
      <c r="G411" s="7" t="s">
        <v>1110</v>
      </c>
      <c r="H411" s="8">
        <v>45</v>
      </c>
      <c r="I411" s="7" t="s">
        <v>45</v>
      </c>
      <c r="J411" s="8">
        <v>30</v>
      </c>
      <c r="K411" s="7" t="s">
        <v>1103</v>
      </c>
      <c r="L411" s="7" t="s">
        <v>1111</v>
      </c>
      <c r="M411" s="7">
        <v>5</v>
      </c>
      <c r="N411" s="7" t="s">
        <v>1043</v>
      </c>
      <c r="O411" s="7" t="s">
        <v>2941</v>
      </c>
      <c r="P411" s="9">
        <v>20581</v>
      </c>
      <c r="Q411" s="7"/>
      <c r="R411" s="10"/>
    </row>
    <row r="412" spans="1:18" x14ac:dyDescent="0.4">
      <c r="A412" s="7" t="s">
        <v>2942</v>
      </c>
      <c r="B412" s="7" t="s">
        <v>2943</v>
      </c>
      <c r="C412" s="7" t="s">
        <v>561</v>
      </c>
      <c r="D412" s="7" t="s">
        <v>2944</v>
      </c>
      <c r="E412" s="7">
        <v>7</v>
      </c>
      <c r="F412" s="7" t="s">
        <v>1109</v>
      </c>
      <c r="G412" s="7" t="s">
        <v>1110</v>
      </c>
      <c r="H412" s="8">
        <v>45</v>
      </c>
      <c r="I412" s="7" t="s">
        <v>45</v>
      </c>
      <c r="J412" s="8">
        <v>38</v>
      </c>
      <c r="K412" s="7" t="s">
        <v>1103</v>
      </c>
      <c r="L412" s="7" t="s">
        <v>1111</v>
      </c>
      <c r="M412" s="7">
        <v>6</v>
      </c>
      <c r="N412" s="7" t="s">
        <v>1056</v>
      </c>
      <c r="O412" s="7" t="s">
        <v>2945</v>
      </c>
      <c r="P412" s="9">
        <v>51855</v>
      </c>
      <c r="Q412" s="7"/>
      <c r="R412" s="10"/>
    </row>
    <row r="413" spans="1:18" x14ac:dyDescent="0.4">
      <c r="A413" s="7" t="s">
        <v>2946</v>
      </c>
      <c r="B413" s="7" t="s">
        <v>2947</v>
      </c>
      <c r="C413" s="7" t="s">
        <v>562</v>
      </c>
      <c r="D413" s="7" t="s">
        <v>2948</v>
      </c>
      <c r="E413" s="7">
        <v>7</v>
      </c>
      <c r="F413" s="7" t="s">
        <v>1109</v>
      </c>
      <c r="G413" s="7" t="s">
        <v>1110</v>
      </c>
      <c r="H413" s="8">
        <v>45</v>
      </c>
      <c r="I413" s="7" t="s">
        <v>45</v>
      </c>
      <c r="J413" s="8">
        <v>28</v>
      </c>
      <c r="K413" s="7" t="s">
        <v>1103</v>
      </c>
      <c r="L413" s="7" t="s">
        <v>1111</v>
      </c>
      <c r="M413" s="7">
        <v>5</v>
      </c>
      <c r="N413" s="7" t="s">
        <v>1043</v>
      </c>
      <c r="O413" s="7" t="s">
        <v>2949</v>
      </c>
      <c r="P413" s="9">
        <v>16335</v>
      </c>
      <c r="Q413" s="7"/>
      <c r="R413" s="10"/>
    </row>
    <row r="414" spans="1:18" x14ac:dyDescent="0.4">
      <c r="A414" s="7" t="s">
        <v>2950</v>
      </c>
      <c r="B414" s="7" t="s">
        <v>2951</v>
      </c>
      <c r="C414" s="7" t="s">
        <v>563</v>
      </c>
      <c r="D414" s="7" t="s">
        <v>2952</v>
      </c>
      <c r="E414" s="7">
        <v>7</v>
      </c>
      <c r="F414" s="7" t="s">
        <v>1109</v>
      </c>
      <c r="G414" s="7" t="s">
        <v>1110</v>
      </c>
      <c r="H414" s="8">
        <v>45</v>
      </c>
      <c r="I414" s="7" t="s">
        <v>45</v>
      </c>
      <c r="J414" s="8">
        <v>35</v>
      </c>
      <c r="K414" s="7" t="s">
        <v>1103</v>
      </c>
      <c r="L414" s="7" t="s">
        <v>1111</v>
      </c>
      <c r="M414" s="7">
        <v>5</v>
      </c>
      <c r="N414" s="7" t="s">
        <v>1043</v>
      </c>
      <c r="O414" s="7" t="s">
        <v>2953</v>
      </c>
      <c r="P414" s="9">
        <v>23041</v>
      </c>
      <c r="Q414" s="7"/>
      <c r="R414" s="10"/>
    </row>
    <row r="415" spans="1:18" x14ac:dyDescent="0.4">
      <c r="A415" s="7" t="s">
        <v>2954</v>
      </c>
      <c r="B415" s="7" t="s">
        <v>2955</v>
      </c>
      <c r="C415" s="7" t="s">
        <v>564</v>
      </c>
      <c r="D415" s="7" t="s">
        <v>2956</v>
      </c>
      <c r="E415" s="7">
        <v>7</v>
      </c>
      <c r="F415" s="7" t="s">
        <v>1109</v>
      </c>
      <c r="G415" s="7" t="s">
        <v>1110</v>
      </c>
      <c r="H415" s="8">
        <v>45</v>
      </c>
      <c r="I415" s="7" t="s">
        <v>45</v>
      </c>
      <c r="J415" s="8">
        <v>34</v>
      </c>
      <c r="K415" s="7" t="s">
        <v>1103</v>
      </c>
      <c r="L415" s="7" t="s">
        <v>1111</v>
      </c>
      <c r="M415" s="7">
        <v>6</v>
      </c>
      <c r="N415" s="7" t="s">
        <v>1056</v>
      </c>
      <c r="O415" s="7" t="s">
        <v>2957</v>
      </c>
      <c r="P415" s="9">
        <v>31697</v>
      </c>
      <c r="Q415" s="7"/>
      <c r="R415" s="10"/>
    </row>
    <row r="416" spans="1:18" x14ac:dyDescent="0.4">
      <c r="A416" s="7" t="s">
        <v>2973</v>
      </c>
      <c r="B416" s="7" t="s">
        <v>2974</v>
      </c>
      <c r="C416" s="7" t="s">
        <v>492</v>
      </c>
      <c r="D416" s="7" t="s">
        <v>2975</v>
      </c>
      <c r="E416" s="7">
        <v>7</v>
      </c>
      <c r="F416" s="7" t="s">
        <v>1109</v>
      </c>
      <c r="G416" s="7" t="s">
        <v>1110</v>
      </c>
      <c r="H416" s="8">
        <v>46</v>
      </c>
      <c r="I416" s="7" t="s">
        <v>42</v>
      </c>
      <c r="J416" s="8">
        <v>37</v>
      </c>
      <c r="K416" s="7" t="s">
        <v>1103</v>
      </c>
      <c r="L416" s="7" t="s">
        <v>1111</v>
      </c>
      <c r="M416" s="7">
        <v>5</v>
      </c>
      <c r="N416" s="7" t="s">
        <v>1043</v>
      </c>
      <c r="O416" s="7" t="s">
        <v>2976</v>
      </c>
      <c r="P416" s="9">
        <v>26063</v>
      </c>
      <c r="Q416" s="7"/>
      <c r="R416" s="10"/>
    </row>
    <row r="417" spans="1:18" x14ac:dyDescent="0.4">
      <c r="A417" s="7" t="s">
        <v>2977</v>
      </c>
      <c r="B417" s="7" t="s">
        <v>2978</v>
      </c>
      <c r="C417" s="7" t="s">
        <v>493</v>
      </c>
      <c r="D417" s="7" t="s">
        <v>2979</v>
      </c>
      <c r="E417" s="7">
        <v>7</v>
      </c>
      <c r="F417" s="7" t="s">
        <v>1109</v>
      </c>
      <c r="G417" s="7" t="s">
        <v>1110</v>
      </c>
      <c r="H417" s="8">
        <v>46</v>
      </c>
      <c r="I417" s="7" t="s">
        <v>42</v>
      </c>
      <c r="J417" s="8">
        <v>124</v>
      </c>
      <c r="K417" s="7" t="s">
        <v>1103</v>
      </c>
      <c r="L417" s="7" t="s">
        <v>1116</v>
      </c>
      <c r="M417" s="7">
        <v>9</v>
      </c>
      <c r="N417" s="7" t="s">
        <v>1041</v>
      </c>
      <c r="O417" s="7" t="s">
        <v>2980</v>
      </c>
      <c r="P417" s="9">
        <v>47927</v>
      </c>
      <c r="Q417" s="7"/>
      <c r="R417" s="10"/>
    </row>
    <row r="418" spans="1:18" x14ac:dyDescent="0.4">
      <c r="A418" s="7" t="s">
        <v>2981</v>
      </c>
      <c r="B418" s="7" t="s">
        <v>2982</v>
      </c>
      <c r="C418" s="7" t="s">
        <v>494</v>
      </c>
      <c r="D418" s="7" t="s">
        <v>2983</v>
      </c>
      <c r="E418" s="7">
        <v>7</v>
      </c>
      <c r="F418" s="7" t="s">
        <v>1109</v>
      </c>
      <c r="G418" s="7" t="s">
        <v>1110</v>
      </c>
      <c r="H418" s="8">
        <v>46</v>
      </c>
      <c r="I418" s="7" t="s">
        <v>42</v>
      </c>
      <c r="J418" s="8">
        <v>30</v>
      </c>
      <c r="K418" s="7" t="s">
        <v>1103</v>
      </c>
      <c r="L418" s="7" t="s">
        <v>1111</v>
      </c>
      <c r="M418" s="7">
        <v>5</v>
      </c>
      <c r="N418" s="7" t="s">
        <v>1043</v>
      </c>
      <c r="O418" s="7" t="s">
        <v>2984</v>
      </c>
      <c r="P418" s="9">
        <v>12055</v>
      </c>
      <c r="Q418" s="7"/>
      <c r="R418" s="10"/>
    </row>
    <row r="419" spans="1:18" x14ac:dyDescent="0.4">
      <c r="A419" s="7" t="s">
        <v>2985</v>
      </c>
      <c r="B419" s="7" t="s">
        <v>2986</v>
      </c>
      <c r="C419" s="7" t="s">
        <v>495</v>
      </c>
      <c r="D419" s="7" t="s">
        <v>2987</v>
      </c>
      <c r="E419" s="7">
        <v>7</v>
      </c>
      <c r="F419" s="7" t="s">
        <v>1109</v>
      </c>
      <c r="G419" s="7" t="s">
        <v>1110</v>
      </c>
      <c r="H419" s="8">
        <v>46</v>
      </c>
      <c r="I419" s="7" t="s">
        <v>42</v>
      </c>
      <c r="J419" s="8">
        <v>84</v>
      </c>
      <c r="K419" s="7" t="s">
        <v>1103</v>
      </c>
      <c r="L419" s="7" t="s">
        <v>1111</v>
      </c>
      <c r="M419" s="7">
        <v>5</v>
      </c>
      <c r="N419" s="7" t="s">
        <v>1043</v>
      </c>
      <c r="O419" s="7" t="s">
        <v>2988</v>
      </c>
      <c r="P419" s="9">
        <v>24321</v>
      </c>
      <c r="Q419" s="7"/>
      <c r="R419" s="10"/>
    </row>
    <row r="420" spans="1:18" x14ac:dyDescent="0.4">
      <c r="A420" s="7" t="s">
        <v>2989</v>
      </c>
      <c r="B420" s="7" t="s">
        <v>2990</v>
      </c>
      <c r="C420" s="7" t="s">
        <v>496</v>
      </c>
      <c r="D420" s="7" t="s">
        <v>2991</v>
      </c>
      <c r="E420" s="7">
        <v>7</v>
      </c>
      <c r="F420" s="7" t="s">
        <v>1109</v>
      </c>
      <c r="G420" s="7" t="s">
        <v>1110</v>
      </c>
      <c r="H420" s="8">
        <v>46</v>
      </c>
      <c r="I420" s="7" t="s">
        <v>42</v>
      </c>
      <c r="J420" s="8">
        <v>120</v>
      </c>
      <c r="K420" s="7" t="s">
        <v>1103</v>
      </c>
      <c r="L420" s="7" t="s">
        <v>1145</v>
      </c>
      <c r="M420" s="7">
        <v>13</v>
      </c>
      <c r="N420" s="7" t="s">
        <v>1058</v>
      </c>
      <c r="O420" s="7" t="s">
        <v>2992</v>
      </c>
      <c r="P420" s="9">
        <v>89884</v>
      </c>
      <c r="Q420" s="7"/>
      <c r="R420" s="10"/>
    </row>
    <row r="421" spans="1:18" x14ac:dyDescent="0.4">
      <c r="A421" s="7" t="s">
        <v>2993</v>
      </c>
      <c r="B421" s="7" t="s">
        <v>2994</v>
      </c>
      <c r="C421" s="7" t="s">
        <v>497</v>
      </c>
      <c r="D421" s="7" t="s">
        <v>2995</v>
      </c>
      <c r="E421" s="7">
        <v>7</v>
      </c>
      <c r="F421" s="7" t="s">
        <v>1109</v>
      </c>
      <c r="G421" s="7" t="s">
        <v>1110</v>
      </c>
      <c r="H421" s="8">
        <v>46</v>
      </c>
      <c r="I421" s="7" t="s">
        <v>42</v>
      </c>
      <c r="J421" s="8">
        <v>56</v>
      </c>
      <c r="K421" s="7" t="s">
        <v>1103</v>
      </c>
      <c r="L421" s="7" t="s">
        <v>1111</v>
      </c>
      <c r="M421" s="7">
        <v>6</v>
      </c>
      <c r="N421" s="7" t="s">
        <v>1056</v>
      </c>
      <c r="O421" s="7" t="s">
        <v>2996</v>
      </c>
      <c r="P421" s="9">
        <v>36460</v>
      </c>
      <c r="Q421" s="7"/>
      <c r="R421" s="10"/>
    </row>
    <row r="422" spans="1:18" x14ac:dyDescent="0.4">
      <c r="A422" s="7" t="s">
        <v>2997</v>
      </c>
      <c r="B422" s="7" t="s">
        <v>2998</v>
      </c>
      <c r="C422" s="7" t="s">
        <v>498</v>
      </c>
      <c r="D422" s="7" t="s">
        <v>2999</v>
      </c>
      <c r="E422" s="7">
        <v>7</v>
      </c>
      <c r="F422" s="7" t="s">
        <v>1109</v>
      </c>
      <c r="G422" s="7" t="s">
        <v>1110</v>
      </c>
      <c r="H422" s="8">
        <v>46</v>
      </c>
      <c r="I422" s="7" t="s">
        <v>42</v>
      </c>
      <c r="J422" s="8">
        <v>30</v>
      </c>
      <c r="K422" s="7" t="s">
        <v>1103</v>
      </c>
      <c r="L422" s="7" t="s">
        <v>1111</v>
      </c>
      <c r="M422" s="7">
        <v>5</v>
      </c>
      <c r="N422" s="7" t="s">
        <v>1043</v>
      </c>
      <c r="O422" s="7" t="s">
        <v>3000</v>
      </c>
      <c r="P422" s="9">
        <v>26883</v>
      </c>
      <c r="Q422" s="7"/>
      <c r="R422" s="10"/>
    </row>
    <row r="423" spans="1:18" x14ac:dyDescent="0.4">
      <c r="A423" s="7" t="s">
        <v>3001</v>
      </c>
      <c r="B423" s="7" t="s">
        <v>3002</v>
      </c>
      <c r="C423" s="7" t="s">
        <v>499</v>
      </c>
      <c r="D423" s="7" t="s">
        <v>3003</v>
      </c>
      <c r="E423" s="7">
        <v>7</v>
      </c>
      <c r="F423" s="7" t="s">
        <v>1109</v>
      </c>
      <c r="G423" s="7" t="s">
        <v>1110</v>
      </c>
      <c r="H423" s="8">
        <v>46</v>
      </c>
      <c r="I423" s="7" t="s">
        <v>42</v>
      </c>
      <c r="J423" s="8">
        <v>71</v>
      </c>
      <c r="K423" s="7" t="s">
        <v>1103</v>
      </c>
      <c r="L423" s="7" t="s">
        <v>1111</v>
      </c>
      <c r="M423" s="7">
        <v>6</v>
      </c>
      <c r="N423" s="7" t="s">
        <v>1056</v>
      </c>
      <c r="O423" s="7" t="s">
        <v>3004</v>
      </c>
      <c r="P423" s="9">
        <v>38956</v>
      </c>
      <c r="Q423" s="7"/>
      <c r="R423" s="10"/>
    </row>
    <row r="424" spans="1:18" x14ac:dyDescent="0.4">
      <c r="A424" s="7" t="s">
        <v>3005</v>
      </c>
      <c r="B424" s="7" t="s">
        <v>3006</v>
      </c>
      <c r="C424" s="7" t="s">
        <v>500</v>
      </c>
      <c r="D424" s="7" t="s">
        <v>3007</v>
      </c>
      <c r="E424" s="7">
        <v>7</v>
      </c>
      <c r="F424" s="7" t="s">
        <v>1109</v>
      </c>
      <c r="G424" s="7" t="s">
        <v>1110</v>
      </c>
      <c r="H424" s="8">
        <v>46</v>
      </c>
      <c r="I424" s="7" t="s">
        <v>42</v>
      </c>
      <c r="J424" s="8">
        <v>34</v>
      </c>
      <c r="K424" s="7" t="s">
        <v>1103</v>
      </c>
      <c r="L424" s="7" t="s">
        <v>1111</v>
      </c>
      <c r="M424" s="7">
        <v>5</v>
      </c>
      <c r="N424" s="7" t="s">
        <v>1043</v>
      </c>
      <c r="O424" s="7" t="s">
        <v>3008</v>
      </c>
      <c r="P424" s="9">
        <v>28966</v>
      </c>
      <c r="Q424" s="7"/>
      <c r="R424" s="10"/>
    </row>
    <row r="425" spans="1:18" x14ac:dyDescent="0.4">
      <c r="A425" s="7" t="s">
        <v>3009</v>
      </c>
      <c r="B425" s="7" t="s">
        <v>3010</v>
      </c>
      <c r="C425" s="7" t="s">
        <v>501</v>
      </c>
      <c r="D425" s="7" t="s">
        <v>3011</v>
      </c>
      <c r="E425" s="7">
        <v>7</v>
      </c>
      <c r="F425" s="7" t="s">
        <v>1109</v>
      </c>
      <c r="G425" s="7" t="s">
        <v>1110</v>
      </c>
      <c r="H425" s="8">
        <v>46</v>
      </c>
      <c r="I425" s="7" t="s">
        <v>42</v>
      </c>
      <c r="J425" s="8">
        <v>73</v>
      </c>
      <c r="K425" s="7" t="s">
        <v>1103</v>
      </c>
      <c r="L425" s="7" t="s">
        <v>1111</v>
      </c>
      <c r="M425" s="7">
        <v>6</v>
      </c>
      <c r="N425" s="7" t="s">
        <v>1056</v>
      </c>
      <c r="O425" s="7" t="s">
        <v>3012</v>
      </c>
      <c r="P425" s="9">
        <v>50550</v>
      </c>
      <c r="Q425" s="7"/>
      <c r="R425" s="10"/>
    </row>
    <row r="426" spans="1:18" x14ac:dyDescent="0.4">
      <c r="A426" s="7" t="s">
        <v>3013</v>
      </c>
      <c r="B426" s="7" t="s">
        <v>3014</v>
      </c>
      <c r="C426" s="7" t="s">
        <v>502</v>
      </c>
      <c r="D426" s="7" t="s">
        <v>3015</v>
      </c>
      <c r="E426" s="7">
        <v>7</v>
      </c>
      <c r="F426" s="7" t="s">
        <v>1109</v>
      </c>
      <c r="G426" s="7" t="s">
        <v>1110</v>
      </c>
      <c r="H426" s="8">
        <v>46</v>
      </c>
      <c r="I426" s="7" t="s">
        <v>42</v>
      </c>
      <c r="J426" s="8">
        <v>60</v>
      </c>
      <c r="K426" s="7" t="s">
        <v>1103</v>
      </c>
      <c r="L426" s="7" t="s">
        <v>1145</v>
      </c>
      <c r="M426" s="7">
        <v>12</v>
      </c>
      <c r="N426" s="7" t="s">
        <v>1057</v>
      </c>
      <c r="O426" s="7" t="s">
        <v>3016</v>
      </c>
      <c r="P426" s="9">
        <v>50568</v>
      </c>
      <c r="Q426" s="7"/>
      <c r="R426" s="10"/>
    </row>
    <row r="427" spans="1:18" x14ac:dyDescent="0.4">
      <c r="A427" s="7" t="s">
        <v>3017</v>
      </c>
      <c r="B427" s="7" t="s">
        <v>3018</v>
      </c>
      <c r="C427" s="7" t="s">
        <v>503</v>
      </c>
      <c r="D427" s="7" t="s">
        <v>3019</v>
      </c>
      <c r="E427" s="7">
        <v>7</v>
      </c>
      <c r="F427" s="7" t="s">
        <v>1109</v>
      </c>
      <c r="G427" s="7" t="s">
        <v>1110</v>
      </c>
      <c r="H427" s="8">
        <v>46</v>
      </c>
      <c r="I427" s="7" t="s">
        <v>42</v>
      </c>
      <c r="J427" s="8">
        <v>34</v>
      </c>
      <c r="K427" s="7" t="s">
        <v>1103</v>
      </c>
      <c r="L427" s="7" t="s">
        <v>1111</v>
      </c>
      <c r="M427" s="7">
        <v>5</v>
      </c>
      <c r="N427" s="7" t="s">
        <v>1043</v>
      </c>
      <c r="O427" s="7" t="s">
        <v>3020</v>
      </c>
      <c r="P427" s="9">
        <v>21619</v>
      </c>
      <c r="Q427" s="7"/>
      <c r="R427" s="10"/>
    </row>
    <row r="428" spans="1:18" x14ac:dyDescent="0.4">
      <c r="A428" s="7" t="s">
        <v>3271</v>
      </c>
      <c r="B428" s="7" t="s">
        <v>3272</v>
      </c>
      <c r="C428" s="7" t="s">
        <v>603</v>
      </c>
      <c r="D428" s="7" t="s">
        <v>3273</v>
      </c>
      <c r="E428" s="7">
        <v>8</v>
      </c>
      <c r="F428" s="7" t="s">
        <v>1109</v>
      </c>
      <c r="G428" s="7" t="s">
        <v>1110</v>
      </c>
      <c r="H428" s="8">
        <v>47</v>
      </c>
      <c r="I428" s="7" t="s">
        <v>49</v>
      </c>
      <c r="J428" s="8">
        <v>40</v>
      </c>
      <c r="K428" s="7" t="s">
        <v>1095</v>
      </c>
      <c r="L428" s="7" t="s">
        <v>1111</v>
      </c>
      <c r="M428" s="7">
        <v>6</v>
      </c>
      <c r="N428" s="7" t="s">
        <v>1056</v>
      </c>
      <c r="O428" s="7" t="s">
        <v>3274</v>
      </c>
      <c r="P428" s="9">
        <v>35639</v>
      </c>
      <c r="Q428" s="7"/>
      <c r="R428" s="10"/>
    </row>
    <row r="429" spans="1:18" x14ac:dyDescent="0.4">
      <c r="A429" s="7" t="s">
        <v>3275</v>
      </c>
      <c r="B429" s="7" t="s">
        <v>3276</v>
      </c>
      <c r="C429" s="7" t="s">
        <v>604</v>
      </c>
      <c r="D429" s="7" t="s">
        <v>3277</v>
      </c>
      <c r="E429" s="7">
        <v>8</v>
      </c>
      <c r="F429" s="7" t="s">
        <v>1109</v>
      </c>
      <c r="G429" s="7" t="s">
        <v>1110</v>
      </c>
      <c r="H429" s="8">
        <v>47</v>
      </c>
      <c r="I429" s="7" t="s">
        <v>49</v>
      </c>
      <c r="J429" s="8">
        <v>41</v>
      </c>
      <c r="K429" s="7" t="s">
        <v>1095</v>
      </c>
      <c r="L429" s="7" t="s">
        <v>1111</v>
      </c>
      <c r="M429" s="7">
        <v>5</v>
      </c>
      <c r="N429" s="7" t="s">
        <v>1043</v>
      </c>
      <c r="O429" s="7" t="s">
        <v>3278</v>
      </c>
      <c r="P429" s="9">
        <v>24335</v>
      </c>
      <c r="Q429" s="7"/>
      <c r="R429" s="10"/>
    </row>
    <row r="430" spans="1:18" x14ac:dyDescent="0.4">
      <c r="A430" s="7" t="s">
        <v>3279</v>
      </c>
      <c r="B430" s="7" t="s">
        <v>3280</v>
      </c>
      <c r="C430" s="7" t="s">
        <v>605</v>
      </c>
      <c r="D430" s="7" t="s">
        <v>3281</v>
      </c>
      <c r="E430" s="7">
        <v>8</v>
      </c>
      <c r="F430" s="7" t="s">
        <v>1109</v>
      </c>
      <c r="G430" s="7" t="s">
        <v>1110</v>
      </c>
      <c r="H430" s="8">
        <v>47</v>
      </c>
      <c r="I430" s="7" t="s">
        <v>49</v>
      </c>
      <c r="J430" s="8">
        <v>116</v>
      </c>
      <c r="K430" s="7" t="s">
        <v>1095</v>
      </c>
      <c r="L430" s="7" t="s">
        <v>1111</v>
      </c>
      <c r="M430" s="7">
        <v>6</v>
      </c>
      <c r="N430" s="7" t="s">
        <v>1056</v>
      </c>
      <c r="O430" s="7" t="s">
        <v>3282</v>
      </c>
      <c r="P430" s="9">
        <v>56923</v>
      </c>
      <c r="Q430" s="7"/>
      <c r="R430" s="10"/>
    </row>
    <row r="431" spans="1:18" x14ac:dyDescent="0.4">
      <c r="A431" s="7" t="s">
        <v>3283</v>
      </c>
      <c r="B431" s="7" t="s">
        <v>3284</v>
      </c>
      <c r="C431" s="7" t="s">
        <v>606</v>
      </c>
      <c r="D431" s="7" t="s">
        <v>3285</v>
      </c>
      <c r="E431" s="7">
        <v>8</v>
      </c>
      <c r="F431" s="7" t="s">
        <v>1109</v>
      </c>
      <c r="G431" s="7" t="s">
        <v>1110</v>
      </c>
      <c r="H431" s="8">
        <v>47</v>
      </c>
      <c r="I431" s="7" t="s">
        <v>49</v>
      </c>
      <c r="J431" s="8">
        <v>85</v>
      </c>
      <c r="K431" s="7" t="s">
        <v>1095</v>
      </c>
      <c r="L431" s="7" t="s">
        <v>1116</v>
      </c>
      <c r="M431" s="7">
        <v>9</v>
      </c>
      <c r="N431" s="7" t="s">
        <v>1041</v>
      </c>
      <c r="O431" s="7" t="s">
        <v>3286</v>
      </c>
      <c r="P431" s="9">
        <v>38969</v>
      </c>
      <c r="Q431" s="7"/>
      <c r="R431" s="10"/>
    </row>
    <row r="432" spans="1:18" x14ac:dyDescent="0.4">
      <c r="A432" s="7" t="s">
        <v>3287</v>
      </c>
      <c r="B432" s="7" t="s">
        <v>3288</v>
      </c>
      <c r="C432" s="7" t="s">
        <v>607</v>
      </c>
      <c r="D432" s="7" t="s">
        <v>3289</v>
      </c>
      <c r="E432" s="7">
        <v>8</v>
      </c>
      <c r="F432" s="7" t="s">
        <v>1109</v>
      </c>
      <c r="G432" s="7" t="s">
        <v>1110</v>
      </c>
      <c r="H432" s="8">
        <v>47</v>
      </c>
      <c r="I432" s="7" t="s">
        <v>49</v>
      </c>
      <c r="J432" s="8">
        <v>36</v>
      </c>
      <c r="K432" s="7" t="s">
        <v>1095</v>
      </c>
      <c r="L432" s="7" t="s">
        <v>1111</v>
      </c>
      <c r="M432" s="7">
        <v>6</v>
      </c>
      <c r="N432" s="7" t="s">
        <v>1056</v>
      </c>
      <c r="O432" s="7" t="s">
        <v>3290</v>
      </c>
      <c r="P432" s="9">
        <v>38671</v>
      </c>
      <c r="Q432" s="7"/>
      <c r="R432" s="10"/>
    </row>
    <row r="433" spans="1:18" x14ac:dyDescent="0.4">
      <c r="A433" s="7" t="s">
        <v>3291</v>
      </c>
      <c r="B433" s="7" t="s">
        <v>3292</v>
      </c>
      <c r="C433" s="7" t="s">
        <v>608</v>
      </c>
      <c r="D433" s="7" t="s">
        <v>3293</v>
      </c>
      <c r="E433" s="7">
        <v>8</v>
      </c>
      <c r="F433" s="7" t="s">
        <v>1109</v>
      </c>
      <c r="G433" s="7" t="s">
        <v>1110</v>
      </c>
      <c r="H433" s="8">
        <v>47</v>
      </c>
      <c r="I433" s="7" t="s">
        <v>49</v>
      </c>
      <c r="J433" s="8">
        <v>17</v>
      </c>
      <c r="K433" s="7" t="s">
        <v>1095</v>
      </c>
      <c r="L433" s="7" t="s">
        <v>1198</v>
      </c>
      <c r="M433" s="7">
        <v>2</v>
      </c>
      <c r="N433" s="7" t="s">
        <v>1046</v>
      </c>
      <c r="O433" s="7" t="s">
        <v>3294</v>
      </c>
      <c r="P433" s="9">
        <v>10893</v>
      </c>
      <c r="Q433" s="7"/>
      <c r="R433" s="10"/>
    </row>
    <row r="434" spans="1:18" x14ac:dyDescent="0.4">
      <c r="A434" s="7" t="s">
        <v>3295</v>
      </c>
      <c r="B434" s="7" t="s">
        <v>3296</v>
      </c>
      <c r="C434" s="7" t="s">
        <v>609</v>
      </c>
      <c r="D434" s="7" t="s">
        <v>3297</v>
      </c>
      <c r="E434" s="7">
        <v>8</v>
      </c>
      <c r="F434" s="7" t="s">
        <v>1109</v>
      </c>
      <c r="G434" s="7" t="s">
        <v>1110</v>
      </c>
      <c r="H434" s="8">
        <v>47</v>
      </c>
      <c r="I434" s="7" t="s">
        <v>49</v>
      </c>
      <c r="J434" s="8">
        <v>169</v>
      </c>
      <c r="K434" s="7" t="s">
        <v>1095</v>
      </c>
      <c r="L434" s="7" t="s">
        <v>1104</v>
      </c>
      <c r="M434" s="7">
        <v>14</v>
      </c>
      <c r="N434" s="7" t="s">
        <v>1059</v>
      </c>
      <c r="O434" s="7" t="s">
        <v>3298</v>
      </c>
      <c r="P434" s="9">
        <v>93796</v>
      </c>
      <c r="Q434" s="7"/>
      <c r="R434" s="10"/>
    </row>
    <row r="435" spans="1:18" x14ac:dyDescent="0.4">
      <c r="A435" s="7" t="s">
        <v>3299</v>
      </c>
      <c r="B435" s="7" t="s">
        <v>3300</v>
      </c>
      <c r="C435" s="7" t="s">
        <v>610</v>
      </c>
      <c r="D435" s="7" t="s">
        <v>3301</v>
      </c>
      <c r="E435" s="7">
        <v>8</v>
      </c>
      <c r="F435" s="7" t="s">
        <v>1109</v>
      </c>
      <c r="G435" s="7" t="s">
        <v>1110</v>
      </c>
      <c r="H435" s="8">
        <v>47</v>
      </c>
      <c r="I435" s="7" t="s">
        <v>49</v>
      </c>
      <c r="J435" s="8">
        <v>40</v>
      </c>
      <c r="K435" s="7" t="s">
        <v>1095</v>
      </c>
      <c r="L435" s="7" t="s">
        <v>1111</v>
      </c>
      <c r="M435" s="7">
        <v>6</v>
      </c>
      <c r="N435" s="7" t="s">
        <v>1056</v>
      </c>
      <c r="O435" s="7" t="s">
        <v>3302</v>
      </c>
      <c r="P435" s="9">
        <v>30662</v>
      </c>
      <c r="Q435" s="7"/>
      <c r="R435" s="10"/>
    </row>
    <row r="436" spans="1:18" x14ac:dyDescent="0.4">
      <c r="A436" s="7" t="s">
        <v>3303</v>
      </c>
      <c r="B436" s="7" t="s">
        <v>3304</v>
      </c>
      <c r="C436" s="7" t="s">
        <v>611</v>
      </c>
      <c r="D436" s="7" t="s">
        <v>3305</v>
      </c>
      <c r="E436" s="7">
        <v>8</v>
      </c>
      <c r="F436" s="7" t="s">
        <v>1109</v>
      </c>
      <c r="G436" s="7" t="s">
        <v>1110</v>
      </c>
      <c r="H436" s="8">
        <v>47</v>
      </c>
      <c r="I436" s="7" t="s">
        <v>49</v>
      </c>
      <c r="J436" s="8">
        <v>78</v>
      </c>
      <c r="K436" s="7" t="s">
        <v>1095</v>
      </c>
      <c r="L436" s="7" t="s">
        <v>1116</v>
      </c>
      <c r="M436" s="7">
        <v>10</v>
      </c>
      <c r="N436" s="7" t="s">
        <v>1040</v>
      </c>
      <c r="O436" s="7" t="s">
        <v>3306</v>
      </c>
      <c r="P436" s="9">
        <v>53689</v>
      </c>
      <c r="Q436" s="7"/>
      <c r="R436" s="10"/>
    </row>
    <row r="437" spans="1:18" x14ac:dyDescent="0.4">
      <c r="A437" s="7" t="s">
        <v>3307</v>
      </c>
      <c r="B437" s="7" t="s">
        <v>3308</v>
      </c>
      <c r="C437" s="7" t="s">
        <v>612</v>
      </c>
      <c r="D437" s="7" t="s">
        <v>3309</v>
      </c>
      <c r="E437" s="7">
        <v>8</v>
      </c>
      <c r="F437" s="7" t="s">
        <v>1109</v>
      </c>
      <c r="G437" s="7" t="s">
        <v>1110</v>
      </c>
      <c r="H437" s="8">
        <v>47</v>
      </c>
      <c r="I437" s="7" t="s">
        <v>49</v>
      </c>
      <c r="J437" s="8">
        <v>90</v>
      </c>
      <c r="K437" s="7" t="s">
        <v>1095</v>
      </c>
      <c r="L437" s="7" t="s">
        <v>1116</v>
      </c>
      <c r="M437" s="7">
        <v>10</v>
      </c>
      <c r="N437" s="7" t="s">
        <v>1040</v>
      </c>
      <c r="O437" s="7" t="s">
        <v>3310</v>
      </c>
      <c r="P437" s="9">
        <v>53878</v>
      </c>
      <c r="Q437" s="7"/>
      <c r="R437" s="10"/>
    </row>
    <row r="438" spans="1:18" x14ac:dyDescent="0.4">
      <c r="A438" s="7" t="s">
        <v>3311</v>
      </c>
      <c r="B438" s="7" t="s">
        <v>3312</v>
      </c>
      <c r="C438" s="7" t="s">
        <v>613</v>
      </c>
      <c r="D438" s="7" t="s">
        <v>3313</v>
      </c>
      <c r="E438" s="7">
        <v>8</v>
      </c>
      <c r="F438" s="7" t="s">
        <v>1109</v>
      </c>
      <c r="G438" s="7" t="s">
        <v>1110</v>
      </c>
      <c r="H438" s="8">
        <v>47</v>
      </c>
      <c r="I438" s="7" t="s">
        <v>49</v>
      </c>
      <c r="J438" s="8">
        <v>41</v>
      </c>
      <c r="K438" s="7" t="s">
        <v>1103</v>
      </c>
      <c r="L438" s="7" t="s">
        <v>1111</v>
      </c>
      <c r="M438" s="7">
        <v>5</v>
      </c>
      <c r="N438" s="7" t="s">
        <v>1043</v>
      </c>
      <c r="O438" s="7" t="s">
        <v>3314</v>
      </c>
      <c r="P438" s="9">
        <v>26481</v>
      </c>
      <c r="Q438" s="7"/>
      <c r="R438" s="10"/>
    </row>
    <row r="439" spans="1:18" x14ac:dyDescent="0.4">
      <c r="A439" s="7" t="s">
        <v>3315</v>
      </c>
      <c r="B439" s="7" t="s">
        <v>3316</v>
      </c>
      <c r="C439" s="7" t="s">
        <v>614</v>
      </c>
      <c r="D439" s="7" t="s">
        <v>3317</v>
      </c>
      <c r="E439" s="7">
        <v>8</v>
      </c>
      <c r="F439" s="7" t="s">
        <v>1109</v>
      </c>
      <c r="G439" s="7" t="s">
        <v>1110</v>
      </c>
      <c r="H439" s="8">
        <v>47</v>
      </c>
      <c r="I439" s="7" t="s">
        <v>49</v>
      </c>
      <c r="J439" s="8">
        <v>30</v>
      </c>
      <c r="K439" s="7" t="s">
        <v>1095</v>
      </c>
      <c r="L439" s="7" t="s">
        <v>1111</v>
      </c>
      <c r="M439" s="7">
        <v>5</v>
      </c>
      <c r="N439" s="7" t="s">
        <v>1043</v>
      </c>
      <c r="O439" s="7" t="s">
        <v>3318</v>
      </c>
      <c r="P439" s="9">
        <v>18033</v>
      </c>
      <c r="Q439" s="7"/>
      <c r="R439" s="10"/>
    </row>
    <row r="440" spans="1:18" x14ac:dyDescent="0.4">
      <c r="A440" s="7" t="s">
        <v>3319</v>
      </c>
      <c r="B440" s="7" t="s">
        <v>3320</v>
      </c>
      <c r="C440" s="7" t="s">
        <v>615</v>
      </c>
      <c r="D440" s="7" t="s">
        <v>3321</v>
      </c>
      <c r="E440" s="7">
        <v>8</v>
      </c>
      <c r="F440" s="7" t="s">
        <v>1109</v>
      </c>
      <c r="G440" s="7" t="s">
        <v>1110</v>
      </c>
      <c r="H440" s="8">
        <v>47</v>
      </c>
      <c r="I440" s="7" t="s">
        <v>49</v>
      </c>
      <c r="J440" s="8">
        <v>54</v>
      </c>
      <c r="K440" s="7" t="s">
        <v>1103</v>
      </c>
      <c r="L440" s="7" t="s">
        <v>1111</v>
      </c>
      <c r="M440" s="7">
        <v>5</v>
      </c>
      <c r="N440" s="7" t="s">
        <v>1043</v>
      </c>
      <c r="O440" s="7" t="s">
        <v>3322</v>
      </c>
      <c r="P440" s="9">
        <v>25226</v>
      </c>
      <c r="Q440" s="7"/>
      <c r="R440" s="10"/>
    </row>
    <row r="441" spans="1:18" x14ac:dyDescent="0.4">
      <c r="A441" s="7" t="s">
        <v>3323</v>
      </c>
      <c r="B441" s="7" t="s">
        <v>3324</v>
      </c>
      <c r="C441" s="7" t="s">
        <v>616</v>
      </c>
      <c r="D441" s="7" t="s">
        <v>3325</v>
      </c>
      <c r="E441" s="7">
        <v>8</v>
      </c>
      <c r="F441" s="7" t="s">
        <v>1109</v>
      </c>
      <c r="G441" s="7" t="s">
        <v>1110</v>
      </c>
      <c r="H441" s="8">
        <v>47</v>
      </c>
      <c r="I441" s="7" t="s">
        <v>49</v>
      </c>
      <c r="J441" s="8">
        <v>40</v>
      </c>
      <c r="K441" s="7" t="s">
        <v>1095</v>
      </c>
      <c r="L441" s="7" t="s">
        <v>1111</v>
      </c>
      <c r="M441" s="7">
        <v>6</v>
      </c>
      <c r="N441" s="7" t="s">
        <v>1056</v>
      </c>
      <c r="O441" s="7" t="s">
        <v>3326</v>
      </c>
      <c r="P441" s="9">
        <v>33375</v>
      </c>
      <c r="Q441" s="7"/>
      <c r="R441" s="10"/>
    </row>
    <row r="442" spans="1:18" x14ac:dyDescent="0.4">
      <c r="A442" s="7" t="s">
        <v>3327</v>
      </c>
      <c r="B442" s="7" t="s">
        <v>3328</v>
      </c>
      <c r="C442" s="7" t="s">
        <v>617</v>
      </c>
      <c r="D442" s="7" t="s">
        <v>3329</v>
      </c>
      <c r="E442" s="7">
        <v>8</v>
      </c>
      <c r="F442" s="7" t="s">
        <v>1109</v>
      </c>
      <c r="G442" s="7" t="s">
        <v>1110</v>
      </c>
      <c r="H442" s="8">
        <v>47</v>
      </c>
      <c r="I442" s="7" t="s">
        <v>49</v>
      </c>
      <c r="J442" s="8">
        <v>41</v>
      </c>
      <c r="K442" s="7" t="s">
        <v>1095</v>
      </c>
      <c r="L442" s="7" t="s">
        <v>1111</v>
      </c>
      <c r="M442" s="7">
        <v>5</v>
      </c>
      <c r="N442" s="7" t="s">
        <v>1043</v>
      </c>
      <c r="O442" s="7" t="s">
        <v>3330</v>
      </c>
      <c r="P442" s="9">
        <v>28566</v>
      </c>
      <c r="Q442" s="7"/>
      <c r="R442" s="10"/>
    </row>
    <row r="443" spans="1:18" x14ac:dyDescent="0.4">
      <c r="A443" s="7" t="s">
        <v>3342</v>
      </c>
      <c r="B443" s="7" t="s">
        <v>3343</v>
      </c>
      <c r="C443" s="7" t="s">
        <v>569</v>
      </c>
      <c r="D443" s="7" t="s">
        <v>3344</v>
      </c>
      <c r="E443" s="7">
        <v>8</v>
      </c>
      <c r="F443" s="7" t="s">
        <v>1109</v>
      </c>
      <c r="G443" s="7" t="s">
        <v>1110</v>
      </c>
      <c r="H443" s="8">
        <v>48</v>
      </c>
      <c r="I443" s="7" t="s">
        <v>46</v>
      </c>
      <c r="J443" s="8">
        <v>50</v>
      </c>
      <c r="K443" s="7" t="s">
        <v>1103</v>
      </c>
      <c r="L443" s="7" t="s">
        <v>1111</v>
      </c>
      <c r="M443" s="7">
        <v>6</v>
      </c>
      <c r="N443" s="7" t="s">
        <v>1056</v>
      </c>
      <c r="O443" s="7" t="s">
        <v>3345</v>
      </c>
      <c r="P443" s="9">
        <v>40303</v>
      </c>
      <c r="Q443" s="7"/>
      <c r="R443" s="10"/>
    </row>
    <row r="444" spans="1:18" x14ac:dyDescent="0.4">
      <c r="A444" s="7" t="s">
        <v>3346</v>
      </c>
      <c r="B444" s="7" t="s">
        <v>3347</v>
      </c>
      <c r="C444" s="7" t="s">
        <v>570</v>
      </c>
      <c r="D444" s="7" t="s">
        <v>3348</v>
      </c>
      <c r="E444" s="7">
        <v>8</v>
      </c>
      <c r="F444" s="7" t="s">
        <v>1109</v>
      </c>
      <c r="G444" s="7" t="s">
        <v>1110</v>
      </c>
      <c r="H444" s="8">
        <v>48</v>
      </c>
      <c r="I444" s="7" t="s">
        <v>46</v>
      </c>
      <c r="J444" s="8">
        <v>40</v>
      </c>
      <c r="K444" s="7" t="s">
        <v>1103</v>
      </c>
      <c r="L444" s="7" t="s">
        <v>1111</v>
      </c>
      <c r="M444" s="7">
        <v>6</v>
      </c>
      <c r="N444" s="7" t="s">
        <v>1056</v>
      </c>
      <c r="O444" s="7" t="s">
        <v>3349</v>
      </c>
      <c r="P444" s="9">
        <v>45375</v>
      </c>
      <c r="Q444" s="7"/>
      <c r="R444" s="10"/>
    </row>
    <row r="445" spans="1:18" x14ac:dyDescent="0.4">
      <c r="A445" s="7" t="s">
        <v>3350</v>
      </c>
      <c r="B445" s="7" t="s">
        <v>3351</v>
      </c>
      <c r="C445" s="7" t="s">
        <v>571</v>
      </c>
      <c r="D445" s="7" t="s">
        <v>3352</v>
      </c>
      <c r="E445" s="7">
        <v>8</v>
      </c>
      <c r="F445" s="7" t="s">
        <v>1109</v>
      </c>
      <c r="G445" s="7" t="s">
        <v>1110</v>
      </c>
      <c r="H445" s="8">
        <v>48</v>
      </c>
      <c r="I445" s="7" t="s">
        <v>46</v>
      </c>
      <c r="J445" s="8">
        <v>43</v>
      </c>
      <c r="K445" s="7" t="s">
        <v>1103</v>
      </c>
      <c r="L445" s="7" t="s">
        <v>1111</v>
      </c>
      <c r="M445" s="7">
        <v>5</v>
      </c>
      <c r="N445" s="7" t="s">
        <v>1043</v>
      </c>
      <c r="O445" s="7" t="s">
        <v>3353</v>
      </c>
      <c r="P445" s="9">
        <v>27173</v>
      </c>
      <c r="Q445" s="7"/>
      <c r="R445" s="10"/>
    </row>
    <row r="446" spans="1:18" x14ac:dyDescent="0.4">
      <c r="A446" s="7" t="s">
        <v>3354</v>
      </c>
      <c r="B446" s="7" t="s">
        <v>3355</v>
      </c>
      <c r="C446" s="7" t="s">
        <v>572</v>
      </c>
      <c r="D446" s="7" t="s">
        <v>3356</v>
      </c>
      <c r="E446" s="7">
        <v>8</v>
      </c>
      <c r="F446" s="7" t="s">
        <v>1109</v>
      </c>
      <c r="G446" s="7" t="s">
        <v>1110</v>
      </c>
      <c r="H446" s="8">
        <v>48</v>
      </c>
      <c r="I446" s="7" t="s">
        <v>46</v>
      </c>
      <c r="J446" s="8">
        <v>30</v>
      </c>
      <c r="K446" s="7" t="s">
        <v>1103</v>
      </c>
      <c r="L446" s="7" t="s">
        <v>1111</v>
      </c>
      <c r="M446" s="7">
        <v>5</v>
      </c>
      <c r="N446" s="7" t="s">
        <v>1043</v>
      </c>
      <c r="O446" s="7" t="s">
        <v>3357</v>
      </c>
      <c r="P446" s="9">
        <v>17748</v>
      </c>
      <c r="Q446" s="7"/>
      <c r="R446" s="10"/>
    </row>
    <row r="447" spans="1:18" x14ac:dyDescent="0.4">
      <c r="A447" s="7" t="s">
        <v>3358</v>
      </c>
      <c r="B447" s="7" t="s">
        <v>3359</v>
      </c>
      <c r="C447" s="7" t="s">
        <v>573</v>
      </c>
      <c r="D447" s="7" t="s">
        <v>3360</v>
      </c>
      <c r="E447" s="7">
        <v>8</v>
      </c>
      <c r="F447" s="7" t="s">
        <v>1109</v>
      </c>
      <c r="G447" s="7" t="s">
        <v>1110</v>
      </c>
      <c r="H447" s="8">
        <v>48</v>
      </c>
      <c r="I447" s="7" t="s">
        <v>46</v>
      </c>
      <c r="J447" s="8">
        <v>46</v>
      </c>
      <c r="K447" s="7" t="s">
        <v>1103</v>
      </c>
      <c r="L447" s="7" t="s">
        <v>1111</v>
      </c>
      <c r="M447" s="7">
        <v>6</v>
      </c>
      <c r="N447" s="7" t="s">
        <v>1056</v>
      </c>
      <c r="O447" s="7" t="s">
        <v>3361</v>
      </c>
      <c r="P447" s="9">
        <v>33745</v>
      </c>
      <c r="Q447" s="7"/>
      <c r="R447" s="10"/>
    </row>
    <row r="448" spans="1:18" x14ac:dyDescent="0.4">
      <c r="A448" s="7" t="s">
        <v>3362</v>
      </c>
      <c r="B448" s="7" t="s">
        <v>3363</v>
      </c>
      <c r="C448" s="7" t="s">
        <v>574</v>
      </c>
      <c r="D448" s="7" t="s">
        <v>3364</v>
      </c>
      <c r="E448" s="7">
        <v>8</v>
      </c>
      <c r="F448" s="7" t="s">
        <v>1109</v>
      </c>
      <c r="G448" s="7" t="s">
        <v>1110</v>
      </c>
      <c r="H448" s="8">
        <v>48</v>
      </c>
      <c r="I448" s="7" t="s">
        <v>46</v>
      </c>
      <c r="J448" s="8">
        <v>59</v>
      </c>
      <c r="K448" s="7" t="s">
        <v>1103</v>
      </c>
      <c r="L448" s="7" t="s">
        <v>1111</v>
      </c>
      <c r="M448" s="7">
        <v>6</v>
      </c>
      <c r="N448" s="7" t="s">
        <v>1056</v>
      </c>
      <c r="O448" s="7" t="s">
        <v>3365</v>
      </c>
      <c r="P448" s="9">
        <v>56140</v>
      </c>
      <c r="Q448" s="7"/>
      <c r="R448" s="10"/>
    </row>
    <row r="449" spans="1:18" x14ac:dyDescent="0.4">
      <c r="A449" s="7" t="s">
        <v>3366</v>
      </c>
      <c r="B449" s="7" t="s">
        <v>3367</v>
      </c>
      <c r="C449" s="7" t="s">
        <v>575</v>
      </c>
      <c r="D449" s="7" t="s">
        <v>3368</v>
      </c>
      <c r="E449" s="7">
        <v>8</v>
      </c>
      <c r="F449" s="7" t="s">
        <v>1109</v>
      </c>
      <c r="G449" s="7" t="s">
        <v>1110</v>
      </c>
      <c r="H449" s="8">
        <v>48</v>
      </c>
      <c r="I449" s="7" t="s">
        <v>46</v>
      </c>
      <c r="J449" s="8">
        <v>80</v>
      </c>
      <c r="K449" s="7" t="s">
        <v>1103</v>
      </c>
      <c r="L449" s="7" t="s">
        <v>1116</v>
      </c>
      <c r="M449" s="7">
        <v>10</v>
      </c>
      <c r="N449" s="7" t="s">
        <v>1040</v>
      </c>
      <c r="O449" s="7" t="s">
        <v>3369</v>
      </c>
      <c r="P449" s="9">
        <v>54197</v>
      </c>
      <c r="Q449" s="7"/>
      <c r="R449" s="10"/>
    </row>
    <row r="450" spans="1:18" x14ac:dyDescent="0.4">
      <c r="A450" s="7" t="s">
        <v>3370</v>
      </c>
      <c r="B450" s="7" t="s">
        <v>3371</v>
      </c>
      <c r="C450" s="7" t="s">
        <v>576</v>
      </c>
      <c r="D450" s="7" t="s">
        <v>3372</v>
      </c>
      <c r="E450" s="7">
        <v>8</v>
      </c>
      <c r="F450" s="7" t="s">
        <v>1109</v>
      </c>
      <c r="G450" s="7" t="s">
        <v>1110</v>
      </c>
      <c r="H450" s="8">
        <v>48</v>
      </c>
      <c r="I450" s="7" t="s">
        <v>46</v>
      </c>
      <c r="J450" s="8">
        <v>29</v>
      </c>
      <c r="K450" s="7" t="s">
        <v>1103</v>
      </c>
      <c r="L450" s="7" t="s">
        <v>1111</v>
      </c>
      <c r="M450" s="7">
        <v>6</v>
      </c>
      <c r="N450" s="7" t="s">
        <v>1056</v>
      </c>
      <c r="O450" s="7" t="s">
        <v>3373</v>
      </c>
      <c r="P450" s="9">
        <v>38381</v>
      </c>
      <c r="Q450" s="7"/>
      <c r="R450" s="10"/>
    </row>
    <row r="451" spans="1:18" x14ac:dyDescent="0.4">
      <c r="A451" s="7" t="s">
        <v>3374</v>
      </c>
      <c r="B451" s="7" t="s">
        <v>3375</v>
      </c>
      <c r="C451" s="7" t="s">
        <v>577</v>
      </c>
      <c r="D451" s="7" t="s">
        <v>3376</v>
      </c>
      <c r="E451" s="7">
        <v>8</v>
      </c>
      <c r="F451" s="7" t="s">
        <v>1109</v>
      </c>
      <c r="G451" s="7" t="s">
        <v>1110</v>
      </c>
      <c r="H451" s="8">
        <v>48</v>
      </c>
      <c r="I451" s="7" t="s">
        <v>46</v>
      </c>
      <c r="J451" s="8">
        <v>40</v>
      </c>
      <c r="K451" s="7" t="s">
        <v>1103</v>
      </c>
      <c r="L451" s="7" t="s">
        <v>1111</v>
      </c>
      <c r="M451" s="7">
        <v>6</v>
      </c>
      <c r="N451" s="7" t="s">
        <v>1056</v>
      </c>
      <c r="O451" s="7" t="s">
        <v>3377</v>
      </c>
      <c r="P451" s="9">
        <v>44010</v>
      </c>
      <c r="Q451" s="7"/>
      <c r="R451" s="10"/>
    </row>
    <row r="452" spans="1:18" x14ac:dyDescent="0.4">
      <c r="A452" s="7" t="s">
        <v>3994</v>
      </c>
      <c r="B452" s="7" t="s">
        <v>3995</v>
      </c>
      <c r="C452" s="7" t="s">
        <v>746</v>
      </c>
      <c r="D452" s="7" t="s">
        <v>3996</v>
      </c>
      <c r="E452" s="7">
        <v>10</v>
      </c>
      <c r="F452" s="7" t="s">
        <v>1109</v>
      </c>
      <c r="G452" s="7" t="s">
        <v>1110</v>
      </c>
      <c r="H452" s="8">
        <v>49</v>
      </c>
      <c r="I452" s="7" t="s">
        <v>57</v>
      </c>
      <c r="J452" s="8">
        <v>30</v>
      </c>
      <c r="K452" s="7" t="s">
        <v>1103</v>
      </c>
      <c r="L452" s="7" t="s">
        <v>1111</v>
      </c>
      <c r="M452" s="7">
        <v>6</v>
      </c>
      <c r="N452" s="7" t="s">
        <v>1056</v>
      </c>
      <c r="O452" s="7" t="s">
        <v>3997</v>
      </c>
      <c r="P452" s="9">
        <v>35225</v>
      </c>
      <c r="Q452" s="7"/>
      <c r="R452" s="10"/>
    </row>
    <row r="453" spans="1:18" x14ac:dyDescent="0.4">
      <c r="A453" s="7" t="s">
        <v>3998</v>
      </c>
      <c r="B453" s="7" t="s">
        <v>3999</v>
      </c>
      <c r="C453" s="7" t="s">
        <v>747</v>
      </c>
      <c r="D453" s="7" t="s">
        <v>4000</v>
      </c>
      <c r="E453" s="7">
        <v>10</v>
      </c>
      <c r="F453" s="7" t="s">
        <v>1109</v>
      </c>
      <c r="G453" s="7" t="s">
        <v>1110</v>
      </c>
      <c r="H453" s="8">
        <v>49</v>
      </c>
      <c r="I453" s="7" t="s">
        <v>57</v>
      </c>
      <c r="J453" s="8">
        <v>30</v>
      </c>
      <c r="K453" s="7" t="s">
        <v>1103</v>
      </c>
      <c r="L453" s="7" t="s">
        <v>1111</v>
      </c>
      <c r="M453" s="7">
        <v>6</v>
      </c>
      <c r="N453" s="7" t="s">
        <v>1056</v>
      </c>
      <c r="O453" s="7" t="s">
        <v>4001</v>
      </c>
      <c r="P453" s="9">
        <v>33545</v>
      </c>
      <c r="Q453" s="7"/>
      <c r="R453" s="10"/>
    </row>
    <row r="454" spans="1:18" x14ac:dyDescent="0.4">
      <c r="A454" s="7" t="s">
        <v>4002</v>
      </c>
      <c r="B454" s="7" t="s">
        <v>4003</v>
      </c>
      <c r="C454" s="7" t="s">
        <v>748</v>
      </c>
      <c r="D454" s="7" t="s">
        <v>4004</v>
      </c>
      <c r="E454" s="7">
        <v>10</v>
      </c>
      <c r="F454" s="7" t="s">
        <v>1109</v>
      </c>
      <c r="G454" s="7" t="s">
        <v>1110</v>
      </c>
      <c r="H454" s="8">
        <v>49</v>
      </c>
      <c r="I454" s="7" t="s">
        <v>57</v>
      </c>
      <c r="J454" s="8">
        <v>30</v>
      </c>
      <c r="K454" s="7" t="s">
        <v>1103</v>
      </c>
      <c r="L454" s="7" t="s">
        <v>1111</v>
      </c>
      <c r="M454" s="7">
        <v>6</v>
      </c>
      <c r="N454" s="7" t="s">
        <v>1056</v>
      </c>
      <c r="O454" s="7" t="s">
        <v>4005</v>
      </c>
      <c r="P454" s="9">
        <v>31446</v>
      </c>
      <c r="Q454" s="7"/>
      <c r="R454" s="10"/>
    </row>
    <row r="455" spans="1:18" x14ac:dyDescent="0.4">
      <c r="A455" s="7" t="s">
        <v>4006</v>
      </c>
      <c r="B455" s="7" t="s">
        <v>4007</v>
      </c>
      <c r="C455" s="7" t="s">
        <v>749</v>
      </c>
      <c r="D455" s="7" t="s">
        <v>4008</v>
      </c>
      <c r="E455" s="7">
        <v>10</v>
      </c>
      <c r="F455" s="7" t="s">
        <v>1109</v>
      </c>
      <c r="G455" s="7" t="s">
        <v>1110</v>
      </c>
      <c r="H455" s="8">
        <v>49</v>
      </c>
      <c r="I455" s="7" t="s">
        <v>57</v>
      </c>
      <c r="J455" s="8">
        <v>30</v>
      </c>
      <c r="K455" s="7" t="s">
        <v>1103</v>
      </c>
      <c r="L455" s="7" t="s">
        <v>1111</v>
      </c>
      <c r="M455" s="7">
        <v>6</v>
      </c>
      <c r="N455" s="7" t="s">
        <v>1056</v>
      </c>
      <c r="O455" s="7" t="s">
        <v>4009</v>
      </c>
      <c r="P455" s="9">
        <v>33193</v>
      </c>
      <c r="Q455" s="7"/>
      <c r="R455" s="10"/>
    </row>
    <row r="456" spans="1:18" x14ac:dyDescent="0.4">
      <c r="A456" s="7" t="s">
        <v>4010</v>
      </c>
      <c r="B456" s="7" t="s">
        <v>4011</v>
      </c>
      <c r="C456" s="7" t="s">
        <v>750</v>
      </c>
      <c r="D456" s="7" t="s">
        <v>4012</v>
      </c>
      <c r="E456" s="7">
        <v>10</v>
      </c>
      <c r="F456" s="7" t="s">
        <v>1109</v>
      </c>
      <c r="G456" s="7" t="s">
        <v>1110</v>
      </c>
      <c r="H456" s="8">
        <v>49</v>
      </c>
      <c r="I456" s="7" t="s">
        <v>57</v>
      </c>
      <c r="J456" s="8">
        <v>30</v>
      </c>
      <c r="K456" s="7" t="s">
        <v>1103</v>
      </c>
      <c r="L456" s="7" t="s">
        <v>1111</v>
      </c>
      <c r="M456" s="7">
        <v>5</v>
      </c>
      <c r="N456" s="7" t="s">
        <v>1043</v>
      </c>
      <c r="O456" s="7" t="s">
        <v>4013</v>
      </c>
      <c r="P456" s="9">
        <v>14509</v>
      </c>
      <c r="Q456" s="7"/>
      <c r="R456" s="10"/>
    </row>
    <row r="457" spans="1:18" x14ac:dyDescent="0.4">
      <c r="A457" s="7" t="s">
        <v>4014</v>
      </c>
      <c r="B457" s="7" t="s">
        <v>4015</v>
      </c>
      <c r="C457" s="7" t="s">
        <v>751</v>
      </c>
      <c r="D457" s="7" t="s">
        <v>4016</v>
      </c>
      <c r="E457" s="7">
        <v>10</v>
      </c>
      <c r="F457" s="7" t="s">
        <v>1109</v>
      </c>
      <c r="G457" s="7" t="s">
        <v>1110</v>
      </c>
      <c r="H457" s="8">
        <v>49</v>
      </c>
      <c r="I457" s="7" t="s">
        <v>57</v>
      </c>
      <c r="J457" s="8">
        <v>30</v>
      </c>
      <c r="K457" s="7" t="s">
        <v>1103</v>
      </c>
      <c r="L457" s="7" t="s">
        <v>1111</v>
      </c>
      <c r="M457" s="7">
        <v>5</v>
      </c>
      <c r="N457" s="7" t="s">
        <v>1043</v>
      </c>
      <c r="O457" s="7" t="s">
        <v>4017</v>
      </c>
      <c r="P457" s="9">
        <v>13990</v>
      </c>
      <c r="Q457" s="7"/>
      <c r="R457" s="10"/>
    </row>
    <row r="458" spans="1:18" x14ac:dyDescent="0.4">
      <c r="A458" s="7" t="s">
        <v>1098</v>
      </c>
      <c r="B458" s="7" t="s">
        <v>1099</v>
      </c>
      <c r="C458" s="7" t="s">
        <v>97</v>
      </c>
      <c r="D458" s="7" t="s">
        <v>1100</v>
      </c>
      <c r="E458" s="7">
        <v>1</v>
      </c>
      <c r="F458" s="7" t="s">
        <v>1101</v>
      </c>
      <c r="G458" s="7" t="s">
        <v>1102</v>
      </c>
      <c r="H458" s="8">
        <v>50</v>
      </c>
      <c r="I458" s="7" t="s">
        <v>1</v>
      </c>
      <c r="J458" s="8">
        <v>210</v>
      </c>
      <c r="K458" s="7" t="s">
        <v>1103</v>
      </c>
      <c r="L458" s="7" t="s">
        <v>1104</v>
      </c>
      <c r="M458" s="7">
        <v>15</v>
      </c>
      <c r="N458" s="7" t="s">
        <v>1060</v>
      </c>
      <c r="O458" s="7" t="s">
        <v>1105</v>
      </c>
      <c r="P458" s="9">
        <v>52796</v>
      </c>
      <c r="Q458" s="7"/>
      <c r="R458" s="10"/>
    </row>
    <row r="459" spans="1:18" x14ac:dyDescent="0.4">
      <c r="A459" s="7" t="s">
        <v>1106</v>
      </c>
      <c r="B459" s="7" t="s">
        <v>1107</v>
      </c>
      <c r="C459" s="7" t="s">
        <v>98</v>
      </c>
      <c r="D459" s="7" t="s">
        <v>1108</v>
      </c>
      <c r="E459" s="7">
        <v>1</v>
      </c>
      <c r="F459" s="7" t="s">
        <v>1109</v>
      </c>
      <c r="G459" s="7" t="s">
        <v>1110</v>
      </c>
      <c r="H459" s="8">
        <v>50</v>
      </c>
      <c r="I459" s="7" t="s">
        <v>1</v>
      </c>
      <c r="J459" s="8">
        <v>60</v>
      </c>
      <c r="K459" s="7" t="s">
        <v>1103</v>
      </c>
      <c r="L459" s="7" t="s">
        <v>1111</v>
      </c>
      <c r="M459" s="7">
        <v>6</v>
      </c>
      <c r="N459" s="7" t="s">
        <v>1056</v>
      </c>
      <c r="O459" s="7" t="s">
        <v>1112</v>
      </c>
      <c r="P459" s="9">
        <v>41982</v>
      </c>
      <c r="Q459" s="7"/>
      <c r="R459" s="10"/>
    </row>
    <row r="460" spans="1:18" x14ac:dyDescent="0.4">
      <c r="A460" s="7" t="s">
        <v>1113</v>
      </c>
      <c r="B460" s="7" t="s">
        <v>1114</v>
      </c>
      <c r="C460" s="7" t="s">
        <v>99</v>
      </c>
      <c r="D460" s="7" t="s">
        <v>1115</v>
      </c>
      <c r="E460" s="7">
        <v>1</v>
      </c>
      <c r="F460" s="7" t="s">
        <v>1109</v>
      </c>
      <c r="G460" s="7" t="s">
        <v>1110</v>
      </c>
      <c r="H460" s="8">
        <v>50</v>
      </c>
      <c r="I460" s="7" t="s">
        <v>1</v>
      </c>
      <c r="J460" s="8">
        <v>89</v>
      </c>
      <c r="K460" s="7" t="s">
        <v>1103</v>
      </c>
      <c r="L460" s="7" t="s">
        <v>1116</v>
      </c>
      <c r="M460" s="7">
        <v>10</v>
      </c>
      <c r="N460" s="7" t="s">
        <v>1040</v>
      </c>
      <c r="O460" s="7" t="s">
        <v>1117</v>
      </c>
      <c r="P460" s="9">
        <v>58603</v>
      </c>
      <c r="Q460" s="7"/>
      <c r="R460" s="10"/>
    </row>
    <row r="461" spans="1:18" x14ac:dyDescent="0.4">
      <c r="A461" s="7" t="s">
        <v>1118</v>
      </c>
      <c r="B461" s="7" t="s">
        <v>1119</v>
      </c>
      <c r="C461" s="7" t="s">
        <v>100</v>
      </c>
      <c r="D461" s="7" t="s">
        <v>1120</v>
      </c>
      <c r="E461" s="7">
        <v>1</v>
      </c>
      <c r="F461" s="7" t="s">
        <v>1109</v>
      </c>
      <c r="G461" s="7" t="s">
        <v>1110</v>
      </c>
      <c r="H461" s="8">
        <v>50</v>
      </c>
      <c r="I461" s="7" t="s">
        <v>1</v>
      </c>
      <c r="J461" s="8">
        <v>60</v>
      </c>
      <c r="K461" s="7" t="s">
        <v>1103</v>
      </c>
      <c r="L461" s="7" t="s">
        <v>1111</v>
      </c>
      <c r="M461" s="7">
        <v>6</v>
      </c>
      <c r="N461" s="7" t="s">
        <v>1056</v>
      </c>
      <c r="O461" s="7" t="s">
        <v>1121</v>
      </c>
      <c r="P461" s="9">
        <v>40835</v>
      </c>
      <c r="Q461" s="7"/>
      <c r="R461" s="10"/>
    </row>
    <row r="462" spans="1:18" x14ac:dyDescent="0.4">
      <c r="A462" s="7" t="s">
        <v>1122</v>
      </c>
      <c r="B462" s="7" t="s">
        <v>1123</v>
      </c>
      <c r="C462" s="7" t="s">
        <v>101</v>
      </c>
      <c r="D462" s="7" t="s">
        <v>1124</v>
      </c>
      <c r="E462" s="7">
        <v>1</v>
      </c>
      <c r="F462" s="7" t="s">
        <v>1109</v>
      </c>
      <c r="G462" s="7" t="s">
        <v>1110</v>
      </c>
      <c r="H462" s="8">
        <v>50</v>
      </c>
      <c r="I462" s="7" t="s">
        <v>1</v>
      </c>
      <c r="J462" s="8">
        <v>62</v>
      </c>
      <c r="K462" s="7" t="s">
        <v>1103</v>
      </c>
      <c r="L462" s="7" t="s">
        <v>1111</v>
      </c>
      <c r="M462" s="7">
        <v>6</v>
      </c>
      <c r="N462" s="7" t="s">
        <v>1056</v>
      </c>
      <c r="O462" s="7" t="s">
        <v>1125</v>
      </c>
      <c r="P462" s="9">
        <v>53234</v>
      </c>
      <c r="Q462" s="7"/>
      <c r="R462" s="10"/>
    </row>
    <row r="463" spans="1:18" x14ac:dyDescent="0.4">
      <c r="A463" s="7" t="s">
        <v>1126</v>
      </c>
      <c r="B463" s="7" t="s">
        <v>1127</v>
      </c>
      <c r="C463" s="7" t="s">
        <v>102</v>
      </c>
      <c r="D463" s="7" t="s">
        <v>1128</v>
      </c>
      <c r="E463" s="7">
        <v>1</v>
      </c>
      <c r="F463" s="7" t="s">
        <v>1109</v>
      </c>
      <c r="G463" s="7" t="s">
        <v>1110</v>
      </c>
      <c r="H463" s="8">
        <v>50</v>
      </c>
      <c r="I463" s="7" t="s">
        <v>1</v>
      </c>
      <c r="J463" s="8">
        <v>32</v>
      </c>
      <c r="K463" s="7" t="s">
        <v>1103</v>
      </c>
      <c r="L463" s="7" t="s">
        <v>1111</v>
      </c>
      <c r="M463" s="7">
        <v>5</v>
      </c>
      <c r="N463" s="7" t="s">
        <v>1043</v>
      </c>
      <c r="O463" s="7" t="s">
        <v>1129</v>
      </c>
      <c r="P463" s="9">
        <v>19113</v>
      </c>
      <c r="Q463" s="7"/>
      <c r="R463" s="10"/>
    </row>
    <row r="464" spans="1:18" x14ac:dyDescent="0.4">
      <c r="A464" s="7" t="s">
        <v>1130</v>
      </c>
      <c r="B464" s="7" t="s">
        <v>1131</v>
      </c>
      <c r="C464" s="7" t="s">
        <v>103</v>
      </c>
      <c r="D464" s="7" t="s">
        <v>1132</v>
      </c>
      <c r="E464" s="7">
        <v>1</v>
      </c>
      <c r="F464" s="7" t="s">
        <v>1101</v>
      </c>
      <c r="G464" s="7" t="s">
        <v>1102</v>
      </c>
      <c r="H464" s="8">
        <v>50</v>
      </c>
      <c r="I464" s="7" t="s">
        <v>1</v>
      </c>
      <c r="J464" s="8">
        <v>210</v>
      </c>
      <c r="K464" s="7" t="s">
        <v>1103</v>
      </c>
      <c r="L464" s="7" t="s">
        <v>1104</v>
      </c>
      <c r="M464" s="7">
        <v>15</v>
      </c>
      <c r="N464" s="7" t="s">
        <v>1060</v>
      </c>
      <c r="O464" s="7" t="s">
        <v>1133</v>
      </c>
      <c r="P464" s="9">
        <v>68441</v>
      </c>
      <c r="Q464" s="7"/>
      <c r="R464" s="10"/>
    </row>
    <row r="465" spans="1:18" x14ac:dyDescent="0.4">
      <c r="A465" s="7" t="s">
        <v>1134</v>
      </c>
      <c r="B465" s="7" t="s">
        <v>1135</v>
      </c>
      <c r="C465" s="7" t="s">
        <v>104</v>
      </c>
      <c r="D465" s="7" t="s">
        <v>1136</v>
      </c>
      <c r="E465" s="7">
        <v>1</v>
      </c>
      <c r="F465" s="7" t="s">
        <v>1109</v>
      </c>
      <c r="G465" s="7" t="s">
        <v>1110</v>
      </c>
      <c r="H465" s="8">
        <v>50</v>
      </c>
      <c r="I465" s="7" t="s">
        <v>1</v>
      </c>
      <c r="J465" s="8">
        <v>75</v>
      </c>
      <c r="K465" s="7" t="s">
        <v>1103</v>
      </c>
      <c r="L465" s="7" t="s">
        <v>1111</v>
      </c>
      <c r="M465" s="7">
        <v>6</v>
      </c>
      <c r="N465" s="7" t="s">
        <v>1056</v>
      </c>
      <c r="O465" s="7" t="s">
        <v>1137</v>
      </c>
      <c r="P465" s="9">
        <v>52634</v>
      </c>
      <c r="Q465" s="7"/>
      <c r="R465" s="10"/>
    </row>
    <row r="466" spans="1:18" x14ac:dyDescent="0.4">
      <c r="A466" s="7" t="s">
        <v>1138</v>
      </c>
      <c r="B466" s="7" t="s">
        <v>1139</v>
      </c>
      <c r="C466" s="7" t="s">
        <v>105</v>
      </c>
      <c r="D466" s="7" t="s">
        <v>1140</v>
      </c>
      <c r="E466" s="7">
        <v>1</v>
      </c>
      <c r="F466" s="7" t="s">
        <v>1109</v>
      </c>
      <c r="G466" s="7" t="s">
        <v>1110</v>
      </c>
      <c r="H466" s="8">
        <v>50</v>
      </c>
      <c r="I466" s="7" t="s">
        <v>1</v>
      </c>
      <c r="J466" s="8">
        <v>67</v>
      </c>
      <c r="K466" s="7" t="s">
        <v>1103</v>
      </c>
      <c r="L466" s="7" t="s">
        <v>1111</v>
      </c>
      <c r="M466" s="7">
        <v>6</v>
      </c>
      <c r="N466" s="7" t="s">
        <v>1056</v>
      </c>
      <c r="O466" s="7" t="s">
        <v>1141</v>
      </c>
      <c r="P466" s="9">
        <v>35407</v>
      </c>
      <c r="Q466" s="7"/>
      <c r="R466" s="10"/>
    </row>
    <row r="467" spans="1:18" x14ac:dyDescent="0.4">
      <c r="A467" s="7" t="s">
        <v>1142</v>
      </c>
      <c r="B467" s="7" t="s">
        <v>1143</v>
      </c>
      <c r="C467" s="7" t="s">
        <v>106</v>
      </c>
      <c r="D467" s="7" t="s">
        <v>1144</v>
      </c>
      <c r="E467" s="7">
        <v>1</v>
      </c>
      <c r="F467" s="7" t="s">
        <v>1109</v>
      </c>
      <c r="G467" s="7" t="s">
        <v>1110</v>
      </c>
      <c r="H467" s="8">
        <v>50</v>
      </c>
      <c r="I467" s="7" t="s">
        <v>1</v>
      </c>
      <c r="J467" s="8">
        <v>160</v>
      </c>
      <c r="K467" s="7" t="s">
        <v>1103</v>
      </c>
      <c r="L467" s="7" t="s">
        <v>1145</v>
      </c>
      <c r="M467" s="7">
        <v>13</v>
      </c>
      <c r="N467" s="7" t="s">
        <v>1058</v>
      </c>
      <c r="O467" s="7" t="s">
        <v>1146</v>
      </c>
      <c r="P467" s="9">
        <v>52101</v>
      </c>
      <c r="Q467" s="7"/>
      <c r="R467" s="10"/>
    </row>
    <row r="468" spans="1:18" x14ac:dyDescent="0.4">
      <c r="A468" s="7" t="s">
        <v>1147</v>
      </c>
      <c r="B468" s="7" t="s">
        <v>1148</v>
      </c>
      <c r="C468" s="7" t="s">
        <v>107</v>
      </c>
      <c r="D468" s="7" t="s">
        <v>1149</v>
      </c>
      <c r="E468" s="7">
        <v>1</v>
      </c>
      <c r="F468" s="7" t="s">
        <v>1109</v>
      </c>
      <c r="G468" s="7" t="s">
        <v>1110</v>
      </c>
      <c r="H468" s="8">
        <v>50</v>
      </c>
      <c r="I468" s="7" t="s">
        <v>1</v>
      </c>
      <c r="J468" s="8">
        <v>57</v>
      </c>
      <c r="K468" s="7" t="s">
        <v>1103</v>
      </c>
      <c r="L468" s="7" t="s">
        <v>1111</v>
      </c>
      <c r="M468" s="7">
        <v>6</v>
      </c>
      <c r="N468" s="7" t="s">
        <v>1056</v>
      </c>
      <c r="O468" s="7" t="s">
        <v>1150</v>
      </c>
      <c r="P468" s="9">
        <v>41794</v>
      </c>
      <c r="Q468" s="7"/>
      <c r="R468" s="10"/>
    </row>
    <row r="469" spans="1:18" x14ac:dyDescent="0.4">
      <c r="A469" s="7" t="s">
        <v>1151</v>
      </c>
      <c r="B469" s="7" t="s">
        <v>1152</v>
      </c>
      <c r="C469" s="7" t="s">
        <v>108</v>
      </c>
      <c r="D469" s="7" t="s">
        <v>1153</v>
      </c>
      <c r="E469" s="7">
        <v>1</v>
      </c>
      <c r="F469" s="7" t="s">
        <v>1109</v>
      </c>
      <c r="G469" s="7" t="s">
        <v>1110</v>
      </c>
      <c r="H469" s="8">
        <v>50</v>
      </c>
      <c r="I469" s="7" t="s">
        <v>1</v>
      </c>
      <c r="J469" s="8">
        <v>168</v>
      </c>
      <c r="K469" s="7" t="s">
        <v>1103</v>
      </c>
      <c r="L469" s="7" t="s">
        <v>1145</v>
      </c>
      <c r="M469" s="7">
        <v>13</v>
      </c>
      <c r="N469" s="7" t="s">
        <v>1058</v>
      </c>
      <c r="O469" s="7" t="s">
        <v>1154</v>
      </c>
      <c r="P469" s="9">
        <v>77663</v>
      </c>
      <c r="Q469" s="7"/>
      <c r="R469" s="10"/>
    </row>
    <row r="470" spans="1:18" x14ac:dyDescent="0.4">
      <c r="A470" s="7" t="s">
        <v>1155</v>
      </c>
      <c r="B470" s="7" t="s">
        <v>1156</v>
      </c>
      <c r="C470" s="7" t="s">
        <v>109</v>
      </c>
      <c r="D470" s="7" t="s">
        <v>1157</v>
      </c>
      <c r="E470" s="7">
        <v>1</v>
      </c>
      <c r="F470" s="7" t="s">
        <v>1109</v>
      </c>
      <c r="G470" s="7" t="s">
        <v>1110</v>
      </c>
      <c r="H470" s="8">
        <v>50</v>
      </c>
      <c r="I470" s="7" t="s">
        <v>1</v>
      </c>
      <c r="J470" s="8">
        <v>88</v>
      </c>
      <c r="K470" s="7" t="s">
        <v>1103</v>
      </c>
      <c r="L470" s="7" t="s">
        <v>1116</v>
      </c>
      <c r="M470" s="7">
        <v>9</v>
      </c>
      <c r="N470" s="7" t="s">
        <v>1041</v>
      </c>
      <c r="O470" s="7" t="s">
        <v>1158</v>
      </c>
      <c r="P470" s="9">
        <v>46924</v>
      </c>
      <c r="Q470" s="7"/>
      <c r="R470" s="10"/>
    </row>
    <row r="471" spans="1:18" x14ac:dyDescent="0.4">
      <c r="A471" s="7" t="s">
        <v>1159</v>
      </c>
      <c r="B471" s="7" t="s">
        <v>1160</v>
      </c>
      <c r="C471" s="7" t="s">
        <v>110</v>
      </c>
      <c r="D471" s="7" t="s">
        <v>1161</v>
      </c>
      <c r="E471" s="7">
        <v>1</v>
      </c>
      <c r="F471" s="7" t="s">
        <v>1109</v>
      </c>
      <c r="G471" s="7" t="s">
        <v>1110</v>
      </c>
      <c r="H471" s="8">
        <v>50</v>
      </c>
      <c r="I471" s="7" t="s">
        <v>1</v>
      </c>
      <c r="J471" s="8">
        <v>77</v>
      </c>
      <c r="K471" s="7" t="s">
        <v>1103</v>
      </c>
      <c r="L471" s="7" t="s">
        <v>1111</v>
      </c>
      <c r="M471" s="7">
        <v>6</v>
      </c>
      <c r="N471" s="7" t="s">
        <v>1056</v>
      </c>
      <c r="O471" s="7" t="s">
        <v>1162</v>
      </c>
      <c r="P471" s="9">
        <v>42211</v>
      </c>
      <c r="Q471" s="7"/>
      <c r="R471" s="10"/>
    </row>
    <row r="472" spans="1:18" x14ac:dyDescent="0.4">
      <c r="A472" s="7" t="s">
        <v>1163</v>
      </c>
      <c r="B472" s="7" t="s">
        <v>1164</v>
      </c>
      <c r="C472" s="7" t="s">
        <v>111</v>
      </c>
      <c r="D472" s="7" t="s">
        <v>1165</v>
      </c>
      <c r="E472" s="7">
        <v>1</v>
      </c>
      <c r="F472" s="7" t="s">
        <v>1109</v>
      </c>
      <c r="G472" s="7" t="s">
        <v>1110</v>
      </c>
      <c r="H472" s="8">
        <v>50</v>
      </c>
      <c r="I472" s="7" t="s">
        <v>1</v>
      </c>
      <c r="J472" s="8">
        <v>30</v>
      </c>
      <c r="K472" s="7" t="s">
        <v>1095</v>
      </c>
      <c r="L472" s="7" t="s">
        <v>1111</v>
      </c>
      <c r="M472" s="7">
        <v>5</v>
      </c>
      <c r="N472" s="7" t="s">
        <v>1043</v>
      </c>
      <c r="O472" s="7" t="s">
        <v>1166</v>
      </c>
      <c r="P472" s="9">
        <v>20173</v>
      </c>
      <c r="Q472" s="7"/>
      <c r="R472" s="10"/>
    </row>
    <row r="473" spans="1:18" x14ac:dyDescent="0.4">
      <c r="A473" s="7" t="s">
        <v>1167</v>
      </c>
      <c r="B473" s="7" t="s">
        <v>1168</v>
      </c>
      <c r="C473" s="7" t="s">
        <v>112</v>
      </c>
      <c r="D473" s="7" t="s">
        <v>1169</v>
      </c>
      <c r="E473" s="7">
        <v>1</v>
      </c>
      <c r="F473" s="7" t="s">
        <v>1109</v>
      </c>
      <c r="G473" s="7" t="s">
        <v>1110</v>
      </c>
      <c r="H473" s="8">
        <v>50</v>
      </c>
      <c r="I473" s="7" t="s">
        <v>1</v>
      </c>
      <c r="J473" s="8">
        <v>60</v>
      </c>
      <c r="K473" s="7" t="s">
        <v>1103</v>
      </c>
      <c r="L473" s="7" t="s">
        <v>1111</v>
      </c>
      <c r="M473" s="7">
        <v>6</v>
      </c>
      <c r="N473" s="7" t="s">
        <v>1056</v>
      </c>
      <c r="O473" s="7" t="s">
        <v>1170</v>
      </c>
      <c r="P473" s="9">
        <v>54991</v>
      </c>
      <c r="Q473" s="7"/>
      <c r="R473" s="10"/>
    </row>
    <row r="474" spans="1:18" x14ac:dyDescent="0.4">
      <c r="A474" s="7" t="s">
        <v>1171</v>
      </c>
      <c r="B474" s="7" t="s">
        <v>1172</v>
      </c>
      <c r="C474" s="7" t="s">
        <v>113</v>
      </c>
      <c r="D474" s="7" t="s">
        <v>1173</v>
      </c>
      <c r="E474" s="7">
        <v>1</v>
      </c>
      <c r="F474" s="7" t="s">
        <v>1109</v>
      </c>
      <c r="G474" s="7" t="s">
        <v>1110</v>
      </c>
      <c r="H474" s="8">
        <v>50</v>
      </c>
      <c r="I474" s="7" t="s">
        <v>1</v>
      </c>
      <c r="J474" s="8">
        <v>60</v>
      </c>
      <c r="K474" s="7" t="s">
        <v>1103</v>
      </c>
      <c r="L474" s="7" t="s">
        <v>1111</v>
      </c>
      <c r="M474" s="7">
        <v>6</v>
      </c>
      <c r="N474" s="7" t="s">
        <v>1056</v>
      </c>
      <c r="O474" s="7" t="s">
        <v>1174</v>
      </c>
      <c r="P474" s="9">
        <v>41657</v>
      </c>
      <c r="Q474" s="7"/>
      <c r="R474" s="10"/>
    </row>
    <row r="475" spans="1:18" x14ac:dyDescent="0.4">
      <c r="A475" s="7" t="s">
        <v>1175</v>
      </c>
      <c r="B475" s="7" t="s">
        <v>1176</v>
      </c>
      <c r="C475" s="7" t="s">
        <v>114</v>
      </c>
      <c r="D475" s="7" t="s">
        <v>1177</v>
      </c>
      <c r="E475" s="7">
        <v>1</v>
      </c>
      <c r="F475" s="7" t="s">
        <v>1109</v>
      </c>
      <c r="G475" s="7" t="s">
        <v>1110</v>
      </c>
      <c r="H475" s="8">
        <v>50</v>
      </c>
      <c r="I475" s="7" t="s">
        <v>1</v>
      </c>
      <c r="J475" s="8">
        <v>36</v>
      </c>
      <c r="K475" s="7" t="s">
        <v>1103</v>
      </c>
      <c r="L475" s="7" t="s">
        <v>1111</v>
      </c>
      <c r="M475" s="7">
        <v>5</v>
      </c>
      <c r="N475" s="7" t="s">
        <v>1043</v>
      </c>
      <c r="O475" s="7" t="s">
        <v>1178</v>
      </c>
      <c r="P475" s="9">
        <v>14064</v>
      </c>
      <c r="Q475" s="7"/>
      <c r="R475" s="10"/>
    </row>
    <row r="476" spans="1:18" x14ac:dyDescent="0.4">
      <c r="A476" s="7" t="s">
        <v>1179</v>
      </c>
      <c r="B476" s="7" t="s">
        <v>1180</v>
      </c>
      <c r="C476" s="7" t="s">
        <v>115</v>
      </c>
      <c r="D476" s="7" t="s">
        <v>1181</v>
      </c>
      <c r="E476" s="7">
        <v>1</v>
      </c>
      <c r="F476" s="7" t="s">
        <v>1109</v>
      </c>
      <c r="G476" s="7" t="s">
        <v>1110</v>
      </c>
      <c r="H476" s="8">
        <v>50</v>
      </c>
      <c r="I476" s="7" t="s">
        <v>1</v>
      </c>
      <c r="J476" s="8">
        <v>45</v>
      </c>
      <c r="K476" s="7" t="s">
        <v>1103</v>
      </c>
      <c r="L476" s="7" t="s">
        <v>1111</v>
      </c>
      <c r="M476" s="7">
        <v>6</v>
      </c>
      <c r="N476" s="7" t="s">
        <v>1056</v>
      </c>
      <c r="O476" s="7" t="s">
        <v>1182</v>
      </c>
      <c r="P476" s="9">
        <v>30458</v>
      </c>
      <c r="Q476" s="7"/>
      <c r="R476" s="10"/>
    </row>
    <row r="477" spans="1:18" x14ac:dyDescent="0.4">
      <c r="A477" s="7" t="s">
        <v>1183</v>
      </c>
      <c r="B477" s="7" t="s">
        <v>1184</v>
      </c>
      <c r="C477" s="7" t="s">
        <v>116</v>
      </c>
      <c r="D477" s="7" t="s">
        <v>1185</v>
      </c>
      <c r="E477" s="7">
        <v>1</v>
      </c>
      <c r="F477" s="7" t="s">
        <v>1109</v>
      </c>
      <c r="G477" s="7" t="s">
        <v>1110</v>
      </c>
      <c r="H477" s="8">
        <v>50</v>
      </c>
      <c r="I477" s="7" t="s">
        <v>1</v>
      </c>
      <c r="J477" s="8">
        <v>30</v>
      </c>
      <c r="K477" s="7" t="s">
        <v>1103</v>
      </c>
      <c r="L477" s="7" t="s">
        <v>1111</v>
      </c>
      <c r="M477" s="7">
        <v>5</v>
      </c>
      <c r="N477" s="7" t="s">
        <v>1043</v>
      </c>
      <c r="O477" s="7" t="s">
        <v>1186</v>
      </c>
      <c r="P477" s="9">
        <v>26036</v>
      </c>
      <c r="Q477" s="7"/>
      <c r="R477" s="10"/>
    </row>
    <row r="478" spans="1:18" x14ac:dyDescent="0.4">
      <c r="A478" s="7" t="s">
        <v>1187</v>
      </c>
      <c r="B478" s="7" t="s">
        <v>1188</v>
      </c>
      <c r="C478" s="7" t="s">
        <v>117</v>
      </c>
      <c r="D478" s="7" t="s">
        <v>1189</v>
      </c>
      <c r="E478" s="7">
        <v>1</v>
      </c>
      <c r="F478" s="7" t="s">
        <v>1109</v>
      </c>
      <c r="G478" s="7" t="s">
        <v>1110</v>
      </c>
      <c r="H478" s="8">
        <v>50</v>
      </c>
      <c r="I478" s="7" t="s">
        <v>1</v>
      </c>
      <c r="J478" s="8">
        <v>29</v>
      </c>
      <c r="K478" s="7" t="s">
        <v>1103</v>
      </c>
      <c r="L478" s="7" t="s">
        <v>1111</v>
      </c>
      <c r="M478" s="7">
        <v>5</v>
      </c>
      <c r="N478" s="7" t="s">
        <v>1043</v>
      </c>
      <c r="O478" s="7" t="s">
        <v>1190</v>
      </c>
      <c r="P478" s="9">
        <v>16740</v>
      </c>
      <c r="Q478" s="7"/>
      <c r="R478" s="10"/>
    </row>
    <row r="479" spans="1:18" x14ac:dyDescent="0.4">
      <c r="A479" s="7" t="s">
        <v>1203</v>
      </c>
      <c r="B479" s="7" t="s">
        <v>1204</v>
      </c>
      <c r="C479" s="7" t="s">
        <v>173</v>
      </c>
      <c r="D479" s="7" t="s">
        <v>1205</v>
      </c>
      <c r="E479" s="7">
        <v>1</v>
      </c>
      <c r="F479" s="7" t="s">
        <v>1109</v>
      </c>
      <c r="G479" s="7" t="s">
        <v>1110</v>
      </c>
      <c r="H479" s="8">
        <v>51</v>
      </c>
      <c r="I479" s="7" t="s">
        <v>7</v>
      </c>
      <c r="J479" s="8">
        <v>31</v>
      </c>
      <c r="K479" s="7" t="s">
        <v>1103</v>
      </c>
      <c r="L479" s="7" t="s">
        <v>1111</v>
      </c>
      <c r="M479" s="7">
        <v>5</v>
      </c>
      <c r="N479" s="7" t="s">
        <v>1043</v>
      </c>
      <c r="O479" s="7" t="s">
        <v>1206</v>
      </c>
      <c r="P479" s="9">
        <v>28556</v>
      </c>
      <c r="Q479" s="7"/>
      <c r="R479" s="10"/>
    </row>
    <row r="480" spans="1:18" x14ac:dyDescent="0.4">
      <c r="A480" s="7" t="s">
        <v>1207</v>
      </c>
      <c r="B480" s="7" t="s">
        <v>1208</v>
      </c>
      <c r="C480" s="7" t="s">
        <v>174</v>
      </c>
      <c r="D480" s="7" t="s">
        <v>1209</v>
      </c>
      <c r="E480" s="7">
        <v>1</v>
      </c>
      <c r="F480" s="7" t="s">
        <v>1109</v>
      </c>
      <c r="G480" s="7" t="s">
        <v>1110</v>
      </c>
      <c r="H480" s="8">
        <v>51</v>
      </c>
      <c r="I480" s="7" t="s">
        <v>7</v>
      </c>
      <c r="J480" s="8">
        <v>30</v>
      </c>
      <c r="K480" s="7" t="s">
        <v>1103</v>
      </c>
      <c r="L480" s="7" t="s">
        <v>1111</v>
      </c>
      <c r="M480" s="7">
        <v>5</v>
      </c>
      <c r="N480" s="7" t="s">
        <v>1043</v>
      </c>
      <c r="O480" s="7" t="s">
        <v>1210</v>
      </c>
      <c r="P480" s="9">
        <v>28917</v>
      </c>
      <c r="Q480" s="7"/>
      <c r="R480" s="10"/>
    </row>
    <row r="481" spans="1:18" x14ac:dyDescent="0.4">
      <c r="A481" s="7" t="s">
        <v>1211</v>
      </c>
      <c r="B481" s="7" t="s">
        <v>1212</v>
      </c>
      <c r="C481" s="7" t="s">
        <v>175</v>
      </c>
      <c r="D481" s="7" t="s">
        <v>1213</v>
      </c>
      <c r="E481" s="7">
        <v>1</v>
      </c>
      <c r="F481" s="7" t="s">
        <v>1109</v>
      </c>
      <c r="G481" s="7" t="s">
        <v>1110</v>
      </c>
      <c r="H481" s="8">
        <v>51</v>
      </c>
      <c r="I481" s="7" t="s">
        <v>7</v>
      </c>
      <c r="J481" s="8">
        <v>60</v>
      </c>
      <c r="K481" s="7" t="s">
        <v>1103</v>
      </c>
      <c r="L481" s="7" t="s">
        <v>1116</v>
      </c>
      <c r="M481" s="7">
        <v>10</v>
      </c>
      <c r="N481" s="7" t="s">
        <v>1040</v>
      </c>
      <c r="O481" s="7" t="s">
        <v>1214</v>
      </c>
      <c r="P481" s="9">
        <v>55118</v>
      </c>
      <c r="Q481" s="7"/>
      <c r="R481" s="10"/>
    </row>
    <row r="482" spans="1:18" x14ac:dyDescent="0.4">
      <c r="A482" s="7" t="s">
        <v>1215</v>
      </c>
      <c r="B482" s="7" t="s">
        <v>1216</v>
      </c>
      <c r="C482" s="7" t="s">
        <v>176</v>
      </c>
      <c r="D482" s="7" t="s">
        <v>1217</v>
      </c>
      <c r="E482" s="7">
        <v>1</v>
      </c>
      <c r="F482" s="7" t="s">
        <v>1109</v>
      </c>
      <c r="G482" s="7" t="s">
        <v>1110</v>
      </c>
      <c r="H482" s="8">
        <v>51</v>
      </c>
      <c r="I482" s="7" t="s">
        <v>7</v>
      </c>
      <c r="J482" s="8">
        <v>30</v>
      </c>
      <c r="K482" s="7" t="s">
        <v>1103</v>
      </c>
      <c r="L482" s="7" t="s">
        <v>1111</v>
      </c>
      <c r="M482" s="7">
        <v>5</v>
      </c>
      <c r="N482" s="7" t="s">
        <v>1043</v>
      </c>
      <c r="O482" s="7" t="s">
        <v>1218</v>
      </c>
      <c r="P482" s="9">
        <v>16985</v>
      </c>
      <c r="Q482" s="7"/>
      <c r="R482" s="10"/>
    </row>
    <row r="483" spans="1:18" x14ac:dyDescent="0.4">
      <c r="A483" s="7" t="s">
        <v>1219</v>
      </c>
      <c r="B483" s="7" t="s">
        <v>1220</v>
      </c>
      <c r="C483" s="7" t="s">
        <v>177</v>
      </c>
      <c r="D483" s="7" t="s">
        <v>1221</v>
      </c>
      <c r="E483" s="7">
        <v>1</v>
      </c>
      <c r="F483" s="7" t="s">
        <v>1109</v>
      </c>
      <c r="G483" s="7" t="s">
        <v>1110</v>
      </c>
      <c r="H483" s="8">
        <v>51</v>
      </c>
      <c r="I483" s="7" t="s">
        <v>7</v>
      </c>
      <c r="J483" s="8">
        <v>75</v>
      </c>
      <c r="K483" s="7" t="s">
        <v>1103</v>
      </c>
      <c r="L483" s="7" t="s">
        <v>1111</v>
      </c>
      <c r="M483" s="7">
        <v>6</v>
      </c>
      <c r="N483" s="7" t="s">
        <v>1056</v>
      </c>
      <c r="O483" s="7" t="s">
        <v>1222</v>
      </c>
      <c r="P483" s="9">
        <v>38971</v>
      </c>
      <c r="Q483" s="7"/>
      <c r="R483" s="10"/>
    </row>
    <row r="484" spans="1:18" x14ac:dyDescent="0.4">
      <c r="A484" s="7" t="s">
        <v>1223</v>
      </c>
      <c r="B484" s="7" t="s">
        <v>1224</v>
      </c>
      <c r="C484" s="7" t="s">
        <v>178</v>
      </c>
      <c r="D484" s="7" t="s">
        <v>1225</v>
      </c>
      <c r="E484" s="7">
        <v>1</v>
      </c>
      <c r="F484" s="7" t="s">
        <v>1109</v>
      </c>
      <c r="G484" s="7" t="s">
        <v>1110</v>
      </c>
      <c r="H484" s="8">
        <v>51</v>
      </c>
      <c r="I484" s="7" t="s">
        <v>7</v>
      </c>
      <c r="J484" s="8">
        <v>30</v>
      </c>
      <c r="K484" s="7" t="s">
        <v>1103</v>
      </c>
      <c r="L484" s="7" t="s">
        <v>1111</v>
      </c>
      <c r="M484" s="7">
        <v>5</v>
      </c>
      <c r="N484" s="7" t="s">
        <v>1043</v>
      </c>
      <c r="O484" s="7" t="s">
        <v>1226</v>
      </c>
      <c r="P484" s="9">
        <v>11760</v>
      </c>
      <c r="Q484" s="7"/>
      <c r="R484" s="10"/>
    </row>
    <row r="485" spans="1:18" x14ac:dyDescent="0.4">
      <c r="A485" s="7" t="s">
        <v>1234</v>
      </c>
      <c r="B485" s="7" t="s">
        <v>1235</v>
      </c>
      <c r="C485" s="7" t="s">
        <v>160</v>
      </c>
      <c r="D485" s="7" t="s">
        <v>1236</v>
      </c>
      <c r="E485" s="7">
        <v>1</v>
      </c>
      <c r="F485" s="7" t="s">
        <v>1109</v>
      </c>
      <c r="G485" s="7" t="s">
        <v>1110</v>
      </c>
      <c r="H485" s="8">
        <v>52</v>
      </c>
      <c r="I485" s="7" t="s">
        <v>6</v>
      </c>
      <c r="J485" s="8">
        <v>30</v>
      </c>
      <c r="K485" s="7" t="s">
        <v>1103</v>
      </c>
      <c r="L485" s="7" t="s">
        <v>1111</v>
      </c>
      <c r="M485" s="7">
        <v>5</v>
      </c>
      <c r="N485" s="7" t="s">
        <v>1043</v>
      </c>
      <c r="O485" s="7" t="s">
        <v>1237</v>
      </c>
      <c r="P485" s="9">
        <v>25889</v>
      </c>
      <c r="Q485" s="7"/>
      <c r="R485" s="10"/>
    </row>
    <row r="486" spans="1:18" x14ac:dyDescent="0.4">
      <c r="A486" s="7" t="s">
        <v>1238</v>
      </c>
      <c r="B486" s="7" t="s">
        <v>1239</v>
      </c>
      <c r="C486" s="7" t="s">
        <v>161</v>
      </c>
      <c r="D486" s="7" t="s">
        <v>1240</v>
      </c>
      <c r="E486" s="7">
        <v>1</v>
      </c>
      <c r="F486" s="7" t="s">
        <v>1109</v>
      </c>
      <c r="G486" s="7" t="s">
        <v>1110</v>
      </c>
      <c r="H486" s="8">
        <v>52</v>
      </c>
      <c r="I486" s="7" t="s">
        <v>6</v>
      </c>
      <c r="J486" s="8">
        <v>120</v>
      </c>
      <c r="K486" s="7" t="s">
        <v>1103</v>
      </c>
      <c r="L486" s="7" t="s">
        <v>1145</v>
      </c>
      <c r="M486" s="7">
        <v>13</v>
      </c>
      <c r="N486" s="7" t="s">
        <v>1058</v>
      </c>
      <c r="O486" s="7" t="s">
        <v>1241</v>
      </c>
      <c r="P486" s="9">
        <v>39988</v>
      </c>
      <c r="Q486" s="7"/>
      <c r="R486" s="10"/>
    </row>
    <row r="487" spans="1:18" x14ac:dyDescent="0.4">
      <c r="A487" s="7" t="s">
        <v>1242</v>
      </c>
      <c r="B487" s="7" t="s">
        <v>1243</v>
      </c>
      <c r="C487" s="7" t="s">
        <v>162</v>
      </c>
      <c r="D487" s="7" t="s">
        <v>1244</v>
      </c>
      <c r="E487" s="7">
        <v>1</v>
      </c>
      <c r="F487" s="7" t="s">
        <v>1109</v>
      </c>
      <c r="G487" s="7" t="s">
        <v>1110</v>
      </c>
      <c r="H487" s="8">
        <v>52</v>
      </c>
      <c r="I487" s="7" t="s">
        <v>6</v>
      </c>
      <c r="J487" s="8">
        <v>30</v>
      </c>
      <c r="K487" s="7" t="s">
        <v>1103</v>
      </c>
      <c r="L487" s="7" t="s">
        <v>1111</v>
      </c>
      <c r="M487" s="7">
        <v>5</v>
      </c>
      <c r="N487" s="7" t="s">
        <v>1043</v>
      </c>
      <c r="O487" s="7" t="s">
        <v>1245</v>
      </c>
      <c r="P487" s="9">
        <v>25056</v>
      </c>
      <c r="Q487" s="7"/>
      <c r="R487" s="10"/>
    </row>
    <row r="488" spans="1:18" x14ac:dyDescent="0.4">
      <c r="A488" s="7" t="s">
        <v>1246</v>
      </c>
      <c r="B488" s="7" t="s">
        <v>1247</v>
      </c>
      <c r="C488" s="7" t="s">
        <v>163</v>
      </c>
      <c r="D488" s="7" t="s">
        <v>1248</v>
      </c>
      <c r="E488" s="7">
        <v>1</v>
      </c>
      <c r="F488" s="7" t="s">
        <v>1109</v>
      </c>
      <c r="G488" s="7" t="s">
        <v>1110</v>
      </c>
      <c r="H488" s="8">
        <v>52</v>
      </c>
      <c r="I488" s="7" t="s">
        <v>6</v>
      </c>
      <c r="J488" s="8">
        <v>29</v>
      </c>
      <c r="K488" s="7" t="s">
        <v>1103</v>
      </c>
      <c r="L488" s="7" t="s">
        <v>1111</v>
      </c>
      <c r="M488" s="7">
        <v>6</v>
      </c>
      <c r="N488" s="7" t="s">
        <v>1056</v>
      </c>
      <c r="O488" s="7" t="s">
        <v>1249</v>
      </c>
      <c r="P488" s="9">
        <v>39846</v>
      </c>
      <c r="Q488" s="7"/>
      <c r="R488" s="10"/>
    </row>
    <row r="489" spans="1:18" x14ac:dyDescent="0.4">
      <c r="A489" s="7" t="s">
        <v>1250</v>
      </c>
      <c r="B489" s="7" t="s">
        <v>1251</v>
      </c>
      <c r="C489" s="7" t="s">
        <v>164</v>
      </c>
      <c r="D489" s="7" t="s">
        <v>1252</v>
      </c>
      <c r="E489" s="7">
        <v>1</v>
      </c>
      <c r="F489" s="7" t="s">
        <v>1109</v>
      </c>
      <c r="G489" s="7" t="s">
        <v>1110</v>
      </c>
      <c r="H489" s="8">
        <v>52</v>
      </c>
      <c r="I489" s="7" t="s">
        <v>6</v>
      </c>
      <c r="J489" s="8">
        <v>27</v>
      </c>
      <c r="K489" s="7" t="s">
        <v>1103</v>
      </c>
      <c r="L489" s="7" t="s">
        <v>1111</v>
      </c>
      <c r="M489" s="7">
        <v>5</v>
      </c>
      <c r="N489" s="7" t="s">
        <v>1043</v>
      </c>
      <c r="O489" s="7" t="s">
        <v>1253</v>
      </c>
      <c r="P489" s="9">
        <v>27618</v>
      </c>
      <c r="Q489" s="7"/>
      <c r="R489" s="10"/>
    </row>
    <row r="490" spans="1:18" x14ac:dyDescent="0.4">
      <c r="A490" s="7" t="s">
        <v>1254</v>
      </c>
      <c r="B490" s="7" t="s">
        <v>1255</v>
      </c>
      <c r="C490" s="7" t="s">
        <v>165</v>
      </c>
      <c r="D490" s="7" t="s">
        <v>1256</v>
      </c>
      <c r="E490" s="7">
        <v>1</v>
      </c>
      <c r="F490" s="7" t="s">
        <v>1109</v>
      </c>
      <c r="G490" s="7" t="s">
        <v>1110</v>
      </c>
      <c r="H490" s="8">
        <v>52</v>
      </c>
      <c r="I490" s="7" t="s">
        <v>6</v>
      </c>
      <c r="J490" s="8">
        <v>32</v>
      </c>
      <c r="K490" s="7" t="s">
        <v>1103</v>
      </c>
      <c r="L490" s="7" t="s">
        <v>1111</v>
      </c>
      <c r="M490" s="7">
        <v>6</v>
      </c>
      <c r="N490" s="7" t="s">
        <v>1056</v>
      </c>
      <c r="O490" s="7" t="s">
        <v>1257</v>
      </c>
      <c r="P490" s="9">
        <v>33432</v>
      </c>
      <c r="Q490" s="7"/>
      <c r="R490" s="10"/>
    </row>
    <row r="491" spans="1:18" x14ac:dyDescent="0.4">
      <c r="A491" s="7" t="s">
        <v>1258</v>
      </c>
      <c r="B491" s="7" t="s">
        <v>1259</v>
      </c>
      <c r="C491" s="7" t="s">
        <v>166</v>
      </c>
      <c r="D491" s="7" t="s">
        <v>1260</v>
      </c>
      <c r="E491" s="7">
        <v>1</v>
      </c>
      <c r="F491" s="7" t="s">
        <v>1109</v>
      </c>
      <c r="G491" s="7" t="s">
        <v>1110</v>
      </c>
      <c r="H491" s="8">
        <v>52</v>
      </c>
      <c r="I491" s="7" t="s">
        <v>6</v>
      </c>
      <c r="J491" s="8">
        <v>60</v>
      </c>
      <c r="K491" s="7" t="s">
        <v>1103</v>
      </c>
      <c r="L491" s="7" t="s">
        <v>1145</v>
      </c>
      <c r="M491" s="7">
        <v>12</v>
      </c>
      <c r="N491" s="7" t="s">
        <v>1057</v>
      </c>
      <c r="O491" s="7" t="s">
        <v>1261</v>
      </c>
      <c r="P491" s="9">
        <v>42941</v>
      </c>
      <c r="Q491" s="7"/>
      <c r="R491" s="10"/>
    </row>
    <row r="492" spans="1:18" x14ac:dyDescent="0.4">
      <c r="A492" s="7" t="s">
        <v>1262</v>
      </c>
      <c r="B492" s="7" t="s">
        <v>1263</v>
      </c>
      <c r="C492" s="7" t="s">
        <v>167</v>
      </c>
      <c r="D492" s="7" t="s">
        <v>1264</v>
      </c>
      <c r="E492" s="7">
        <v>1</v>
      </c>
      <c r="F492" s="7" t="s">
        <v>1109</v>
      </c>
      <c r="G492" s="7" t="s">
        <v>1110</v>
      </c>
      <c r="H492" s="8">
        <v>52</v>
      </c>
      <c r="I492" s="7" t="s">
        <v>6</v>
      </c>
      <c r="J492" s="8">
        <v>9</v>
      </c>
      <c r="K492" s="7" t="s">
        <v>1103</v>
      </c>
      <c r="L492" s="7" t="s">
        <v>1111</v>
      </c>
      <c r="M492" s="7">
        <v>5</v>
      </c>
      <c r="N492" s="7" t="s">
        <v>1043</v>
      </c>
      <c r="O492" s="7" t="s">
        <v>1265</v>
      </c>
      <c r="P492" s="9">
        <v>11224</v>
      </c>
      <c r="Q492" s="7"/>
      <c r="R492" s="10"/>
    </row>
    <row r="493" spans="1:18" x14ac:dyDescent="0.4">
      <c r="A493" s="7" t="s">
        <v>1266</v>
      </c>
      <c r="B493" s="7" t="s">
        <v>1267</v>
      </c>
      <c r="C493" s="7" t="s">
        <v>168</v>
      </c>
      <c r="D493" s="7" t="s">
        <v>1268</v>
      </c>
      <c r="E493" s="7">
        <v>1</v>
      </c>
      <c r="F493" s="7" t="s">
        <v>1109</v>
      </c>
      <c r="G493" s="7" t="s">
        <v>1110</v>
      </c>
      <c r="H493" s="8">
        <v>52</v>
      </c>
      <c r="I493" s="7" t="s">
        <v>6</v>
      </c>
      <c r="J493" s="8">
        <v>30</v>
      </c>
      <c r="K493" s="7" t="s">
        <v>1103</v>
      </c>
      <c r="L493" s="7" t="s">
        <v>1111</v>
      </c>
      <c r="M493" s="7">
        <v>6</v>
      </c>
      <c r="N493" s="7" t="s">
        <v>1056</v>
      </c>
      <c r="O493" s="7" t="s">
        <v>1269</v>
      </c>
      <c r="P493" s="9">
        <v>40135</v>
      </c>
      <c r="Q493" s="7"/>
      <c r="R493" s="10"/>
    </row>
    <row r="494" spans="1:18" x14ac:dyDescent="0.4">
      <c r="A494" s="7" t="s">
        <v>1270</v>
      </c>
      <c r="B494" s="7" t="s">
        <v>1271</v>
      </c>
      <c r="C494" s="7" t="s">
        <v>169</v>
      </c>
      <c r="D494" s="7" t="s">
        <v>1272</v>
      </c>
      <c r="E494" s="7">
        <v>1</v>
      </c>
      <c r="F494" s="7" t="s">
        <v>1109</v>
      </c>
      <c r="G494" s="7" t="s">
        <v>1110</v>
      </c>
      <c r="H494" s="8">
        <v>52</v>
      </c>
      <c r="I494" s="7" t="s">
        <v>6</v>
      </c>
      <c r="J494" s="8">
        <v>30</v>
      </c>
      <c r="K494" s="7" t="s">
        <v>1103</v>
      </c>
      <c r="L494" s="7" t="s">
        <v>1111</v>
      </c>
      <c r="M494" s="7">
        <v>5</v>
      </c>
      <c r="N494" s="7" t="s">
        <v>1043</v>
      </c>
      <c r="O494" s="7" t="s">
        <v>1273</v>
      </c>
      <c r="P494" s="9">
        <v>21476</v>
      </c>
      <c r="Q494" s="7"/>
      <c r="R494" s="10"/>
    </row>
    <row r="495" spans="1:18" x14ac:dyDescent="0.4">
      <c r="A495" s="7" t="s">
        <v>1274</v>
      </c>
      <c r="B495" s="7" t="s">
        <v>1275</v>
      </c>
      <c r="C495" s="7" t="s">
        <v>170</v>
      </c>
      <c r="D495" s="7" t="s">
        <v>1276</v>
      </c>
      <c r="E495" s="7">
        <v>1</v>
      </c>
      <c r="F495" s="7" t="s">
        <v>1109</v>
      </c>
      <c r="G495" s="7" t="s">
        <v>1110</v>
      </c>
      <c r="H495" s="8">
        <v>52</v>
      </c>
      <c r="I495" s="7" t="s">
        <v>6</v>
      </c>
      <c r="J495" s="8">
        <v>30</v>
      </c>
      <c r="K495" s="7" t="s">
        <v>1103</v>
      </c>
      <c r="L495" s="7" t="s">
        <v>1111</v>
      </c>
      <c r="M495" s="7">
        <v>6</v>
      </c>
      <c r="N495" s="7" t="s">
        <v>1056</v>
      </c>
      <c r="O495" s="7" t="s">
        <v>1277</v>
      </c>
      <c r="P495" s="9">
        <v>34368</v>
      </c>
      <c r="Q495" s="7"/>
      <c r="R495" s="10"/>
    </row>
    <row r="496" spans="1:18" x14ac:dyDescent="0.4">
      <c r="A496" s="7" t="s">
        <v>1278</v>
      </c>
      <c r="B496" s="7" t="s">
        <v>1279</v>
      </c>
      <c r="C496" s="7" t="s">
        <v>171</v>
      </c>
      <c r="D496" s="7" t="s">
        <v>1280</v>
      </c>
      <c r="E496" s="7">
        <v>1</v>
      </c>
      <c r="F496" s="7" t="s">
        <v>1109</v>
      </c>
      <c r="G496" s="7" t="s">
        <v>1110</v>
      </c>
      <c r="H496" s="8">
        <v>52</v>
      </c>
      <c r="I496" s="7" t="s">
        <v>6</v>
      </c>
      <c r="J496" s="8">
        <v>33</v>
      </c>
      <c r="K496" s="7" t="s">
        <v>1103</v>
      </c>
      <c r="L496" s="7" t="s">
        <v>1111</v>
      </c>
      <c r="M496" s="7">
        <v>5</v>
      </c>
      <c r="N496" s="7" t="s">
        <v>1043</v>
      </c>
      <c r="O496" s="7" t="s">
        <v>1281</v>
      </c>
      <c r="P496" s="9">
        <v>24466</v>
      </c>
      <c r="Q496" s="7"/>
      <c r="R496" s="10"/>
    </row>
    <row r="497" spans="1:18" x14ac:dyDescent="0.4">
      <c r="A497" s="7" t="s">
        <v>1510</v>
      </c>
      <c r="B497" s="7" t="s">
        <v>1511</v>
      </c>
      <c r="C497" s="7" t="s">
        <v>219</v>
      </c>
      <c r="D497" s="7" t="s">
        <v>1512</v>
      </c>
      <c r="E497" s="7">
        <v>2</v>
      </c>
      <c r="F497" s="7" t="s">
        <v>1109</v>
      </c>
      <c r="G497" s="7" t="s">
        <v>1110</v>
      </c>
      <c r="H497" s="8">
        <v>53</v>
      </c>
      <c r="I497" s="7" t="s">
        <v>12</v>
      </c>
      <c r="J497" s="8">
        <v>34</v>
      </c>
      <c r="K497" s="7" t="s">
        <v>1103</v>
      </c>
      <c r="L497" s="7" t="s">
        <v>1111</v>
      </c>
      <c r="M497" s="7">
        <v>5</v>
      </c>
      <c r="N497" s="7" t="s">
        <v>1043</v>
      </c>
      <c r="O497" s="7" t="s">
        <v>1513</v>
      </c>
      <c r="P497" s="9">
        <v>25144</v>
      </c>
      <c r="Q497" s="7"/>
      <c r="R497" s="10"/>
    </row>
    <row r="498" spans="1:18" x14ac:dyDescent="0.4">
      <c r="A498" s="7" t="s">
        <v>1514</v>
      </c>
      <c r="B498" s="7" t="s">
        <v>1515</v>
      </c>
      <c r="C498" s="7" t="s">
        <v>220</v>
      </c>
      <c r="D498" s="7" t="s">
        <v>1516</v>
      </c>
      <c r="E498" s="7">
        <v>2</v>
      </c>
      <c r="F498" s="7" t="s">
        <v>1109</v>
      </c>
      <c r="G498" s="7" t="s">
        <v>1110</v>
      </c>
      <c r="H498" s="8">
        <v>53</v>
      </c>
      <c r="I498" s="7" t="s">
        <v>12</v>
      </c>
      <c r="J498" s="8">
        <v>35</v>
      </c>
      <c r="K498" s="7" t="s">
        <v>1103</v>
      </c>
      <c r="L498" s="7" t="s">
        <v>1111</v>
      </c>
      <c r="M498" s="7">
        <v>6</v>
      </c>
      <c r="N498" s="7" t="s">
        <v>1056</v>
      </c>
      <c r="O498" s="7" t="s">
        <v>1517</v>
      </c>
      <c r="P498" s="9">
        <v>30720</v>
      </c>
      <c r="Q498" s="7"/>
      <c r="R498" s="10"/>
    </row>
    <row r="499" spans="1:18" x14ac:dyDescent="0.4">
      <c r="A499" s="7" t="s">
        <v>1518</v>
      </c>
      <c r="B499" s="7" t="s">
        <v>1519</v>
      </c>
      <c r="C499" s="7" t="s">
        <v>221</v>
      </c>
      <c r="D499" s="7" t="s">
        <v>1520</v>
      </c>
      <c r="E499" s="7">
        <v>2</v>
      </c>
      <c r="F499" s="7" t="s">
        <v>1109</v>
      </c>
      <c r="G499" s="7" t="s">
        <v>1110</v>
      </c>
      <c r="H499" s="8">
        <v>53</v>
      </c>
      <c r="I499" s="7" t="s">
        <v>12</v>
      </c>
      <c r="J499" s="8">
        <v>34</v>
      </c>
      <c r="K499" s="7" t="s">
        <v>1103</v>
      </c>
      <c r="L499" s="7" t="s">
        <v>1116</v>
      </c>
      <c r="M499" s="7">
        <v>9</v>
      </c>
      <c r="N499" s="7" t="s">
        <v>1041</v>
      </c>
      <c r="O499" s="7" t="s">
        <v>1521</v>
      </c>
      <c r="P499" s="9">
        <v>26684</v>
      </c>
      <c r="Q499" s="7"/>
      <c r="R499" s="10"/>
    </row>
    <row r="500" spans="1:18" x14ac:dyDescent="0.4">
      <c r="A500" s="7" t="s">
        <v>1522</v>
      </c>
      <c r="B500" s="7" t="s">
        <v>1523</v>
      </c>
      <c r="C500" s="7" t="s">
        <v>222</v>
      </c>
      <c r="D500" s="7" t="s">
        <v>1524</v>
      </c>
      <c r="E500" s="7">
        <v>2</v>
      </c>
      <c r="F500" s="7" t="s">
        <v>1109</v>
      </c>
      <c r="G500" s="7" t="s">
        <v>1110</v>
      </c>
      <c r="H500" s="8">
        <v>53</v>
      </c>
      <c r="I500" s="7" t="s">
        <v>12</v>
      </c>
      <c r="J500" s="8">
        <v>30</v>
      </c>
      <c r="K500" s="7" t="s">
        <v>1103</v>
      </c>
      <c r="L500" s="7" t="s">
        <v>1111</v>
      </c>
      <c r="M500" s="7">
        <v>5</v>
      </c>
      <c r="N500" s="7" t="s">
        <v>1043</v>
      </c>
      <c r="O500" s="7" t="s">
        <v>1525</v>
      </c>
      <c r="P500" s="9">
        <v>9892</v>
      </c>
      <c r="Q500" s="7"/>
      <c r="R500" s="10"/>
    </row>
    <row r="501" spans="1:18" x14ac:dyDescent="0.4">
      <c r="A501" s="7" t="s">
        <v>1526</v>
      </c>
      <c r="B501" s="7" t="s">
        <v>1527</v>
      </c>
      <c r="C501" s="7" t="s">
        <v>223</v>
      </c>
      <c r="D501" s="7" t="s">
        <v>1528</v>
      </c>
      <c r="E501" s="7">
        <v>2</v>
      </c>
      <c r="F501" s="7" t="s">
        <v>1109</v>
      </c>
      <c r="G501" s="7" t="s">
        <v>1110</v>
      </c>
      <c r="H501" s="8">
        <v>53</v>
      </c>
      <c r="I501" s="7" t="s">
        <v>12</v>
      </c>
      <c r="J501" s="8">
        <v>30</v>
      </c>
      <c r="K501" s="7" t="s">
        <v>1103</v>
      </c>
      <c r="L501" s="7" t="s">
        <v>1111</v>
      </c>
      <c r="M501" s="7">
        <v>5</v>
      </c>
      <c r="N501" s="7" t="s">
        <v>1043</v>
      </c>
      <c r="O501" s="7" t="s">
        <v>1529</v>
      </c>
      <c r="P501" s="9">
        <v>10338</v>
      </c>
      <c r="Q501" s="7"/>
      <c r="R501" s="10"/>
    </row>
    <row r="502" spans="1:18" x14ac:dyDescent="0.4">
      <c r="A502" s="7" t="s">
        <v>1530</v>
      </c>
      <c r="B502" s="7" t="s">
        <v>1531</v>
      </c>
      <c r="C502" s="7" t="s">
        <v>224</v>
      </c>
      <c r="D502" s="7" t="s">
        <v>1532</v>
      </c>
      <c r="E502" s="7">
        <v>2</v>
      </c>
      <c r="F502" s="7" t="s">
        <v>1109</v>
      </c>
      <c r="G502" s="7" t="s">
        <v>1110</v>
      </c>
      <c r="H502" s="8">
        <v>53</v>
      </c>
      <c r="I502" s="7" t="s">
        <v>12</v>
      </c>
      <c r="J502" s="8">
        <v>60</v>
      </c>
      <c r="K502" s="7" t="s">
        <v>1103</v>
      </c>
      <c r="L502" s="7" t="s">
        <v>1111</v>
      </c>
      <c r="M502" s="7">
        <v>6</v>
      </c>
      <c r="N502" s="7" t="s">
        <v>1056</v>
      </c>
      <c r="O502" s="7" t="s">
        <v>1533</v>
      </c>
      <c r="P502" s="9">
        <v>54938</v>
      </c>
      <c r="Q502" s="7"/>
      <c r="R502" s="10"/>
    </row>
    <row r="503" spans="1:18" x14ac:dyDescent="0.4">
      <c r="A503" s="7" t="s">
        <v>1534</v>
      </c>
      <c r="B503" s="7" t="s">
        <v>1535</v>
      </c>
      <c r="C503" s="7" t="s">
        <v>225</v>
      </c>
      <c r="D503" s="7" t="s">
        <v>1536</v>
      </c>
      <c r="E503" s="7">
        <v>2</v>
      </c>
      <c r="F503" s="7" t="s">
        <v>1109</v>
      </c>
      <c r="G503" s="7" t="s">
        <v>1110</v>
      </c>
      <c r="H503" s="8">
        <v>53</v>
      </c>
      <c r="I503" s="7" t="s">
        <v>12</v>
      </c>
      <c r="J503" s="8">
        <v>30</v>
      </c>
      <c r="K503" s="7" t="s">
        <v>1103</v>
      </c>
      <c r="L503" s="7" t="s">
        <v>1111</v>
      </c>
      <c r="M503" s="7">
        <v>6</v>
      </c>
      <c r="N503" s="7" t="s">
        <v>1056</v>
      </c>
      <c r="O503" s="7" t="s">
        <v>1537</v>
      </c>
      <c r="P503" s="9">
        <v>39676</v>
      </c>
      <c r="Q503" s="7"/>
      <c r="R503" s="10"/>
    </row>
    <row r="504" spans="1:18" x14ac:dyDescent="0.4">
      <c r="A504" s="7" t="s">
        <v>1538</v>
      </c>
      <c r="B504" s="7" t="s">
        <v>1539</v>
      </c>
      <c r="C504" s="7" t="s">
        <v>226</v>
      </c>
      <c r="D504" s="7" t="s">
        <v>1540</v>
      </c>
      <c r="E504" s="7">
        <v>2</v>
      </c>
      <c r="F504" s="7" t="s">
        <v>1109</v>
      </c>
      <c r="G504" s="7" t="s">
        <v>1110</v>
      </c>
      <c r="H504" s="8">
        <v>53</v>
      </c>
      <c r="I504" s="7" t="s">
        <v>12</v>
      </c>
      <c r="J504" s="8">
        <v>35</v>
      </c>
      <c r="K504" s="7" t="s">
        <v>1103</v>
      </c>
      <c r="L504" s="7" t="s">
        <v>1111</v>
      </c>
      <c r="M504" s="7">
        <v>5</v>
      </c>
      <c r="N504" s="7" t="s">
        <v>1043</v>
      </c>
      <c r="O504" s="7" t="s">
        <v>1541</v>
      </c>
      <c r="P504" s="9">
        <v>23231</v>
      </c>
      <c r="Q504" s="7"/>
      <c r="R504" s="10"/>
    </row>
    <row r="505" spans="1:18" x14ac:dyDescent="0.4">
      <c r="A505" s="7" t="s">
        <v>1285</v>
      </c>
      <c r="B505" s="7" t="s">
        <v>1286</v>
      </c>
      <c r="C505" s="7" t="s">
        <v>145</v>
      </c>
      <c r="D505" s="7" t="s">
        <v>1287</v>
      </c>
      <c r="E505" s="7">
        <v>1</v>
      </c>
      <c r="F505" s="7" t="s">
        <v>1109</v>
      </c>
      <c r="G505" s="7" t="s">
        <v>1110</v>
      </c>
      <c r="H505" s="8">
        <v>54</v>
      </c>
      <c r="I505" s="7" t="s">
        <v>4</v>
      </c>
      <c r="J505" s="8">
        <v>54</v>
      </c>
      <c r="K505" s="7" t="s">
        <v>1103</v>
      </c>
      <c r="L505" s="7" t="s">
        <v>1111</v>
      </c>
      <c r="M505" s="7">
        <v>6</v>
      </c>
      <c r="N505" s="7" t="s">
        <v>1056</v>
      </c>
      <c r="O505" s="7" t="s">
        <v>1288</v>
      </c>
      <c r="P505" s="9">
        <v>36467</v>
      </c>
      <c r="Q505" s="7"/>
      <c r="R505" s="10"/>
    </row>
    <row r="506" spans="1:18" x14ac:dyDescent="0.4">
      <c r="A506" s="7" t="s">
        <v>1289</v>
      </c>
      <c r="B506" s="7" t="s">
        <v>1290</v>
      </c>
      <c r="C506" s="7" t="s">
        <v>146</v>
      </c>
      <c r="D506" s="7" t="s">
        <v>1291</v>
      </c>
      <c r="E506" s="7">
        <v>1</v>
      </c>
      <c r="F506" s="7" t="s">
        <v>1109</v>
      </c>
      <c r="G506" s="7" t="s">
        <v>1110</v>
      </c>
      <c r="H506" s="8">
        <v>54</v>
      </c>
      <c r="I506" s="7" t="s">
        <v>4</v>
      </c>
      <c r="J506" s="8">
        <v>44</v>
      </c>
      <c r="K506" s="7" t="s">
        <v>1103</v>
      </c>
      <c r="L506" s="7" t="s">
        <v>1111</v>
      </c>
      <c r="M506" s="7">
        <v>6</v>
      </c>
      <c r="N506" s="7" t="s">
        <v>1056</v>
      </c>
      <c r="O506" s="7" t="s">
        <v>1292</v>
      </c>
      <c r="P506" s="9">
        <v>39609</v>
      </c>
      <c r="Q506" s="7"/>
      <c r="R506" s="10"/>
    </row>
    <row r="507" spans="1:18" x14ac:dyDescent="0.4">
      <c r="A507" s="7" t="s">
        <v>1293</v>
      </c>
      <c r="B507" s="7" t="s">
        <v>1294</v>
      </c>
      <c r="C507" s="7" t="s">
        <v>147</v>
      </c>
      <c r="D507" s="7" t="s">
        <v>1295</v>
      </c>
      <c r="E507" s="7">
        <v>1</v>
      </c>
      <c r="F507" s="7" t="s">
        <v>1109</v>
      </c>
      <c r="G507" s="7" t="s">
        <v>1110</v>
      </c>
      <c r="H507" s="8">
        <v>54</v>
      </c>
      <c r="I507" s="7" t="s">
        <v>4</v>
      </c>
      <c r="J507" s="8">
        <v>43</v>
      </c>
      <c r="K507" s="7" t="s">
        <v>1103</v>
      </c>
      <c r="L507" s="7" t="s">
        <v>1111</v>
      </c>
      <c r="M507" s="7">
        <v>6</v>
      </c>
      <c r="N507" s="7" t="s">
        <v>1056</v>
      </c>
      <c r="O507" s="7" t="s">
        <v>1296</v>
      </c>
      <c r="P507" s="9">
        <v>50270</v>
      </c>
      <c r="Q507" s="7"/>
      <c r="R507" s="10"/>
    </row>
    <row r="508" spans="1:18" x14ac:dyDescent="0.4">
      <c r="A508" s="7" t="s">
        <v>1297</v>
      </c>
      <c r="B508" s="7" t="s">
        <v>1298</v>
      </c>
      <c r="C508" s="7" t="s">
        <v>148</v>
      </c>
      <c r="D508" s="7" t="s">
        <v>1299</v>
      </c>
      <c r="E508" s="7">
        <v>1</v>
      </c>
      <c r="F508" s="7" t="s">
        <v>1109</v>
      </c>
      <c r="G508" s="7" t="s">
        <v>1110</v>
      </c>
      <c r="H508" s="8">
        <v>54</v>
      </c>
      <c r="I508" s="7" t="s">
        <v>4</v>
      </c>
      <c r="J508" s="8">
        <v>35</v>
      </c>
      <c r="K508" s="7" t="s">
        <v>1103</v>
      </c>
      <c r="L508" s="7" t="s">
        <v>1111</v>
      </c>
      <c r="M508" s="7">
        <v>6</v>
      </c>
      <c r="N508" s="7" t="s">
        <v>1056</v>
      </c>
      <c r="O508" s="7" t="s">
        <v>1300</v>
      </c>
      <c r="P508" s="9">
        <v>35669</v>
      </c>
      <c r="Q508" s="7"/>
      <c r="R508" s="10"/>
    </row>
    <row r="509" spans="1:18" x14ac:dyDescent="0.4">
      <c r="A509" s="7" t="s">
        <v>1301</v>
      </c>
      <c r="B509" s="7" t="s">
        <v>1302</v>
      </c>
      <c r="C509" s="7" t="s">
        <v>149</v>
      </c>
      <c r="D509" s="7" t="s">
        <v>1303</v>
      </c>
      <c r="E509" s="7">
        <v>1</v>
      </c>
      <c r="F509" s="7" t="s">
        <v>1109</v>
      </c>
      <c r="G509" s="7" t="s">
        <v>1110</v>
      </c>
      <c r="H509" s="8">
        <v>54</v>
      </c>
      <c r="I509" s="7" t="s">
        <v>4</v>
      </c>
      <c r="J509" s="8">
        <v>30</v>
      </c>
      <c r="K509" s="7" t="s">
        <v>1103</v>
      </c>
      <c r="L509" s="7" t="s">
        <v>1111</v>
      </c>
      <c r="M509" s="7">
        <v>6</v>
      </c>
      <c r="N509" s="7" t="s">
        <v>1056</v>
      </c>
      <c r="O509" s="7" t="s">
        <v>1304</v>
      </c>
      <c r="P509" s="9">
        <v>34857</v>
      </c>
      <c r="Q509" s="7"/>
      <c r="R509" s="10"/>
    </row>
    <row r="510" spans="1:18" x14ac:dyDescent="0.4">
      <c r="A510" s="7" t="s">
        <v>1305</v>
      </c>
      <c r="B510" s="7" t="s">
        <v>1306</v>
      </c>
      <c r="C510" s="7" t="s">
        <v>150</v>
      </c>
      <c r="D510" s="7" t="s">
        <v>1307</v>
      </c>
      <c r="E510" s="7">
        <v>1</v>
      </c>
      <c r="F510" s="7" t="s">
        <v>1109</v>
      </c>
      <c r="G510" s="7" t="s">
        <v>1110</v>
      </c>
      <c r="H510" s="8">
        <v>54</v>
      </c>
      <c r="I510" s="7" t="s">
        <v>4</v>
      </c>
      <c r="J510" s="8">
        <v>34</v>
      </c>
      <c r="K510" s="7" t="s">
        <v>1103</v>
      </c>
      <c r="L510" s="7" t="s">
        <v>1111</v>
      </c>
      <c r="M510" s="7">
        <v>5</v>
      </c>
      <c r="N510" s="7" t="s">
        <v>1043</v>
      </c>
      <c r="O510" s="7" t="s">
        <v>1308</v>
      </c>
      <c r="P510" s="9">
        <v>11701</v>
      </c>
      <c r="Q510" s="7"/>
      <c r="R510" s="10"/>
    </row>
    <row r="511" spans="1:18" x14ac:dyDescent="0.4">
      <c r="A511" s="7" t="s">
        <v>1316</v>
      </c>
      <c r="B511" s="7" t="s">
        <v>1317</v>
      </c>
      <c r="C511" s="7" t="s">
        <v>121</v>
      </c>
      <c r="D511" s="7" t="s">
        <v>1318</v>
      </c>
      <c r="E511" s="7">
        <v>1</v>
      </c>
      <c r="F511" s="7" t="s">
        <v>1109</v>
      </c>
      <c r="G511" s="7" t="s">
        <v>1110</v>
      </c>
      <c r="H511" s="8">
        <v>55</v>
      </c>
      <c r="I511" s="7" t="s">
        <v>2</v>
      </c>
      <c r="J511" s="8">
        <v>30</v>
      </c>
      <c r="K511" s="7" t="s">
        <v>1103</v>
      </c>
      <c r="L511" s="7" t="s">
        <v>1111</v>
      </c>
      <c r="M511" s="7">
        <v>5</v>
      </c>
      <c r="N511" s="7" t="s">
        <v>1043</v>
      </c>
      <c r="O511" s="7" t="s">
        <v>1319</v>
      </c>
      <c r="P511" s="9">
        <v>12229</v>
      </c>
      <c r="Q511" s="7"/>
      <c r="R511" s="10"/>
    </row>
    <row r="512" spans="1:18" x14ac:dyDescent="0.4">
      <c r="A512" s="7" t="s">
        <v>1320</v>
      </c>
      <c r="B512" s="7" t="s">
        <v>1321</v>
      </c>
      <c r="C512" s="7" t="s">
        <v>122</v>
      </c>
      <c r="D512" s="7" t="s">
        <v>1322</v>
      </c>
      <c r="E512" s="7">
        <v>1</v>
      </c>
      <c r="F512" s="7" t="s">
        <v>1109</v>
      </c>
      <c r="G512" s="7" t="s">
        <v>1110</v>
      </c>
      <c r="H512" s="8">
        <v>55</v>
      </c>
      <c r="I512" s="7" t="s">
        <v>2</v>
      </c>
      <c r="J512" s="8">
        <v>30</v>
      </c>
      <c r="K512" s="7" t="s">
        <v>1103</v>
      </c>
      <c r="L512" s="7" t="s">
        <v>1111</v>
      </c>
      <c r="M512" s="7">
        <v>5</v>
      </c>
      <c r="N512" s="7" t="s">
        <v>1043</v>
      </c>
      <c r="O512" s="7" t="s">
        <v>1323</v>
      </c>
      <c r="P512" s="9">
        <v>8333</v>
      </c>
      <c r="Q512" s="7"/>
      <c r="R512" s="10"/>
    </row>
    <row r="513" spans="1:18" x14ac:dyDescent="0.4">
      <c r="A513" s="7" t="s">
        <v>1324</v>
      </c>
      <c r="B513" s="7" t="s">
        <v>1325</v>
      </c>
      <c r="C513" s="7" t="s">
        <v>123</v>
      </c>
      <c r="D513" s="7" t="s">
        <v>1326</v>
      </c>
      <c r="E513" s="7">
        <v>1</v>
      </c>
      <c r="F513" s="7" t="s">
        <v>1109</v>
      </c>
      <c r="G513" s="7" t="s">
        <v>1110</v>
      </c>
      <c r="H513" s="8">
        <v>55</v>
      </c>
      <c r="I513" s="7" t="s">
        <v>2</v>
      </c>
      <c r="J513" s="8">
        <v>40</v>
      </c>
      <c r="K513" s="7" t="s">
        <v>1103</v>
      </c>
      <c r="L513" s="7" t="s">
        <v>1111</v>
      </c>
      <c r="M513" s="7">
        <v>5</v>
      </c>
      <c r="N513" s="7" t="s">
        <v>1043</v>
      </c>
      <c r="O513" s="7" t="s">
        <v>1327</v>
      </c>
      <c r="P513" s="9">
        <v>24059</v>
      </c>
      <c r="Q513" s="7"/>
      <c r="R513" s="10"/>
    </row>
    <row r="514" spans="1:18" x14ac:dyDescent="0.4">
      <c r="A514" s="7" t="s">
        <v>1328</v>
      </c>
      <c r="B514" s="7" t="s">
        <v>1329</v>
      </c>
      <c r="C514" s="7" t="s">
        <v>124</v>
      </c>
      <c r="D514" s="7" t="s">
        <v>1330</v>
      </c>
      <c r="E514" s="7">
        <v>1</v>
      </c>
      <c r="F514" s="7" t="s">
        <v>1109</v>
      </c>
      <c r="G514" s="7" t="s">
        <v>1110</v>
      </c>
      <c r="H514" s="8">
        <v>55</v>
      </c>
      <c r="I514" s="7" t="s">
        <v>2</v>
      </c>
      <c r="J514" s="8">
        <v>49</v>
      </c>
      <c r="K514" s="7" t="s">
        <v>1103</v>
      </c>
      <c r="L514" s="7" t="s">
        <v>1111</v>
      </c>
      <c r="M514" s="7">
        <v>6</v>
      </c>
      <c r="N514" s="7" t="s">
        <v>1056</v>
      </c>
      <c r="O514" s="7" t="s">
        <v>1331</v>
      </c>
      <c r="P514" s="9">
        <v>34115</v>
      </c>
      <c r="Q514" s="7"/>
      <c r="R514" s="10"/>
    </row>
    <row r="515" spans="1:18" x14ac:dyDescent="0.4">
      <c r="A515" s="7" t="s">
        <v>1332</v>
      </c>
      <c r="B515" s="7" t="s">
        <v>1333</v>
      </c>
      <c r="C515" s="7" t="s">
        <v>125</v>
      </c>
      <c r="D515" s="7" t="s">
        <v>1334</v>
      </c>
      <c r="E515" s="7">
        <v>1</v>
      </c>
      <c r="F515" s="7" t="s">
        <v>1109</v>
      </c>
      <c r="G515" s="7" t="s">
        <v>1110</v>
      </c>
      <c r="H515" s="8">
        <v>55</v>
      </c>
      <c r="I515" s="7" t="s">
        <v>2</v>
      </c>
      <c r="J515" s="8">
        <v>84</v>
      </c>
      <c r="K515" s="7" t="s">
        <v>1103</v>
      </c>
      <c r="L515" s="7" t="s">
        <v>1111</v>
      </c>
      <c r="M515" s="7">
        <v>6</v>
      </c>
      <c r="N515" s="7" t="s">
        <v>1056</v>
      </c>
      <c r="O515" s="7" t="s">
        <v>1335</v>
      </c>
      <c r="P515" s="9">
        <v>49230</v>
      </c>
      <c r="Q515" s="7"/>
      <c r="R515" s="10"/>
    </row>
    <row r="516" spans="1:18" x14ac:dyDescent="0.4">
      <c r="A516" s="7" t="s">
        <v>1336</v>
      </c>
      <c r="B516" s="7" t="s">
        <v>1337</v>
      </c>
      <c r="C516" s="7" t="s">
        <v>126</v>
      </c>
      <c r="D516" s="7" t="s">
        <v>1338</v>
      </c>
      <c r="E516" s="7">
        <v>1</v>
      </c>
      <c r="F516" s="7" t="s">
        <v>1109</v>
      </c>
      <c r="G516" s="7" t="s">
        <v>1110</v>
      </c>
      <c r="H516" s="8">
        <v>55</v>
      </c>
      <c r="I516" s="7" t="s">
        <v>2</v>
      </c>
      <c r="J516" s="8">
        <v>30</v>
      </c>
      <c r="K516" s="7" t="s">
        <v>1103</v>
      </c>
      <c r="L516" s="7" t="s">
        <v>1111</v>
      </c>
      <c r="M516" s="7">
        <v>5</v>
      </c>
      <c r="N516" s="7" t="s">
        <v>1043</v>
      </c>
      <c r="O516" s="7" t="s">
        <v>1339</v>
      </c>
      <c r="P516" s="9">
        <v>14053</v>
      </c>
      <c r="Q516" s="7"/>
      <c r="R516" s="10"/>
    </row>
    <row r="517" spans="1:18" x14ac:dyDescent="0.4">
      <c r="A517" s="7" t="s">
        <v>1340</v>
      </c>
      <c r="B517" s="7" t="s">
        <v>1341</v>
      </c>
      <c r="C517" s="7" t="s">
        <v>127</v>
      </c>
      <c r="D517" s="7" t="s">
        <v>1342</v>
      </c>
      <c r="E517" s="7">
        <v>1</v>
      </c>
      <c r="F517" s="7" t="s">
        <v>1109</v>
      </c>
      <c r="G517" s="7" t="s">
        <v>1110</v>
      </c>
      <c r="H517" s="8">
        <v>55</v>
      </c>
      <c r="I517" s="7" t="s">
        <v>2</v>
      </c>
      <c r="J517" s="8">
        <v>37</v>
      </c>
      <c r="K517" s="7" t="s">
        <v>1103</v>
      </c>
      <c r="L517" s="7" t="s">
        <v>1111</v>
      </c>
      <c r="M517" s="7">
        <v>5</v>
      </c>
      <c r="N517" s="7" t="s">
        <v>1043</v>
      </c>
      <c r="O517" s="7" t="s">
        <v>1343</v>
      </c>
      <c r="P517" s="9">
        <v>18256</v>
      </c>
      <c r="Q517" s="7"/>
      <c r="R517" s="10"/>
    </row>
    <row r="518" spans="1:18" x14ac:dyDescent="0.4">
      <c r="A518" s="7" t="s">
        <v>1344</v>
      </c>
      <c r="B518" s="7" t="s">
        <v>1345</v>
      </c>
      <c r="C518" s="7" t="s">
        <v>128</v>
      </c>
      <c r="D518" s="7" t="s">
        <v>1346</v>
      </c>
      <c r="E518" s="7">
        <v>1</v>
      </c>
      <c r="F518" s="7" t="s">
        <v>1109</v>
      </c>
      <c r="G518" s="7" t="s">
        <v>1110</v>
      </c>
      <c r="H518" s="8">
        <v>55</v>
      </c>
      <c r="I518" s="7" t="s">
        <v>2</v>
      </c>
      <c r="J518" s="8">
        <v>30</v>
      </c>
      <c r="K518" s="7" t="s">
        <v>1103</v>
      </c>
      <c r="L518" s="7" t="s">
        <v>1111</v>
      </c>
      <c r="M518" s="7">
        <v>5</v>
      </c>
      <c r="N518" s="7" t="s">
        <v>1043</v>
      </c>
      <c r="O518" s="7" t="s">
        <v>1347</v>
      </c>
      <c r="P518" s="9">
        <v>10225</v>
      </c>
      <c r="Q518" s="7"/>
      <c r="R518" s="10"/>
    </row>
    <row r="519" spans="1:18" x14ac:dyDescent="0.4">
      <c r="A519" s="7" t="s">
        <v>1348</v>
      </c>
      <c r="B519" s="7" t="s">
        <v>1349</v>
      </c>
      <c r="C519" s="7" t="s">
        <v>129</v>
      </c>
      <c r="D519" s="7" t="s">
        <v>1350</v>
      </c>
      <c r="E519" s="7">
        <v>1</v>
      </c>
      <c r="F519" s="7" t="s">
        <v>1109</v>
      </c>
      <c r="G519" s="7" t="s">
        <v>1110</v>
      </c>
      <c r="H519" s="8">
        <v>55</v>
      </c>
      <c r="I519" s="7" t="s">
        <v>2</v>
      </c>
      <c r="J519" s="8">
        <v>30</v>
      </c>
      <c r="K519" s="7" t="s">
        <v>1103</v>
      </c>
      <c r="L519" s="7" t="s">
        <v>1111</v>
      </c>
      <c r="M519" s="7">
        <v>5</v>
      </c>
      <c r="N519" s="7" t="s">
        <v>1043</v>
      </c>
      <c r="O519" s="7" t="s">
        <v>1351</v>
      </c>
      <c r="P519" s="9">
        <v>11282</v>
      </c>
      <c r="Q519" s="7"/>
      <c r="R519" s="10"/>
    </row>
    <row r="520" spans="1:18" x14ac:dyDescent="0.4">
      <c r="A520" s="7" t="s">
        <v>1352</v>
      </c>
      <c r="B520" s="7" t="s">
        <v>1353</v>
      </c>
      <c r="C520" s="7" t="s">
        <v>130</v>
      </c>
      <c r="D520" s="7" t="s">
        <v>1354</v>
      </c>
      <c r="E520" s="7">
        <v>1</v>
      </c>
      <c r="F520" s="7" t="s">
        <v>1109</v>
      </c>
      <c r="G520" s="7" t="s">
        <v>1110</v>
      </c>
      <c r="H520" s="8">
        <v>55</v>
      </c>
      <c r="I520" s="7" t="s">
        <v>2</v>
      </c>
      <c r="J520" s="8">
        <v>20</v>
      </c>
      <c r="K520" s="7" t="s">
        <v>1103</v>
      </c>
      <c r="L520" s="7" t="s">
        <v>1111</v>
      </c>
      <c r="M520" s="7">
        <v>5</v>
      </c>
      <c r="N520" s="7" t="s">
        <v>1043</v>
      </c>
      <c r="O520" s="7" t="s">
        <v>1355</v>
      </c>
      <c r="P520" s="9">
        <v>11955</v>
      </c>
      <c r="Q520" s="7"/>
      <c r="R520" s="10"/>
    </row>
    <row r="521" spans="1:18" x14ac:dyDescent="0.4">
      <c r="A521" s="7" t="s">
        <v>1356</v>
      </c>
      <c r="B521" s="7" t="s">
        <v>1357</v>
      </c>
      <c r="C521" s="7" t="s">
        <v>131</v>
      </c>
      <c r="D521" s="7" t="s">
        <v>1358</v>
      </c>
      <c r="E521" s="7">
        <v>1</v>
      </c>
      <c r="F521" s="7" t="s">
        <v>1109</v>
      </c>
      <c r="G521" s="7" t="s">
        <v>1110</v>
      </c>
      <c r="H521" s="8">
        <v>55</v>
      </c>
      <c r="I521" s="7" t="s">
        <v>2</v>
      </c>
      <c r="J521" s="8">
        <v>30</v>
      </c>
      <c r="K521" s="7" t="s">
        <v>1103</v>
      </c>
      <c r="L521" s="7" t="s">
        <v>1111</v>
      </c>
      <c r="M521" s="7">
        <v>5</v>
      </c>
      <c r="N521" s="7" t="s">
        <v>1043</v>
      </c>
      <c r="O521" s="7" t="s">
        <v>1359</v>
      </c>
      <c r="P521" s="9">
        <v>8662</v>
      </c>
      <c r="Q521" s="7"/>
      <c r="R521" s="10"/>
    </row>
    <row r="522" spans="1:18" x14ac:dyDescent="0.4">
      <c r="A522" s="7" t="s">
        <v>1379</v>
      </c>
      <c r="B522" s="7" t="s">
        <v>1380</v>
      </c>
      <c r="C522" s="7" t="s">
        <v>137</v>
      </c>
      <c r="D522" s="7" t="s">
        <v>1381</v>
      </c>
      <c r="E522" s="7">
        <v>1</v>
      </c>
      <c r="F522" s="7" t="s">
        <v>1109</v>
      </c>
      <c r="G522" s="7" t="s">
        <v>1110</v>
      </c>
      <c r="H522" s="8">
        <v>56</v>
      </c>
      <c r="I522" s="7" t="s">
        <v>3</v>
      </c>
      <c r="J522" s="8">
        <v>59</v>
      </c>
      <c r="K522" s="7" t="s">
        <v>1095</v>
      </c>
      <c r="L522" s="7" t="s">
        <v>1111</v>
      </c>
      <c r="M522" s="7">
        <v>6</v>
      </c>
      <c r="N522" s="7" t="s">
        <v>1056</v>
      </c>
      <c r="O522" s="7" t="s">
        <v>1382</v>
      </c>
      <c r="P522" s="9">
        <v>37074</v>
      </c>
      <c r="Q522" s="7"/>
      <c r="R522" s="10"/>
    </row>
    <row r="523" spans="1:18" x14ac:dyDescent="0.4">
      <c r="A523" s="7" t="s">
        <v>1383</v>
      </c>
      <c r="B523" s="7" t="s">
        <v>1384</v>
      </c>
      <c r="C523" s="7" t="s">
        <v>138</v>
      </c>
      <c r="D523" s="7" t="s">
        <v>1385</v>
      </c>
      <c r="E523" s="7">
        <v>1</v>
      </c>
      <c r="F523" s="7" t="s">
        <v>1109</v>
      </c>
      <c r="G523" s="7" t="s">
        <v>1110</v>
      </c>
      <c r="H523" s="8">
        <v>56</v>
      </c>
      <c r="I523" s="7" t="s">
        <v>3</v>
      </c>
      <c r="J523" s="8">
        <v>30</v>
      </c>
      <c r="K523" s="7" t="s">
        <v>1095</v>
      </c>
      <c r="L523" s="7" t="s">
        <v>1111</v>
      </c>
      <c r="M523" s="7">
        <v>5</v>
      </c>
      <c r="N523" s="7" t="s">
        <v>1043</v>
      </c>
      <c r="O523" s="7" t="s">
        <v>1386</v>
      </c>
      <c r="P523" s="9">
        <v>13307</v>
      </c>
      <c r="Q523" s="7"/>
      <c r="R523" s="10"/>
    </row>
    <row r="524" spans="1:18" x14ac:dyDescent="0.4">
      <c r="A524" s="7" t="s">
        <v>1387</v>
      </c>
      <c r="B524" s="7" t="s">
        <v>1388</v>
      </c>
      <c r="C524" s="7" t="s">
        <v>139</v>
      </c>
      <c r="D524" s="7" t="s">
        <v>1389</v>
      </c>
      <c r="E524" s="7">
        <v>1</v>
      </c>
      <c r="F524" s="7" t="s">
        <v>1109</v>
      </c>
      <c r="G524" s="7" t="s">
        <v>1110</v>
      </c>
      <c r="H524" s="8">
        <v>56</v>
      </c>
      <c r="I524" s="7" t="s">
        <v>3</v>
      </c>
      <c r="J524" s="8">
        <v>96</v>
      </c>
      <c r="K524" s="7" t="s">
        <v>1095</v>
      </c>
      <c r="L524" s="7" t="s">
        <v>1111</v>
      </c>
      <c r="M524" s="7">
        <v>6</v>
      </c>
      <c r="N524" s="7" t="s">
        <v>1056</v>
      </c>
      <c r="O524" s="7" t="s">
        <v>1390</v>
      </c>
      <c r="P524" s="9">
        <v>49413</v>
      </c>
      <c r="Q524" s="7"/>
      <c r="R524" s="10"/>
    </row>
    <row r="525" spans="1:18" x14ac:dyDescent="0.4">
      <c r="A525" s="7" t="s">
        <v>1391</v>
      </c>
      <c r="B525" s="7" t="s">
        <v>1392</v>
      </c>
      <c r="C525" s="7" t="s">
        <v>140</v>
      </c>
      <c r="D525" s="7" t="s">
        <v>1393</v>
      </c>
      <c r="E525" s="7">
        <v>1</v>
      </c>
      <c r="F525" s="7" t="s">
        <v>1109</v>
      </c>
      <c r="G525" s="7" t="s">
        <v>1110</v>
      </c>
      <c r="H525" s="8">
        <v>56</v>
      </c>
      <c r="I525" s="7" t="s">
        <v>3</v>
      </c>
      <c r="J525" s="8">
        <v>42</v>
      </c>
      <c r="K525" s="7" t="s">
        <v>1095</v>
      </c>
      <c r="L525" s="7" t="s">
        <v>1111</v>
      </c>
      <c r="M525" s="7">
        <v>6</v>
      </c>
      <c r="N525" s="7" t="s">
        <v>1056</v>
      </c>
      <c r="O525" s="7" t="s">
        <v>1394</v>
      </c>
      <c r="P525" s="9">
        <v>38907</v>
      </c>
      <c r="Q525" s="7"/>
      <c r="R525" s="10"/>
    </row>
    <row r="526" spans="1:18" x14ac:dyDescent="0.4">
      <c r="A526" s="7" t="s">
        <v>1395</v>
      </c>
      <c r="B526" s="7" t="s">
        <v>1396</v>
      </c>
      <c r="C526" s="7" t="s">
        <v>141</v>
      </c>
      <c r="D526" s="7" t="s">
        <v>1397</v>
      </c>
      <c r="E526" s="7">
        <v>1</v>
      </c>
      <c r="F526" s="7" t="s">
        <v>1109</v>
      </c>
      <c r="G526" s="7" t="s">
        <v>1110</v>
      </c>
      <c r="H526" s="8">
        <v>56</v>
      </c>
      <c r="I526" s="7" t="s">
        <v>3</v>
      </c>
      <c r="J526" s="8">
        <v>34</v>
      </c>
      <c r="K526" s="7" t="s">
        <v>1095</v>
      </c>
      <c r="L526" s="7" t="s">
        <v>1111</v>
      </c>
      <c r="M526" s="7">
        <v>5</v>
      </c>
      <c r="N526" s="7" t="s">
        <v>1043</v>
      </c>
      <c r="O526" s="7" t="s">
        <v>1398</v>
      </c>
      <c r="P526" s="9">
        <v>23032</v>
      </c>
      <c r="Q526" s="7"/>
      <c r="R526" s="10"/>
    </row>
    <row r="527" spans="1:18" x14ac:dyDescent="0.4">
      <c r="A527" s="7" t="s">
        <v>1411</v>
      </c>
      <c r="B527" s="7" t="s">
        <v>1412</v>
      </c>
      <c r="C527" s="7" t="s">
        <v>79</v>
      </c>
      <c r="D527" s="7" t="s">
        <v>1413</v>
      </c>
      <c r="E527" s="7">
        <v>1</v>
      </c>
      <c r="F527" s="7" t="s">
        <v>1109</v>
      </c>
      <c r="G527" s="7" t="s">
        <v>1110</v>
      </c>
      <c r="H527" s="8">
        <v>57</v>
      </c>
      <c r="I527" s="7" t="s">
        <v>0</v>
      </c>
      <c r="J527" s="8">
        <v>66</v>
      </c>
      <c r="K527" s="7" t="s">
        <v>1103</v>
      </c>
      <c r="L527" s="7" t="s">
        <v>1116</v>
      </c>
      <c r="M527" s="7">
        <v>10</v>
      </c>
      <c r="N527" s="7" t="s">
        <v>1040</v>
      </c>
      <c r="O527" s="7" t="s">
        <v>1414</v>
      </c>
      <c r="P527" s="9">
        <v>62230</v>
      </c>
      <c r="Q527" s="7"/>
      <c r="R527" s="10"/>
    </row>
    <row r="528" spans="1:18" x14ac:dyDescent="0.4">
      <c r="A528" s="7" t="s">
        <v>1415</v>
      </c>
      <c r="B528" s="7" t="s">
        <v>1416</v>
      </c>
      <c r="C528" s="7" t="s">
        <v>80</v>
      </c>
      <c r="D528" s="7" t="s">
        <v>1417</v>
      </c>
      <c r="E528" s="7">
        <v>1</v>
      </c>
      <c r="F528" s="7" t="s">
        <v>1109</v>
      </c>
      <c r="G528" s="7" t="s">
        <v>1110</v>
      </c>
      <c r="H528" s="8">
        <v>57</v>
      </c>
      <c r="I528" s="7" t="s">
        <v>0</v>
      </c>
      <c r="J528" s="8">
        <v>118</v>
      </c>
      <c r="K528" s="7" t="s">
        <v>1095</v>
      </c>
      <c r="L528" s="7" t="s">
        <v>1116</v>
      </c>
      <c r="M528" s="7">
        <v>10</v>
      </c>
      <c r="N528" s="7" t="s">
        <v>1040</v>
      </c>
      <c r="O528" s="7" t="s">
        <v>1418</v>
      </c>
      <c r="P528" s="9">
        <v>88226</v>
      </c>
      <c r="Q528" s="7"/>
      <c r="R528" s="10"/>
    </row>
    <row r="529" spans="1:18" x14ac:dyDescent="0.4">
      <c r="A529" s="7" t="s">
        <v>1419</v>
      </c>
      <c r="B529" s="7" t="s">
        <v>1420</v>
      </c>
      <c r="C529" s="7" t="s">
        <v>81</v>
      </c>
      <c r="D529" s="7" t="s">
        <v>1421</v>
      </c>
      <c r="E529" s="7">
        <v>1</v>
      </c>
      <c r="F529" s="7" t="s">
        <v>1109</v>
      </c>
      <c r="G529" s="7" t="s">
        <v>1110</v>
      </c>
      <c r="H529" s="8">
        <v>57</v>
      </c>
      <c r="I529" s="7" t="s">
        <v>0</v>
      </c>
      <c r="J529" s="8">
        <v>30</v>
      </c>
      <c r="K529" s="7" t="s">
        <v>1095</v>
      </c>
      <c r="L529" s="7" t="s">
        <v>1111</v>
      </c>
      <c r="M529" s="7">
        <v>5</v>
      </c>
      <c r="N529" s="7" t="s">
        <v>1043</v>
      </c>
      <c r="O529" s="7" t="s">
        <v>1422</v>
      </c>
      <c r="P529" s="9">
        <v>19204</v>
      </c>
      <c r="Q529" s="7"/>
      <c r="R529" s="10"/>
    </row>
    <row r="530" spans="1:18" x14ac:dyDescent="0.4">
      <c r="A530" s="7" t="s">
        <v>1423</v>
      </c>
      <c r="B530" s="7" t="s">
        <v>1424</v>
      </c>
      <c r="C530" s="7" t="s">
        <v>82</v>
      </c>
      <c r="D530" s="7" t="s">
        <v>1425</v>
      </c>
      <c r="E530" s="7">
        <v>1</v>
      </c>
      <c r="F530" s="7" t="s">
        <v>1109</v>
      </c>
      <c r="G530" s="7" t="s">
        <v>1110</v>
      </c>
      <c r="H530" s="8">
        <v>57</v>
      </c>
      <c r="I530" s="7" t="s">
        <v>0</v>
      </c>
      <c r="J530" s="8">
        <v>107</v>
      </c>
      <c r="K530" s="7" t="s">
        <v>1095</v>
      </c>
      <c r="L530" s="7" t="s">
        <v>1145</v>
      </c>
      <c r="M530" s="7">
        <v>13</v>
      </c>
      <c r="N530" s="7" t="s">
        <v>1058</v>
      </c>
      <c r="O530" s="7" t="s">
        <v>1426</v>
      </c>
      <c r="P530" s="9">
        <v>86586</v>
      </c>
      <c r="Q530" s="7"/>
      <c r="R530" s="10"/>
    </row>
    <row r="531" spans="1:18" x14ac:dyDescent="0.4">
      <c r="A531" s="7" t="s">
        <v>1427</v>
      </c>
      <c r="B531" s="7" t="s">
        <v>1428</v>
      </c>
      <c r="C531" s="7" t="s">
        <v>83</v>
      </c>
      <c r="D531" s="7" t="s">
        <v>1429</v>
      </c>
      <c r="E531" s="7">
        <v>1</v>
      </c>
      <c r="F531" s="7" t="s">
        <v>1109</v>
      </c>
      <c r="G531" s="7" t="s">
        <v>1110</v>
      </c>
      <c r="H531" s="8">
        <v>57</v>
      </c>
      <c r="I531" s="7" t="s">
        <v>0</v>
      </c>
      <c r="J531" s="8">
        <v>52</v>
      </c>
      <c r="K531" s="7" t="s">
        <v>1095</v>
      </c>
      <c r="L531" s="7" t="s">
        <v>1111</v>
      </c>
      <c r="M531" s="7">
        <v>6</v>
      </c>
      <c r="N531" s="7" t="s">
        <v>1056</v>
      </c>
      <c r="O531" s="7" t="s">
        <v>1430</v>
      </c>
      <c r="P531" s="9">
        <v>37754</v>
      </c>
      <c r="Q531" s="7"/>
      <c r="R531" s="10"/>
    </row>
    <row r="532" spans="1:18" x14ac:dyDescent="0.4">
      <c r="A532" s="7" t="s">
        <v>1431</v>
      </c>
      <c r="B532" s="7" t="s">
        <v>1432</v>
      </c>
      <c r="C532" s="7" t="s">
        <v>84</v>
      </c>
      <c r="D532" s="7" t="s">
        <v>1433</v>
      </c>
      <c r="E532" s="7">
        <v>1</v>
      </c>
      <c r="F532" s="7" t="s">
        <v>1109</v>
      </c>
      <c r="G532" s="7" t="s">
        <v>1110</v>
      </c>
      <c r="H532" s="8">
        <v>57</v>
      </c>
      <c r="I532" s="7" t="s">
        <v>0</v>
      </c>
      <c r="J532" s="8">
        <v>98</v>
      </c>
      <c r="K532" s="7" t="s">
        <v>1095</v>
      </c>
      <c r="L532" s="7" t="s">
        <v>1145</v>
      </c>
      <c r="M532" s="7">
        <v>12</v>
      </c>
      <c r="N532" s="7" t="s">
        <v>1057</v>
      </c>
      <c r="O532" s="7" t="s">
        <v>1434</v>
      </c>
      <c r="P532" s="9">
        <v>57584</v>
      </c>
      <c r="Q532" s="7"/>
      <c r="R532" s="10"/>
    </row>
    <row r="533" spans="1:18" x14ac:dyDescent="0.4">
      <c r="A533" s="7" t="s">
        <v>1435</v>
      </c>
      <c r="B533" s="7" t="s">
        <v>1436</v>
      </c>
      <c r="C533" s="7" t="s">
        <v>85</v>
      </c>
      <c r="D533" s="7" t="s">
        <v>1437</v>
      </c>
      <c r="E533" s="7">
        <v>1</v>
      </c>
      <c r="F533" s="7" t="s">
        <v>1109</v>
      </c>
      <c r="G533" s="7" t="s">
        <v>1110</v>
      </c>
      <c r="H533" s="8">
        <v>57</v>
      </c>
      <c r="I533" s="7" t="s">
        <v>0</v>
      </c>
      <c r="J533" s="8">
        <v>59</v>
      </c>
      <c r="K533" s="7" t="s">
        <v>1095</v>
      </c>
      <c r="L533" s="7" t="s">
        <v>1111</v>
      </c>
      <c r="M533" s="7">
        <v>7</v>
      </c>
      <c r="N533" s="7" t="s">
        <v>1042</v>
      </c>
      <c r="O533" s="7" t="s">
        <v>1438</v>
      </c>
      <c r="P533" s="9">
        <v>62636</v>
      </c>
      <c r="Q533" s="7"/>
      <c r="R533" s="10"/>
    </row>
    <row r="534" spans="1:18" x14ac:dyDescent="0.4">
      <c r="A534" s="7" t="s">
        <v>1439</v>
      </c>
      <c r="B534" s="7" t="s">
        <v>1440</v>
      </c>
      <c r="C534" s="7" t="s">
        <v>86</v>
      </c>
      <c r="D534" s="7" t="s">
        <v>1441</v>
      </c>
      <c r="E534" s="7">
        <v>1</v>
      </c>
      <c r="F534" s="7" t="s">
        <v>1109</v>
      </c>
      <c r="G534" s="7" t="s">
        <v>1110</v>
      </c>
      <c r="H534" s="8">
        <v>57</v>
      </c>
      <c r="I534" s="7" t="s">
        <v>0</v>
      </c>
      <c r="J534" s="8">
        <v>64</v>
      </c>
      <c r="K534" s="7" t="s">
        <v>1095</v>
      </c>
      <c r="L534" s="7" t="s">
        <v>1116</v>
      </c>
      <c r="M534" s="7">
        <v>10</v>
      </c>
      <c r="N534" s="7" t="s">
        <v>1040</v>
      </c>
      <c r="O534" s="7" t="s">
        <v>1442</v>
      </c>
      <c r="P534" s="9">
        <v>51277</v>
      </c>
      <c r="Q534" s="7"/>
      <c r="R534" s="10"/>
    </row>
    <row r="535" spans="1:18" x14ac:dyDescent="0.4">
      <c r="A535" s="7" t="s">
        <v>1443</v>
      </c>
      <c r="B535" s="7" t="s">
        <v>1444</v>
      </c>
      <c r="C535" s="7" t="s">
        <v>87</v>
      </c>
      <c r="D535" s="7" t="s">
        <v>1445</v>
      </c>
      <c r="E535" s="7">
        <v>1</v>
      </c>
      <c r="F535" s="7" t="s">
        <v>1109</v>
      </c>
      <c r="G535" s="7" t="s">
        <v>1110</v>
      </c>
      <c r="H535" s="8">
        <v>57</v>
      </c>
      <c r="I535" s="7" t="s">
        <v>0</v>
      </c>
      <c r="J535" s="8">
        <v>48</v>
      </c>
      <c r="K535" s="7" t="s">
        <v>1095</v>
      </c>
      <c r="L535" s="7" t="s">
        <v>1111</v>
      </c>
      <c r="M535" s="7">
        <v>6</v>
      </c>
      <c r="N535" s="7" t="s">
        <v>1056</v>
      </c>
      <c r="O535" s="7" t="s">
        <v>1446</v>
      </c>
      <c r="P535" s="9">
        <v>32083</v>
      </c>
      <c r="Q535" s="7"/>
      <c r="R535" s="10"/>
    </row>
    <row r="536" spans="1:18" x14ac:dyDescent="0.4">
      <c r="A536" s="7" t="s">
        <v>1447</v>
      </c>
      <c r="B536" s="7" t="s">
        <v>1448</v>
      </c>
      <c r="C536" s="7" t="s">
        <v>88</v>
      </c>
      <c r="D536" s="7" t="s">
        <v>1449</v>
      </c>
      <c r="E536" s="7">
        <v>1</v>
      </c>
      <c r="F536" s="7" t="s">
        <v>1109</v>
      </c>
      <c r="G536" s="7" t="s">
        <v>1110</v>
      </c>
      <c r="H536" s="8">
        <v>57</v>
      </c>
      <c r="I536" s="7" t="s">
        <v>0</v>
      </c>
      <c r="J536" s="8">
        <v>30</v>
      </c>
      <c r="K536" s="7" t="s">
        <v>1095</v>
      </c>
      <c r="L536" s="7" t="s">
        <v>1111</v>
      </c>
      <c r="M536" s="7">
        <v>5</v>
      </c>
      <c r="N536" s="7" t="s">
        <v>1043</v>
      </c>
      <c r="O536" s="7" t="s">
        <v>1450</v>
      </c>
      <c r="P536" s="9">
        <v>26404</v>
      </c>
      <c r="Q536" s="7"/>
      <c r="R536" s="10"/>
    </row>
    <row r="537" spans="1:18" x14ac:dyDescent="0.4">
      <c r="A537" s="7" t="s">
        <v>1451</v>
      </c>
      <c r="B537" s="7" t="s">
        <v>1452</v>
      </c>
      <c r="C537" s="7" t="s">
        <v>89</v>
      </c>
      <c r="D537" s="7" t="s">
        <v>1453</v>
      </c>
      <c r="E537" s="7">
        <v>1</v>
      </c>
      <c r="F537" s="7" t="s">
        <v>1109</v>
      </c>
      <c r="G537" s="7" t="s">
        <v>1110</v>
      </c>
      <c r="H537" s="8">
        <v>57</v>
      </c>
      <c r="I537" s="7" t="s">
        <v>0</v>
      </c>
      <c r="J537" s="8">
        <v>34</v>
      </c>
      <c r="K537" s="7" t="s">
        <v>1095</v>
      </c>
      <c r="L537" s="7" t="s">
        <v>1111</v>
      </c>
      <c r="M537" s="7">
        <v>5</v>
      </c>
      <c r="N537" s="7" t="s">
        <v>1043</v>
      </c>
      <c r="O537" s="7" t="s">
        <v>1454</v>
      </c>
      <c r="P537" s="9">
        <v>22014</v>
      </c>
      <c r="Q537" s="7"/>
      <c r="R537" s="10"/>
    </row>
    <row r="538" spans="1:18" x14ac:dyDescent="0.4">
      <c r="A538" s="7" t="s">
        <v>1455</v>
      </c>
      <c r="B538" s="7" t="s">
        <v>1456</v>
      </c>
      <c r="C538" s="7" t="s">
        <v>90</v>
      </c>
      <c r="D538" s="7" t="s">
        <v>1457</v>
      </c>
      <c r="E538" s="7">
        <v>1</v>
      </c>
      <c r="F538" s="7" t="s">
        <v>1109</v>
      </c>
      <c r="G538" s="7" t="s">
        <v>1110</v>
      </c>
      <c r="H538" s="8">
        <v>57</v>
      </c>
      <c r="I538" s="7" t="s">
        <v>0</v>
      </c>
      <c r="J538" s="8">
        <v>30</v>
      </c>
      <c r="K538" s="7" t="s">
        <v>1095</v>
      </c>
      <c r="L538" s="7" t="s">
        <v>1111</v>
      </c>
      <c r="M538" s="7">
        <v>6</v>
      </c>
      <c r="N538" s="7" t="s">
        <v>1056</v>
      </c>
      <c r="O538" s="7" t="s">
        <v>1458</v>
      </c>
      <c r="P538" s="9">
        <v>33166</v>
      </c>
      <c r="Q538" s="7"/>
      <c r="R538" s="10"/>
    </row>
    <row r="539" spans="1:18" x14ac:dyDescent="0.4">
      <c r="A539" s="7" t="s">
        <v>1459</v>
      </c>
      <c r="B539" s="7" t="s">
        <v>1460</v>
      </c>
      <c r="C539" s="7" t="s">
        <v>91</v>
      </c>
      <c r="D539" s="7" t="s">
        <v>1461</v>
      </c>
      <c r="E539" s="7">
        <v>1</v>
      </c>
      <c r="F539" s="7" t="s">
        <v>1109</v>
      </c>
      <c r="G539" s="7" t="s">
        <v>1110</v>
      </c>
      <c r="H539" s="8">
        <v>57</v>
      </c>
      <c r="I539" s="7" t="s">
        <v>0</v>
      </c>
      <c r="J539" s="8">
        <v>30</v>
      </c>
      <c r="K539" s="7" t="s">
        <v>1095</v>
      </c>
      <c r="L539" s="7" t="s">
        <v>1111</v>
      </c>
      <c r="M539" s="7">
        <v>5</v>
      </c>
      <c r="N539" s="7" t="s">
        <v>1043</v>
      </c>
      <c r="O539" s="7" t="s">
        <v>1462</v>
      </c>
      <c r="P539" s="9">
        <v>22242</v>
      </c>
      <c r="Q539" s="7"/>
      <c r="R539" s="10"/>
    </row>
    <row r="540" spans="1:18" x14ac:dyDescent="0.4">
      <c r="A540" s="7" t="s">
        <v>1463</v>
      </c>
      <c r="B540" s="7" t="s">
        <v>1464</v>
      </c>
      <c r="C540" s="7" t="s">
        <v>92</v>
      </c>
      <c r="D540" s="7" t="s">
        <v>1465</v>
      </c>
      <c r="E540" s="7">
        <v>1</v>
      </c>
      <c r="F540" s="7" t="s">
        <v>1109</v>
      </c>
      <c r="G540" s="7" t="s">
        <v>1110</v>
      </c>
      <c r="H540" s="8">
        <v>57</v>
      </c>
      <c r="I540" s="7" t="s">
        <v>0</v>
      </c>
      <c r="J540" s="8">
        <v>30</v>
      </c>
      <c r="K540" s="7" t="s">
        <v>1095</v>
      </c>
      <c r="L540" s="7" t="s">
        <v>1111</v>
      </c>
      <c r="M540" s="7">
        <v>5</v>
      </c>
      <c r="N540" s="7" t="s">
        <v>1043</v>
      </c>
      <c r="O540" s="7" t="s">
        <v>1466</v>
      </c>
      <c r="P540" s="9">
        <v>21824</v>
      </c>
      <c r="Q540" s="7"/>
      <c r="R540" s="10"/>
    </row>
    <row r="541" spans="1:18" x14ac:dyDescent="0.4">
      <c r="A541" s="7" t="s">
        <v>1483</v>
      </c>
      <c r="B541" s="7" t="s">
        <v>1484</v>
      </c>
      <c r="C541" s="7" t="s">
        <v>153</v>
      </c>
      <c r="D541" s="7" t="s">
        <v>1485</v>
      </c>
      <c r="E541" s="7">
        <v>1</v>
      </c>
      <c r="F541" s="7" t="s">
        <v>1109</v>
      </c>
      <c r="G541" s="7" t="s">
        <v>1110</v>
      </c>
      <c r="H541" s="8">
        <v>58</v>
      </c>
      <c r="I541" s="7" t="s">
        <v>5</v>
      </c>
      <c r="J541" s="8">
        <v>34</v>
      </c>
      <c r="K541" s="7" t="s">
        <v>1095</v>
      </c>
      <c r="L541" s="7" t="s">
        <v>1111</v>
      </c>
      <c r="M541" s="7">
        <v>5</v>
      </c>
      <c r="N541" s="7" t="s">
        <v>1043</v>
      </c>
      <c r="O541" s="7" t="s">
        <v>1486</v>
      </c>
      <c r="P541" s="9">
        <v>16410</v>
      </c>
      <c r="Q541" s="7"/>
      <c r="R541" s="10"/>
    </row>
    <row r="542" spans="1:18" x14ac:dyDescent="0.4">
      <c r="A542" s="7" t="s">
        <v>1487</v>
      </c>
      <c r="B542" s="7" t="s">
        <v>1488</v>
      </c>
      <c r="C542" s="7" t="s">
        <v>154</v>
      </c>
      <c r="D542" s="7" t="s">
        <v>1489</v>
      </c>
      <c r="E542" s="7">
        <v>1</v>
      </c>
      <c r="F542" s="7" t="s">
        <v>1109</v>
      </c>
      <c r="G542" s="7" t="s">
        <v>1110</v>
      </c>
      <c r="H542" s="8">
        <v>58</v>
      </c>
      <c r="I542" s="7" t="s">
        <v>5</v>
      </c>
      <c r="J542" s="8">
        <v>60</v>
      </c>
      <c r="K542" s="7" t="s">
        <v>1103</v>
      </c>
      <c r="L542" s="7" t="s">
        <v>1116</v>
      </c>
      <c r="M542" s="7">
        <v>9</v>
      </c>
      <c r="N542" s="7" t="s">
        <v>1041</v>
      </c>
      <c r="O542" s="7" t="s">
        <v>1490</v>
      </c>
      <c r="P542" s="9">
        <v>25746</v>
      </c>
      <c r="Q542" s="7"/>
      <c r="R542" s="10"/>
    </row>
    <row r="543" spans="1:18" x14ac:dyDescent="0.4">
      <c r="A543" s="7" t="s">
        <v>1491</v>
      </c>
      <c r="B543" s="7" t="s">
        <v>1492</v>
      </c>
      <c r="C543" s="7" t="s">
        <v>155</v>
      </c>
      <c r="D543" s="7" t="s">
        <v>1493</v>
      </c>
      <c r="E543" s="7">
        <v>1</v>
      </c>
      <c r="F543" s="7" t="s">
        <v>1109</v>
      </c>
      <c r="G543" s="7" t="s">
        <v>1110</v>
      </c>
      <c r="H543" s="8">
        <v>58</v>
      </c>
      <c r="I543" s="7" t="s">
        <v>5</v>
      </c>
      <c r="J543" s="8">
        <v>114</v>
      </c>
      <c r="K543" s="7" t="s">
        <v>1103</v>
      </c>
      <c r="L543" s="7" t="s">
        <v>1145</v>
      </c>
      <c r="M543" s="7">
        <v>13</v>
      </c>
      <c r="N543" s="7" t="s">
        <v>1058</v>
      </c>
      <c r="O543" s="7" t="s">
        <v>1494</v>
      </c>
      <c r="P543" s="9">
        <v>40927</v>
      </c>
      <c r="Q543" s="7"/>
      <c r="R543" s="10"/>
    </row>
    <row r="544" spans="1:18" x14ac:dyDescent="0.4">
      <c r="A544" s="7" t="s">
        <v>1495</v>
      </c>
      <c r="B544" s="7" t="s">
        <v>1496</v>
      </c>
      <c r="C544" s="7" t="s">
        <v>156</v>
      </c>
      <c r="D544" s="7" t="s">
        <v>1497</v>
      </c>
      <c r="E544" s="7">
        <v>1</v>
      </c>
      <c r="F544" s="7" t="s">
        <v>1109</v>
      </c>
      <c r="G544" s="7" t="s">
        <v>1110</v>
      </c>
      <c r="H544" s="8">
        <v>58</v>
      </c>
      <c r="I544" s="7" t="s">
        <v>5</v>
      </c>
      <c r="J544" s="8">
        <v>30</v>
      </c>
      <c r="K544" s="7" t="s">
        <v>1103</v>
      </c>
      <c r="L544" s="7" t="s">
        <v>1111</v>
      </c>
      <c r="M544" s="7">
        <v>5</v>
      </c>
      <c r="N544" s="7" t="s">
        <v>1043</v>
      </c>
      <c r="O544" s="7" t="s">
        <v>1498</v>
      </c>
      <c r="P544" s="9">
        <v>27709</v>
      </c>
      <c r="Q544" s="7"/>
      <c r="R544" s="10"/>
    </row>
    <row r="545" spans="1:18" x14ac:dyDescent="0.4">
      <c r="A545" s="7" t="s">
        <v>1499</v>
      </c>
      <c r="B545" s="7" t="s">
        <v>1500</v>
      </c>
      <c r="C545" s="7" t="s">
        <v>157</v>
      </c>
      <c r="D545" s="7" t="s">
        <v>1501</v>
      </c>
      <c r="E545" s="7">
        <v>1</v>
      </c>
      <c r="F545" s="7" t="s">
        <v>1109</v>
      </c>
      <c r="G545" s="7" t="s">
        <v>1110</v>
      </c>
      <c r="H545" s="8">
        <v>58</v>
      </c>
      <c r="I545" s="7" t="s">
        <v>5</v>
      </c>
      <c r="J545" s="8">
        <v>32</v>
      </c>
      <c r="K545" s="7" t="s">
        <v>1103</v>
      </c>
      <c r="L545" s="7" t="s">
        <v>1111</v>
      </c>
      <c r="M545" s="7">
        <v>6</v>
      </c>
      <c r="N545" s="7" t="s">
        <v>1056</v>
      </c>
      <c r="O545" s="7" t="s">
        <v>1502</v>
      </c>
      <c r="P545" s="9">
        <v>31983</v>
      </c>
      <c r="Q545" s="7"/>
      <c r="R545" s="10"/>
    </row>
    <row r="546" spans="1:18" x14ac:dyDescent="0.4">
      <c r="A546" s="7" t="s">
        <v>1503</v>
      </c>
      <c r="B546" s="7" t="s">
        <v>1504</v>
      </c>
      <c r="C546" s="7" t="s">
        <v>158</v>
      </c>
      <c r="D546" s="7" t="s">
        <v>1505</v>
      </c>
      <c r="E546" s="7">
        <v>1</v>
      </c>
      <c r="F546" s="7" t="s">
        <v>1109</v>
      </c>
      <c r="G546" s="7" t="s">
        <v>1110</v>
      </c>
      <c r="H546" s="8">
        <v>58</v>
      </c>
      <c r="I546" s="7" t="s">
        <v>5</v>
      </c>
      <c r="J546" s="8">
        <v>34</v>
      </c>
      <c r="K546" s="7" t="s">
        <v>1103</v>
      </c>
      <c r="L546" s="7" t="s">
        <v>1111</v>
      </c>
      <c r="M546" s="7">
        <v>5</v>
      </c>
      <c r="N546" s="7" t="s">
        <v>1043</v>
      </c>
      <c r="O546" s="7" t="s">
        <v>1506</v>
      </c>
      <c r="P546" s="9">
        <v>14215</v>
      </c>
      <c r="Q546" s="7"/>
      <c r="R546" s="10"/>
    </row>
    <row r="547" spans="1:18" x14ac:dyDescent="0.4">
      <c r="A547" s="7" t="s">
        <v>1728</v>
      </c>
      <c r="B547" s="7" t="s">
        <v>1729</v>
      </c>
      <c r="C547" s="7" t="s">
        <v>248</v>
      </c>
      <c r="D547" s="7" t="s">
        <v>1730</v>
      </c>
      <c r="E547" s="7">
        <v>3</v>
      </c>
      <c r="F547" s="7" t="s">
        <v>1109</v>
      </c>
      <c r="G547" s="7" t="s">
        <v>1110</v>
      </c>
      <c r="H547" s="8">
        <v>60</v>
      </c>
      <c r="I547" s="7" t="s">
        <v>15</v>
      </c>
      <c r="J547" s="8">
        <v>30</v>
      </c>
      <c r="K547" s="7" t="s">
        <v>1103</v>
      </c>
      <c r="L547" s="7" t="s">
        <v>1111</v>
      </c>
      <c r="M547" s="7">
        <v>5</v>
      </c>
      <c r="N547" s="7" t="s">
        <v>1043</v>
      </c>
      <c r="O547" s="7" t="s">
        <v>1731</v>
      </c>
      <c r="P547" s="9">
        <v>25682</v>
      </c>
      <c r="Q547" s="7"/>
      <c r="R547" s="10"/>
    </row>
    <row r="548" spans="1:18" x14ac:dyDescent="0.4">
      <c r="A548" s="7" t="s">
        <v>1732</v>
      </c>
      <c r="B548" s="7" t="s">
        <v>1733</v>
      </c>
      <c r="C548" s="7" t="s">
        <v>249</v>
      </c>
      <c r="D548" s="7" t="s">
        <v>1734</v>
      </c>
      <c r="E548" s="7">
        <v>3</v>
      </c>
      <c r="F548" s="7" t="s">
        <v>1109</v>
      </c>
      <c r="G548" s="7" t="s">
        <v>1110</v>
      </c>
      <c r="H548" s="8">
        <v>60</v>
      </c>
      <c r="I548" s="7" t="s">
        <v>15</v>
      </c>
      <c r="J548" s="8">
        <v>60</v>
      </c>
      <c r="K548" s="7" t="s">
        <v>1103</v>
      </c>
      <c r="L548" s="7" t="s">
        <v>1116</v>
      </c>
      <c r="M548" s="7">
        <v>9</v>
      </c>
      <c r="N548" s="7" t="s">
        <v>1041</v>
      </c>
      <c r="O548" s="7" t="s">
        <v>1735</v>
      </c>
      <c r="P548" s="9">
        <v>47737</v>
      </c>
      <c r="Q548" s="7"/>
      <c r="R548" s="10"/>
    </row>
    <row r="549" spans="1:18" x14ac:dyDescent="0.4">
      <c r="A549" s="7" t="s">
        <v>1736</v>
      </c>
      <c r="B549" s="7" t="s">
        <v>1737</v>
      </c>
      <c r="C549" s="7" t="s">
        <v>250</v>
      </c>
      <c r="D549" s="7" t="s">
        <v>1738</v>
      </c>
      <c r="E549" s="7">
        <v>3</v>
      </c>
      <c r="F549" s="7" t="s">
        <v>1109</v>
      </c>
      <c r="G549" s="7" t="s">
        <v>1110</v>
      </c>
      <c r="H549" s="8">
        <v>60</v>
      </c>
      <c r="I549" s="7" t="s">
        <v>15</v>
      </c>
      <c r="J549" s="8">
        <v>60</v>
      </c>
      <c r="K549" s="7" t="s">
        <v>1103</v>
      </c>
      <c r="L549" s="7" t="s">
        <v>1111</v>
      </c>
      <c r="M549" s="7">
        <v>6</v>
      </c>
      <c r="N549" s="7" t="s">
        <v>1056</v>
      </c>
      <c r="O549" s="7" t="s">
        <v>1739</v>
      </c>
      <c r="P549" s="9">
        <v>52512</v>
      </c>
      <c r="Q549" s="7"/>
      <c r="R549" s="10"/>
    </row>
    <row r="550" spans="1:18" x14ac:dyDescent="0.4">
      <c r="A550" s="7" t="s">
        <v>1740</v>
      </c>
      <c r="B550" s="7" t="s">
        <v>1741</v>
      </c>
      <c r="C550" s="7" t="s">
        <v>251</v>
      </c>
      <c r="D550" s="7" t="s">
        <v>1742</v>
      </c>
      <c r="E550" s="7">
        <v>3</v>
      </c>
      <c r="F550" s="7" t="s">
        <v>1109</v>
      </c>
      <c r="G550" s="7" t="s">
        <v>1110</v>
      </c>
      <c r="H550" s="8">
        <v>60</v>
      </c>
      <c r="I550" s="7" t="s">
        <v>15</v>
      </c>
      <c r="J550" s="8">
        <v>98</v>
      </c>
      <c r="K550" s="7" t="s">
        <v>1103</v>
      </c>
      <c r="L550" s="7" t="s">
        <v>1116</v>
      </c>
      <c r="M550" s="7">
        <v>10</v>
      </c>
      <c r="N550" s="7" t="s">
        <v>1040</v>
      </c>
      <c r="O550" s="7" t="s">
        <v>1743</v>
      </c>
      <c r="P550" s="9">
        <v>63936</v>
      </c>
      <c r="Q550" s="7"/>
      <c r="R550" s="10"/>
    </row>
    <row r="551" spans="1:18" x14ac:dyDescent="0.4">
      <c r="A551" s="7" t="s">
        <v>1744</v>
      </c>
      <c r="B551" s="7" t="s">
        <v>1745</v>
      </c>
      <c r="C551" s="7" t="s">
        <v>252</v>
      </c>
      <c r="D551" s="7" t="s">
        <v>1746</v>
      </c>
      <c r="E551" s="7">
        <v>3</v>
      </c>
      <c r="F551" s="7" t="s">
        <v>1109</v>
      </c>
      <c r="G551" s="7" t="s">
        <v>1110</v>
      </c>
      <c r="H551" s="8">
        <v>60</v>
      </c>
      <c r="I551" s="7" t="s">
        <v>15</v>
      </c>
      <c r="J551" s="8">
        <v>33</v>
      </c>
      <c r="K551" s="7" t="s">
        <v>1103</v>
      </c>
      <c r="L551" s="7" t="s">
        <v>1111</v>
      </c>
      <c r="M551" s="7">
        <v>5</v>
      </c>
      <c r="N551" s="7" t="s">
        <v>1043</v>
      </c>
      <c r="O551" s="7" t="s">
        <v>1747</v>
      </c>
      <c r="P551" s="9">
        <v>25832</v>
      </c>
      <c r="Q551" s="7"/>
      <c r="R551" s="10"/>
    </row>
    <row r="552" spans="1:18" x14ac:dyDescent="0.4">
      <c r="A552" s="7" t="s">
        <v>1748</v>
      </c>
      <c r="B552" s="7" t="s">
        <v>1749</v>
      </c>
      <c r="C552" s="7" t="s">
        <v>253</v>
      </c>
      <c r="D552" s="7" t="s">
        <v>1750</v>
      </c>
      <c r="E552" s="7">
        <v>3</v>
      </c>
      <c r="F552" s="7" t="s">
        <v>1109</v>
      </c>
      <c r="G552" s="7" t="s">
        <v>1110</v>
      </c>
      <c r="H552" s="8">
        <v>60</v>
      </c>
      <c r="I552" s="7" t="s">
        <v>15</v>
      </c>
      <c r="J552" s="8">
        <v>105</v>
      </c>
      <c r="K552" s="7" t="s">
        <v>1103</v>
      </c>
      <c r="L552" s="7" t="s">
        <v>1145</v>
      </c>
      <c r="M552" s="7">
        <v>13</v>
      </c>
      <c r="N552" s="7" t="s">
        <v>1058</v>
      </c>
      <c r="O552" s="7" t="s">
        <v>1751</v>
      </c>
      <c r="P552" s="9">
        <v>75489</v>
      </c>
      <c r="Q552" s="7"/>
      <c r="R552" s="10"/>
    </row>
    <row r="553" spans="1:18" x14ac:dyDescent="0.4">
      <c r="A553" s="7" t="s">
        <v>1752</v>
      </c>
      <c r="B553" s="7" t="s">
        <v>1753</v>
      </c>
      <c r="C553" s="7" t="s">
        <v>254</v>
      </c>
      <c r="D553" s="7" t="s">
        <v>1754</v>
      </c>
      <c r="E553" s="7">
        <v>3</v>
      </c>
      <c r="F553" s="7" t="s">
        <v>1109</v>
      </c>
      <c r="G553" s="7" t="s">
        <v>1110</v>
      </c>
      <c r="H553" s="8">
        <v>60</v>
      </c>
      <c r="I553" s="7" t="s">
        <v>15</v>
      </c>
      <c r="J553" s="8">
        <v>68</v>
      </c>
      <c r="K553" s="7" t="s">
        <v>1103</v>
      </c>
      <c r="L553" s="7" t="s">
        <v>1116</v>
      </c>
      <c r="M553" s="7">
        <v>10</v>
      </c>
      <c r="N553" s="7" t="s">
        <v>1040</v>
      </c>
      <c r="O553" s="7" t="s">
        <v>1755</v>
      </c>
      <c r="P553" s="9">
        <v>51076</v>
      </c>
      <c r="Q553" s="7"/>
      <c r="R553" s="10"/>
    </row>
    <row r="554" spans="1:18" x14ac:dyDescent="0.4">
      <c r="A554" s="7" t="s">
        <v>1756</v>
      </c>
      <c r="B554" s="7" t="s">
        <v>1757</v>
      </c>
      <c r="C554" s="7" t="s">
        <v>255</v>
      </c>
      <c r="D554" s="7" t="s">
        <v>1758</v>
      </c>
      <c r="E554" s="7">
        <v>3</v>
      </c>
      <c r="F554" s="7" t="s">
        <v>1109</v>
      </c>
      <c r="G554" s="7" t="s">
        <v>1110</v>
      </c>
      <c r="H554" s="8">
        <v>60</v>
      </c>
      <c r="I554" s="7" t="s">
        <v>15</v>
      </c>
      <c r="J554" s="8">
        <v>60</v>
      </c>
      <c r="K554" s="7" t="s">
        <v>1103</v>
      </c>
      <c r="L554" s="7" t="s">
        <v>1111</v>
      </c>
      <c r="M554" s="7">
        <v>6</v>
      </c>
      <c r="N554" s="7" t="s">
        <v>1056</v>
      </c>
      <c r="O554" s="7" t="s">
        <v>1759</v>
      </c>
      <c r="P554" s="9">
        <v>55014</v>
      </c>
      <c r="Q554" s="7"/>
      <c r="R554" s="10"/>
    </row>
    <row r="555" spans="1:18" x14ac:dyDescent="0.4">
      <c r="A555" s="7" t="s">
        <v>1760</v>
      </c>
      <c r="B555" s="7" t="s">
        <v>1761</v>
      </c>
      <c r="C555" s="7" t="s">
        <v>256</v>
      </c>
      <c r="D555" s="7" t="s">
        <v>1762</v>
      </c>
      <c r="E555" s="7">
        <v>3</v>
      </c>
      <c r="F555" s="7" t="s">
        <v>1109</v>
      </c>
      <c r="G555" s="7" t="s">
        <v>1110</v>
      </c>
      <c r="H555" s="8">
        <v>60</v>
      </c>
      <c r="I555" s="7" t="s">
        <v>15</v>
      </c>
      <c r="J555" s="8">
        <v>30</v>
      </c>
      <c r="K555" s="7" t="s">
        <v>1103</v>
      </c>
      <c r="L555" s="7" t="s">
        <v>1111</v>
      </c>
      <c r="M555" s="7">
        <v>6</v>
      </c>
      <c r="N555" s="7" t="s">
        <v>1056</v>
      </c>
      <c r="O555" s="7" t="s">
        <v>1763</v>
      </c>
      <c r="P555" s="9">
        <v>43670</v>
      </c>
      <c r="Q555" s="7"/>
      <c r="R555" s="10"/>
    </row>
    <row r="556" spans="1:18" x14ac:dyDescent="0.4">
      <c r="A556" s="7" t="s">
        <v>1764</v>
      </c>
      <c r="B556" s="7" t="s">
        <v>1765</v>
      </c>
      <c r="C556" s="7" t="s">
        <v>257</v>
      </c>
      <c r="D556" s="7" t="s">
        <v>1766</v>
      </c>
      <c r="E556" s="7">
        <v>3</v>
      </c>
      <c r="F556" s="7" t="s">
        <v>1109</v>
      </c>
      <c r="G556" s="7" t="s">
        <v>1110</v>
      </c>
      <c r="H556" s="8">
        <v>60</v>
      </c>
      <c r="I556" s="7" t="s">
        <v>15</v>
      </c>
      <c r="J556" s="8">
        <v>90</v>
      </c>
      <c r="K556" s="7" t="s">
        <v>1103</v>
      </c>
      <c r="L556" s="7" t="s">
        <v>1145</v>
      </c>
      <c r="M556" s="7">
        <v>13</v>
      </c>
      <c r="N556" s="7" t="s">
        <v>1058</v>
      </c>
      <c r="O556" s="7" t="s">
        <v>1767</v>
      </c>
      <c r="P556" s="9">
        <v>83608</v>
      </c>
      <c r="Q556" s="7"/>
      <c r="R556" s="10"/>
    </row>
    <row r="557" spans="1:18" x14ac:dyDescent="0.4">
      <c r="A557" s="7" t="s">
        <v>1768</v>
      </c>
      <c r="B557" s="7" t="s">
        <v>1769</v>
      </c>
      <c r="C557" s="7" t="s">
        <v>258</v>
      </c>
      <c r="D557" s="7" t="s">
        <v>1770</v>
      </c>
      <c r="E557" s="7">
        <v>3</v>
      </c>
      <c r="F557" s="7" t="s">
        <v>1109</v>
      </c>
      <c r="G557" s="7" t="s">
        <v>1110</v>
      </c>
      <c r="H557" s="8">
        <v>60</v>
      </c>
      <c r="I557" s="7" t="s">
        <v>15</v>
      </c>
      <c r="J557" s="8">
        <v>34</v>
      </c>
      <c r="K557" s="7" t="s">
        <v>1103</v>
      </c>
      <c r="L557" s="7" t="s">
        <v>1111</v>
      </c>
      <c r="M557" s="7">
        <v>6</v>
      </c>
      <c r="N557" s="7" t="s">
        <v>1056</v>
      </c>
      <c r="O557" s="7" t="s">
        <v>1771</v>
      </c>
      <c r="P557" s="9">
        <v>30450</v>
      </c>
      <c r="Q557" s="7"/>
      <c r="R557" s="10"/>
    </row>
    <row r="558" spans="1:18" x14ac:dyDescent="0.4">
      <c r="A558" s="7" t="s">
        <v>1772</v>
      </c>
      <c r="B558" s="7" t="s">
        <v>1773</v>
      </c>
      <c r="C558" s="7" t="s">
        <v>259</v>
      </c>
      <c r="D558" s="7" t="s">
        <v>1774</v>
      </c>
      <c r="E558" s="7">
        <v>3</v>
      </c>
      <c r="F558" s="7" t="s">
        <v>1109</v>
      </c>
      <c r="G558" s="7" t="s">
        <v>1110</v>
      </c>
      <c r="H558" s="8">
        <v>60</v>
      </c>
      <c r="I558" s="7" t="s">
        <v>15</v>
      </c>
      <c r="J558" s="8">
        <v>35</v>
      </c>
      <c r="K558" s="7" t="s">
        <v>1103</v>
      </c>
      <c r="L558" s="7" t="s">
        <v>1111</v>
      </c>
      <c r="M558" s="7">
        <v>6</v>
      </c>
      <c r="N558" s="7" t="s">
        <v>1056</v>
      </c>
      <c r="O558" s="7" t="s">
        <v>1775</v>
      </c>
      <c r="P558" s="9">
        <v>40151</v>
      </c>
      <c r="Q558" s="7"/>
      <c r="R558" s="10"/>
    </row>
    <row r="559" spans="1:18" x14ac:dyDescent="0.4">
      <c r="A559" s="7" t="s">
        <v>1783</v>
      </c>
      <c r="B559" s="7" t="s">
        <v>1784</v>
      </c>
      <c r="C559" s="7" t="s">
        <v>274</v>
      </c>
      <c r="D559" s="7" t="s">
        <v>1785</v>
      </c>
      <c r="E559" s="7">
        <v>3</v>
      </c>
      <c r="F559" s="7" t="s">
        <v>1109</v>
      </c>
      <c r="G559" s="7" t="s">
        <v>1110</v>
      </c>
      <c r="H559" s="8">
        <v>61</v>
      </c>
      <c r="I559" s="7" t="s">
        <v>17</v>
      </c>
      <c r="J559" s="8">
        <v>105</v>
      </c>
      <c r="K559" s="7" t="s">
        <v>1095</v>
      </c>
      <c r="L559" s="7" t="s">
        <v>1111</v>
      </c>
      <c r="M559" s="7">
        <v>6</v>
      </c>
      <c r="N559" s="7" t="s">
        <v>1056</v>
      </c>
      <c r="O559" s="7" t="s">
        <v>1786</v>
      </c>
      <c r="P559" s="9">
        <v>31882</v>
      </c>
      <c r="Q559" s="7"/>
      <c r="R559" s="10"/>
    </row>
    <row r="560" spans="1:18" x14ac:dyDescent="0.4">
      <c r="A560" s="7" t="s">
        <v>1787</v>
      </c>
      <c r="B560" s="7" t="s">
        <v>1788</v>
      </c>
      <c r="C560" s="7" t="s">
        <v>275</v>
      </c>
      <c r="D560" s="7" t="s">
        <v>1789</v>
      </c>
      <c r="E560" s="7">
        <v>3</v>
      </c>
      <c r="F560" s="7" t="s">
        <v>1109</v>
      </c>
      <c r="G560" s="7" t="s">
        <v>1110</v>
      </c>
      <c r="H560" s="8">
        <v>61</v>
      </c>
      <c r="I560" s="7" t="s">
        <v>17</v>
      </c>
      <c r="J560" s="8">
        <v>44</v>
      </c>
      <c r="K560" s="7" t="s">
        <v>1095</v>
      </c>
      <c r="L560" s="7" t="s">
        <v>1111</v>
      </c>
      <c r="M560" s="7">
        <v>5</v>
      </c>
      <c r="N560" s="7" t="s">
        <v>1043</v>
      </c>
      <c r="O560" s="7" t="s">
        <v>1790</v>
      </c>
      <c r="P560" s="9">
        <v>24629</v>
      </c>
      <c r="Q560" s="7"/>
      <c r="R560" s="10"/>
    </row>
    <row r="561" spans="1:18" x14ac:dyDescent="0.4">
      <c r="A561" s="7" t="s">
        <v>1791</v>
      </c>
      <c r="B561" s="7" t="s">
        <v>1792</v>
      </c>
      <c r="C561" s="7" t="s">
        <v>276</v>
      </c>
      <c r="D561" s="7" t="s">
        <v>1793</v>
      </c>
      <c r="E561" s="7">
        <v>3</v>
      </c>
      <c r="F561" s="7" t="s">
        <v>1109</v>
      </c>
      <c r="G561" s="7" t="s">
        <v>1110</v>
      </c>
      <c r="H561" s="8">
        <v>61</v>
      </c>
      <c r="I561" s="7" t="s">
        <v>17</v>
      </c>
      <c r="J561" s="8">
        <v>90</v>
      </c>
      <c r="K561" s="7" t="s">
        <v>1095</v>
      </c>
      <c r="L561" s="7" t="s">
        <v>1116</v>
      </c>
      <c r="M561" s="7">
        <v>9</v>
      </c>
      <c r="N561" s="7" t="s">
        <v>1041</v>
      </c>
      <c r="O561" s="7" t="s">
        <v>1794</v>
      </c>
      <c r="P561" s="9">
        <v>41099</v>
      </c>
      <c r="Q561" s="7"/>
      <c r="R561" s="10"/>
    </row>
    <row r="562" spans="1:18" x14ac:dyDescent="0.4">
      <c r="A562" s="7" t="s">
        <v>1795</v>
      </c>
      <c r="B562" s="7" t="s">
        <v>1796</v>
      </c>
      <c r="C562" s="7" t="s">
        <v>277</v>
      </c>
      <c r="D562" s="7" t="s">
        <v>1797</v>
      </c>
      <c r="E562" s="7">
        <v>3</v>
      </c>
      <c r="F562" s="7" t="s">
        <v>1109</v>
      </c>
      <c r="G562" s="7" t="s">
        <v>1110</v>
      </c>
      <c r="H562" s="8">
        <v>61</v>
      </c>
      <c r="I562" s="7" t="s">
        <v>17</v>
      </c>
      <c r="J562" s="8">
        <v>10</v>
      </c>
      <c r="K562" s="7" t="s">
        <v>1095</v>
      </c>
      <c r="L562" s="7" t="s">
        <v>1198</v>
      </c>
      <c r="M562" s="7">
        <v>2</v>
      </c>
      <c r="N562" s="7" t="s">
        <v>1046</v>
      </c>
      <c r="O562" s="7" t="s">
        <v>1798</v>
      </c>
      <c r="P562" s="9">
        <v>9472</v>
      </c>
      <c r="Q562" s="7"/>
      <c r="R562" s="10"/>
    </row>
    <row r="563" spans="1:18" x14ac:dyDescent="0.4">
      <c r="A563" s="7" t="s">
        <v>1799</v>
      </c>
      <c r="B563" s="7" t="s">
        <v>1800</v>
      </c>
      <c r="C563" s="7" t="s">
        <v>278</v>
      </c>
      <c r="D563" s="7" t="s">
        <v>1801</v>
      </c>
      <c r="E563" s="7">
        <v>3</v>
      </c>
      <c r="F563" s="7" t="s">
        <v>1109</v>
      </c>
      <c r="G563" s="7" t="s">
        <v>1110</v>
      </c>
      <c r="H563" s="8">
        <v>61</v>
      </c>
      <c r="I563" s="7" t="s">
        <v>17</v>
      </c>
      <c r="J563" s="8">
        <v>65</v>
      </c>
      <c r="K563" s="7" t="s">
        <v>1095</v>
      </c>
      <c r="L563" s="7" t="s">
        <v>1111</v>
      </c>
      <c r="M563" s="7">
        <v>6</v>
      </c>
      <c r="N563" s="7" t="s">
        <v>1056</v>
      </c>
      <c r="O563" s="7" t="s">
        <v>1802</v>
      </c>
      <c r="P563" s="9">
        <v>44308</v>
      </c>
      <c r="Q563" s="7"/>
      <c r="R563" s="10"/>
    </row>
    <row r="564" spans="1:18" x14ac:dyDescent="0.4">
      <c r="A564" s="7" t="s">
        <v>1803</v>
      </c>
      <c r="B564" s="7" t="s">
        <v>1804</v>
      </c>
      <c r="C564" s="7" t="s">
        <v>279</v>
      </c>
      <c r="D564" s="7" t="s">
        <v>1805</v>
      </c>
      <c r="E564" s="7">
        <v>3</v>
      </c>
      <c r="F564" s="7" t="s">
        <v>1109</v>
      </c>
      <c r="G564" s="7" t="s">
        <v>1110</v>
      </c>
      <c r="H564" s="8">
        <v>61</v>
      </c>
      <c r="I564" s="7" t="s">
        <v>17</v>
      </c>
      <c r="J564" s="8">
        <v>60</v>
      </c>
      <c r="K564" s="7" t="s">
        <v>1095</v>
      </c>
      <c r="L564" s="7" t="s">
        <v>1111</v>
      </c>
      <c r="M564" s="7">
        <v>6</v>
      </c>
      <c r="N564" s="7" t="s">
        <v>1056</v>
      </c>
      <c r="O564" s="7" t="s">
        <v>1806</v>
      </c>
      <c r="P564" s="9">
        <v>42369</v>
      </c>
      <c r="Q564" s="7"/>
      <c r="R564" s="10"/>
    </row>
    <row r="565" spans="1:18" x14ac:dyDescent="0.4">
      <c r="A565" s="7" t="s">
        <v>1807</v>
      </c>
      <c r="B565" s="7" t="s">
        <v>1808</v>
      </c>
      <c r="C565" s="7" t="s">
        <v>280</v>
      </c>
      <c r="D565" s="7" t="s">
        <v>1809</v>
      </c>
      <c r="E565" s="7">
        <v>3</v>
      </c>
      <c r="F565" s="7" t="s">
        <v>1109</v>
      </c>
      <c r="G565" s="7" t="s">
        <v>1110</v>
      </c>
      <c r="H565" s="8">
        <v>61</v>
      </c>
      <c r="I565" s="7" t="s">
        <v>17</v>
      </c>
      <c r="J565" s="8">
        <v>30</v>
      </c>
      <c r="K565" s="7" t="s">
        <v>1095</v>
      </c>
      <c r="L565" s="7" t="s">
        <v>1111</v>
      </c>
      <c r="M565" s="7">
        <v>5</v>
      </c>
      <c r="N565" s="7" t="s">
        <v>1043</v>
      </c>
      <c r="O565" s="7" t="s">
        <v>1810</v>
      </c>
      <c r="P565" s="9">
        <v>15946</v>
      </c>
      <c r="Q565" s="7"/>
      <c r="R565" s="10"/>
    </row>
    <row r="566" spans="1:18" x14ac:dyDescent="0.4">
      <c r="A566" s="7" t="s">
        <v>1814</v>
      </c>
      <c r="B566" s="7" t="s">
        <v>1815</v>
      </c>
      <c r="C566" s="7" t="s">
        <v>228</v>
      </c>
      <c r="D566" s="7" t="s">
        <v>1816</v>
      </c>
      <c r="E566" s="7">
        <v>3</v>
      </c>
      <c r="F566" s="7" t="s">
        <v>1109</v>
      </c>
      <c r="G566" s="7" t="s">
        <v>1110</v>
      </c>
      <c r="H566" s="8">
        <v>62</v>
      </c>
      <c r="I566" s="7" t="s">
        <v>13</v>
      </c>
      <c r="J566" s="8">
        <v>18</v>
      </c>
      <c r="K566" s="7" t="s">
        <v>1103</v>
      </c>
      <c r="L566" s="7" t="s">
        <v>1198</v>
      </c>
      <c r="M566" s="7">
        <v>2</v>
      </c>
      <c r="N566" s="7" t="s">
        <v>1046</v>
      </c>
      <c r="O566" s="7" t="s">
        <v>1817</v>
      </c>
      <c r="P566" s="9">
        <v>12755</v>
      </c>
      <c r="Q566" s="7"/>
      <c r="R566" s="10"/>
    </row>
    <row r="567" spans="1:18" x14ac:dyDescent="0.4">
      <c r="A567" s="7" t="s">
        <v>1818</v>
      </c>
      <c r="B567" s="7" t="s">
        <v>1819</v>
      </c>
      <c r="C567" s="7" t="s">
        <v>229</v>
      </c>
      <c r="D567" s="7" t="s">
        <v>1820</v>
      </c>
      <c r="E567" s="7">
        <v>3</v>
      </c>
      <c r="F567" s="7" t="s">
        <v>1109</v>
      </c>
      <c r="G567" s="7" t="s">
        <v>1110</v>
      </c>
      <c r="H567" s="8">
        <v>62</v>
      </c>
      <c r="I567" s="7" t="s">
        <v>13</v>
      </c>
      <c r="J567" s="8">
        <v>43</v>
      </c>
      <c r="K567" s="7" t="s">
        <v>1103</v>
      </c>
      <c r="L567" s="7" t="s">
        <v>1111</v>
      </c>
      <c r="M567" s="7">
        <v>6</v>
      </c>
      <c r="N567" s="7" t="s">
        <v>1056</v>
      </c>
      <c r="O567" s="7" t="s">
        <v>1821</v>
      </c>
      <c r="P567" s="9">
        <v>34755</v>
      </c>
      <c r="Q567" s="7"/>
      <c r="R567" s="10"/>
    </row>
    <row r="568" spans="1:18" x14ac:dyDescent="0.4">
      <c r="A568" s="7" t="s">
        <v>1822</v>
      </c>
      <c r="B568" s="7" t="s">
        <v>1823</v>
      </c>
      <c r="C568" s="7" t="s">
        <v>230</v>
      </c>
      <c r="D568" s="7" t="s">
        <v>1824</v>
      </c>
      <c r="E568" s="7">
        <v>3</v>
      </c>
      <c r="F568" s="7" t="s">
        <v>1109</v>
      </c>
      <c r="G568" s="7" t="s">
        <v>1110</v>
      </c>
      <c r="H568" s="8">
        <v>62</v>
      </c>
      <c r="I568" s="7" t="s">
        <v>13</v>
      </c>
      <c r="J568" s="8">
        <v>75</v>
      </c>
      <c r="K568" s="7" t="s">
        <v>1103</v>
      </c>
      <c r="L568" s="7" t="s">
        <v>1111</v>
      </c>
      <c r="M568" s="7">
        <v>6</v>
      </c>
      <c r="N568" s="7" t="s">
        <v>1056</v>
      </c>
      <c r="O568" s="7" t="s">
        <v>1825</v>
      </c>
      <c r="P568" s="9">
        <v>46580</v>
      </c>
      <c r="Q568" s="7"/>
      <c r="R568" s="10"/>
    </row>
    <row r="569" spans="1:18" x14ac:dyDescent="0.4">
      <c r="A569" s="7" t="s">
        <v>1826</v>
      </c>
      <c r="B569" s="7" t="s">
        <v>1827</v>
      </c>
      <c r="C569" s="7" t="s">
        <v>231</v>
      </c>
      <c r="D569" s="7" t="s">
        <v>1828</v>
      </c>
      <c r="E569" s="7">
        <v>3</v>
      </c>
      <c r="F569" s="7" t="s">
        <v>1109</v>
      </c>
      <c r="G569" s="7" t="s">
        <v>1110</v>
      </c>
      <c r="H569" s="8">
        <v>62</v>
      </c>
      <c r="I569" s="7" t="s">
        <v>13</v>
      </c>
      <c r="J569" s="8">
        <v>98</v>
      </c>
      <c r="K569" s="7" t="s">
        <v>1103</v>
      </c>
      <c r="L569" s="7" t="s">
        <v>1145</v>
      </c>
      <c r="M569" s="7">
        <v>12</v>
      </c>
      <c r="N569" s="7" t="s">
        <v>1057</v>
      </c>
      <c r="O569" s="7" t="s">
        <v>1829</v>
      </c>
      <c r="P569" s="9">
        <v>71550</v>
      </c>
      <c r="Q569" s="7"/>
      <c r="R569" s="10"/>
    </row>
    <row r="570" spans="1:18" x14ac:dyDescent="0.4">
      <c r="A570" s="7" t="s">
        <v>1830</v>
      </c>
      <c r="B570" s="7" t="s">
        <v>1831</v>
      </c>
      <c r="C570" s="7" t="s">
        <v>232</v>
      </c>
      <c r="D570" s="7" t="s">
        <v>1832</v>
      </c>
      <c r="E570" s="7">
        <v>3</v>
      </c>
      <c r="F570" s="7" t="s">
        <v>1109</v>
      </c>
      <c r="G570" s="7" t="s">
        <v>1110</v>
      </c>
      <c r="H570" s="8">
        <v>62</v>
      </c>
      <c r="I570" s="7" t="s">
        <v>13</v>
      </c>
      <c r="J570" s="8">
        <v>98</v>
      </c>
      <c r="K570" s="7" t="s">
        <v>1103</v>
      </c>
      <c r="L570" s="7" t="s">
        <v>1116</v>
      </c>
      <c r="M570" s="7">
        <v>10</v>
      </c>
      <c r="N570" s="7" t="s">
        <v>1040</v>
      </c>
      <c r="O570" s="7" t="s">
        <v>1833</v>
      </c>
      <c r="P570" s="9">
        <v>56254</v>
      </c>
      <c r="Q570" s="7"/>
      <c r="R570" s="10"/>
    </row>
    <row r="571" spans="1:18" x14ac:dyDescent="0.4">
      <c r="A571" s="7" t="s">
        <v>1834</v>
      </c>
      <c r="B571" s="7" t="s">
        <v>1835</v>
      </c>
      <c r="C571" s="7" t="s">
        <v>233</v>
      </c>
      <c r="D571" s="7" t="s">
        <v>1836</v>
      </c>
      <c r="E571" s="7">
        <v>3</v>
      </c>
      <c r="F571" s="7" t="s">
        <v>1109</v>
      </c>
      <c r="G571" s="7" t="s">
        <v>1110</v>
      </c>
      <c r="H571" s="8">
        <v>62</v>
      </c>
      <c r="I571" s="7" t="s">
        <v>13</v>
      </c>
      <c r="J571" s="8">
        <v>76</v>
      </c>
      <c r="K571" s="7" t="s">
        <v>1103</v>
      </c>
      <c r="L571" s="7" t="s">
        <v>1111</v>
      </c>
      <c r="M571" s="7">
        <v>6</v>
      </c>
      <c r="N571" s="7" t="s">
        <v>1056</v>
      </c>
      <c r="O571" s="7" t="s">
        <v>1837</v>
      </c>
      <c r="P571" s="9">
        <v>52669</v>
      </c>
      <c r="Q571" s="7"/>
      <c r="R571" s="10"/>
    </row>
    <row r="572" spans="1:18" x14ac:dyDescent="0.4">
      <c r="A572" s="7" t="s">
        <v>1838</v>
      </c>
      <c r="B572" s="7" t="s">
        <v>1839</v>
      </c>
      <c r="C572" s="7" t="s">
        <v>234</v>
      </c>
      <c r="D572" s="7" t="s">
        <v>1840</v>
      </c>
      <c r="E572" s="7">
        <v>3</v>
      </c>
      <c r="F572" s="7" t="s">
        <v>1109</v>
      </c>
      <c r="G572" s="7" t="s">
        <v>1110</v>
      </c>
      <c r="H572" s="8">
        <v>62</v>
      </c>
      <c r="I572" s="7" t="s">
        <v>13</v>
      </c>
      <c r="J572" s="8">
        <v>39</v>
      </c>
      <c r="K572" s="7" t="s">
        <v>1103</v>
      </c>
      <c r="L572" s="7" t="s">
        <v>1111</v>
      </c>
      <c r="M572" s="7">
        <v>6</v>
      </c>
      <c r="N572" s="7" t="s">
        <v>1056</v>
      </c>
      <c r="O572" s="7" t="s">
        <v>1841</v>
      </c>
      <c r="P572" s="9">
        <v>30333</v>
      </c>
      <c r="Q572" s="7"/>
      <c r="R572" s="10"/>
    </row>
    <row r="573" spans="1:18" x14ac:dyDescent="0.4">
      <c r="A573" s="7" t="s">
        <v>1842</v>
      </c>
      <c r="B573" s="7" t="s">
        <v>1843</v>
      </c>
      <c r="C573" s="7" t="s">
        <v>235</v>
      </c>
      <c r="D573" s="7" t="s">
        <v>1844</v>
      </c>
      <c r="E573" s="7">
        <v>3</v>
      </c>
      <c r="F573" s="7" t="s">
        <v>1109</v>
      </c>
      <c r="G573" s="7" t="s">
        <v>1110</v>
      </c>
      <c r="H573" s="8">
        <v>62</v>
      </c>
      <c r="I573" s="7" t="s">
        <v>13</v>
      </c>
      <c r="J573" s="8">
        <v>34</v>
      </c>
      <c r="K573" s="7" t="s">
        <v>1103</v>
      </c>
      <c r="L573" s="7" t="s">
        <v>1111</v>
      </c>
      <c r="M573" s="7">
        <v>5</v>
      </c>
      <c r="N573" s="7" t="s">
        <v>1043</v>
      </c>
      <c r="O573" s="7" t="s">
        <v>1845</v>
      </c>
      <c r="P573" s="9">
        <v>21647</v>
      </c>
      <c r="Q573" s="7"/>
      <c r="R573" s="10"/>
    </row>
    <row r="574" spans="1:18" x14ac:dyDescent="0.4">
      <c r="A574" s="7" t="s">
        <v>1846</v>
      </c>
      <c r="B574" s="7" t="s">
        <v>1847</v>
      </c>
      <c r="C574" s="7" t="s">
        <v>236</v>
      </c>
      <c r="D574" s="7" t="s">
        <v>1848</v>
      </c>
      <c r="E574" s="7">
        <v>3</v>
      </c>
      <c r="F574" s="7" t="s">
        <v>1109</v>
      </c>
      <c r="G574" s="7" t="s">
        <v>1110</v>
      </c>
      <c r="H574" s="8">
        <v>62</v>
      </c>
      <c r="I574" s="7" t="s">
        <v>13</v>
      </c>
      <c r="J574" s="8">
        <v>33</v>
      </c>
      <c r="K574" s="7" t="s">
        <v>1103</v>
      </c>
      <c r="L574" s="7" t="s">
        <v>1111</v>
      </c>
      <c r="M574" s="7">
        <v>5</v>
      </c>
      <c r="N574" s="7" t="s">
        <v>1043</v>
      </c>
      <c r="O574" s="7" t="s">
        <v>1849</v>
      </c>
      <c r="P574" s="9">
        <v>24187</v>
      </c>
      <c r="Q574" s="7"/>
      <c r="R574" s="10"/>
    </row>
    <row r="575" spans="1:18" x14ac:dyDescent="0.4">
      <c r="A575" s="7" t="s">
        <v>1550</v>
      </c>
      <c r="B575" s="7" t="s">
        <v>1551</v>
      </c>
      <c r="C575" s="7" t="s">
        <v>182</v>
      </c>
      <c r="D575" s="7" t="s">
        <v>1552</v>
      </c>
      <c r="E575" s="7">
        <v>2</v>
      </c>
      <c r="F575" s="7" t="s">
        <v>1109</v>
      </c>
      <c r="G575" s="7" t="s">
        <v>1110</v>
      </c>
      <c r="H575" s="8">
        <v>63</v>
      </c>
      <c r="I575" s="7" t="s">
        <v>8</v>
      </c>
      <c r="J575" s="8">
        <v>60</v>
      </c>
      <c r="K575" s="7" t="s">
        <v>1103</v>
      </c>
      <c r="L575" s="7" t="s">
        <v>1111</v>
      </c>
      <c r="M575" s="7">
        <v>6</v>
      </c>
      <c r="N575" s="7" t="s">
        <v>1056</v>
      </c>
      <c r="O575" s="7" t="s">
        <v>1553</v>
      </c>
      <c r="P575" s="9">
        <v>34542</v>
      </c>
      <c r="Q575" s="7"/>
      <c r="R575" s="10"/>
    </row>
    <row r="576" spans="1:18" x14ac:dyDescent="0.4">
      <c r="A576" s="7" t="s">
        <v>1554</v>
      </c>
      <c r="B576" s="7" t="s">
        <v>1555</v>
      </c>
      <c r="C576" s="7" t="s">
        <v>183</v>
      </c>
      <c r="D576" s="7" t="s">
        <v>1556</v>
      </c>
      <c r="E576" s="7">
        <v>2</v>
      </c>
      <c r="F576" s="7" t="s">
        <v>1109</v>
      </c>
      <c r="G576" s="7" t="s">
        <v>1110</v>
      </c>
      <c r="H576" s="8">
        <v>63</v>
      </c>
      <c r="I576" s="7" t="s">
        <v>8</v>
      </c>
      <c r="J576" s="8">
        <v>36</v>
      </c>
      <c r="K576" s="7" t="s">
        <v>1103</v>
      </c>
      <c r="L576" s="7" t="s">
        <v>1111</v>
      </c>
      <c r="M576" s="7">
        <v>5</v>
      </c>
      <c r="N576" s="7" t="s">
        <v>1043</v>
      </c>
      <c r="O576" s="7" t="s">
        <v>1557</v>
      </c>
      <c r="P576" s="9">
        <v>25027</v>
      </c>
      <c r="Q576" s="7"/>
      <c r="R576" s="10"/>
    </row>
    <row r="577" spans="1:18" x14ac:dyDescent="0.4">
      <c r="A577" s="7" t="s">
        <v>1558</v>
      </c>
      <c r="B577" s="7" t="s">
        <v>1559</v>
      </c>
      <c r="C577" s="7" t="s">
        <v>184</v>
      </c>
      <c r="D577" s="7" t="s">
        <v>1560</v>
      </c>
      <c r="E577" s="7">
        <v>2</v>
      </c>
      <c r="F577" s="7" t="s">
        <v>1109</v>
      </c>
      <c r="G577" s="7" t="s">
        <v>1110</v>
      </c>
      <c r="H577" s="8">
        <v>63</v>
      </c>
      <c r="I577" s="7" t="s">
        <v>8</v>
      </c>
      <c r="J577" s="8">
        <v>100</v>
      </c>
      <c r="K577" s="7" t="s">
        <v>1103</v>
      </c>
      <c r="L577" s="7" t="s">
        <v>1116</v>
      </c>
      <c r="M577" s="7">
        <v>9</v>
      </c>
      <c r="N577" s="7" t="s">
        <v>1041</v>
      </c>
      <c r="O577" s="7" t="s">
        <v>1561</v>
      </c>
      <c r="P577" s="9">
        <v>40304</v>
      </c>
      <c r="Q577" s="7"/>
      <c r="R577" s="10"/>
    </row>
    <row r="578" spans="1:18" x14ac:dyDescent="0.4">
      <c r="A578" s="7" t="s">
        <v>1562</v>
      </c>
      <c r="B578" s="7" t="s">
        <v>1563</v>
      </c>
      <c r="C578" s="7" t="s">
        <v>185</v>
      </c>
      <c r="D578" s="7" t="s">
        <v>1564</v>
      </c>
      <c r="E578" s="7">
        <v>2</v>
      </c>
      <c r="F578" s="7" t="s">
        <v>1109</v>
      </c>
      <c r="G578" s="7" t="s">
        <v>1110</v>
      </c>
      <c r="H578" s="8">
        <v>63</v>
      </c>
      <c r="I578" s="7" t="s">
        <v>8</v>
      </c>
      <c r="J578" s="8">
        <v>78</v>
      </c>
      <c r="K578" s="7" t="s">
        <v>1103</v>
      </c>
      <c r="L578" s="7" t="s">
        <v>1145</v>
      </c>
      <c r="M578" s="7">
        <v>12</v>
      </c>
      <c r="N578" s="7" t="s">
        <v>1057</v>
      </c>
      <c r="O578" s="7" t="s">
        <v>1565</v>
      </c>
      <c r="P578" s="9">
        <v>61443</v>
      </c>
      <c r="Q578" s="7"/>
      <c r="R578" s="10"/>
    </row>
    <row r="579" spans="1:18" x14ac:dyDescent="0.4">
      <c r="A579" s="7" t="s">
        <v>1566</v>
      </c>
      <c r="B579" s="7" t="s">
        <v>1567</v>
      </c>
      <c r="C579" s="7" t="s">
        <v>186</v>
      </c>
      <c r="D579" s="7" t="s">
        <v>1568</v>
      </c>
      <c r="E579" s="7">
        <v>2</v>
      </c>
      <c r="F579" s="7" t="s">
        <v>1109</v>
      </c>
      <c r="G579" s="7" t="s">
        <v>1110</v>
      </c>
      <c r="H579" s="8">
        <v>63</v>
      </c>
      <c r="I579" s="7" t="s">
        <v>8</v>
      </c>
      <c r="J579" s="8">
        <v>75</v>
      </c>
      <c r="K579" s="7" t="s">
        <v>1103</v>
      </c>
      <c r="L579" s="7" t="s">
        <v>1116</v>
      </c>
      <c r="M579" s="7">
        <v>9</v>
      </c>
      <c r="N579" s="7" t="s">
        <v>1041</v>
      </c>
      <c r="O579" s="7" t="s">
        <v>1569</v>
      </c>
      <c r="P579" s="9">
        <v>49268</v>
      </c>
      <c r="Q579" s="7"/>
      <c r="R579" s="10"/>
    </row>
    <row r="580" spans="1:18" x14ac:dyDescent="0.4">
      <c r="A580" s="7" t="s">
        <v>1570</v>
      </c>
      <c r="B580" s="7" t="s">
        <v>1571</v>
      </c>
      <c r="C580" s="7" t="s">
        <v>187</v>
      </c>
      <c r="D580" s="7" t="s">
        <v>1572</v>
      </c>
      <c r="E580" s="7">
        <v>2</v>
      </c>
      <c r="F580" s="7" t="s">
        <v>1109</v>
      </c>
      <c r="G580" s="7" t="s">
        <v>1110</v>
      </c>
      <c r="H580" s="8">
        <v>63</v>
      </c>
      <c r="I580" s="7" t="s">
        <v>8</v>
      </c>
      <c r="J580" s="8">
        <v>72</v>
      </c>
      <c r="K580" s="7" t="s">
        <v>1103</v>
      </c>
      <c r="L580" s="7" t="s">
        <v>1145</v>
      </c>
      <c r="M580" s="7">
        <v>12</v>
      </c>
      <c r="N580" s="7" t="s">
        <v>1057</v>
      </c>
      <c r="O580" s="7" t="s">
        <v>1573</v>
      </c>
      <c r="P580" s="9">
        <v>24337</v>
      </c>
      <c r="Q580" s="7"/>
      <c r="R580" s="10"/>
    </row>
    <row r="581" spans="1:18" x14ac:dyDescent="0.4">
      <c r="A581" s="7" t="s">
        <v>1585</v>
      </c>
      <c r="B581" s="7" t="s">
        <v>1586</v>
      </c>
      <c r="C581" s="7" t="s">
        <v>211</v>
      </c>
      <c r="D581" s="7" t="s">
        <v>1587</v>
      </c>
      <c r="E581" s="7">
        <v>2</v>
      </c>
      <c r="F581" s="7" t="s">
        <v>1109</v>
      </c>
      <c r="G581" s="7" t="s">
        <v>1110</v>
      </c>
      <c r="H581" s="8">
        <v>64</v>
      </c>
      <c r="I581" s="7" t="s">
        <v>11</v>
      </c>
      <c r="J581" s="8">
        <v>35</v>
      </c>
      <c r="K581" s="7" t="s">
        <v>1103</v>
      </c>
      <c r="L581" s="7" t="s">
        <v>1111</v>
      </c>
      <c r="M581" s="7">
        <v>6</v>
      </c>
      <c r="N581" s="7" t="s">
        <v>1056</v>
      </c>
      <c r="O581" s="7" t="s">
        <v>1588</v>
      </c>
      <c r="P581" s="9">
        <v>36386</v>
      </c>
      <c r="Q581" s="7"/>
      <c r="R581" s="10"/>
    </row>
    <row r="582" spans="1:18" x14ac:dyDescent="0.4">
      <c r="A582" s="7" t="s">
        <v>1589</v>
      </c>
      <c r="B582" s="7" t="s">
        <v>1590</v>
      </c>
      <c r="C582" s="7" t="s">
        <v>212</v>
      </c>
      <c r="D582" s="7" t="s">
        <v>1591</v>
      </c>
      <c r="E582" s="7">
        <v>2</v>
      </c>
      <c r="F582" s="7" t="s">
        <v>1109</v>
      </c>
      <c r="G582" s="7" t="s">
        <v>1110</v>
      </c>
      <c r="H582" s="8">
        <v>64</v>
      </c>
      <c r="I582" s="7" t="s">
        <v>11</v>
      </c>
      <c r="J582" s="8">
        <v>40</v>
      </c>
      <c r="K582" s="7" t="s">
        <v>1103</v>
      </c>
      <c r="L582" s="7" t="s">
        <v>1111</v>
      </c>
      <c r="M582" s="7">
        <v>6</v>
      </c>
      <c r="N582" s="7" t="s">
        <v>1056</v>
      </c>
      <c r="O582" s="7" t="s">
        <v>1592</v>
      </c>
      <c r="P582" s="9">
        <v>43583</v>
      </c>
      <c r="Q582" s="7"/>
      <c r="R582" s="10"/>
    </row>
    <row r="583" spans="1:18" x14ac:dyDescent="0.4">
      <c r="A583" s="7" t="s">
        <v>1593</v>
      </c>
      <c r="B583" s="7" t="s">
        <v>1594</v>
      </c>
      <c r="C583" s="7" t="s">
        <v>213</v>
      </c>
      <c r="D583" s="7" t="s">
        <v>1595</v>
      </c>
      <c r="E583" s="7">
        <v>2</v>
      </c>
      <c r="F583" s="7" t="s">
        <v>1109</v>
      </c>
      <c r="G583" s="7" t="s">
        <v>1110</v>
      </c>
      <c r="H583" s="8">
        <v>64</v>
      </c>
      <c r="I583" s="7" t="s">
        <v>11</v>
      </c>
      <c r="J583" s="8">
        <v>34</v>
      </c>
      <c r="K583" s="7" t="s">
        <v>1103</v>
      </c>
      <c r="L583" s="7" t="s">
        <v>1111</v>
      </c>
      <c r="M583" s="7">
        <v>6</v>
      </c>
      <c r="N583" s="7" t="s">
        <v>1056</v>
      </c>
      <c r="O583" s="7" t="s">
        <v>1596</v>
      </c>
      <c r="P583" s="9">
        <v>48551</v>
      </c>
      <c r="Q583" s="7"/>
      <c r="R583" s="10"/>
    </row>
    <row r="584" spans="1:18" x14ac:dyDescent="0.4">
      <c r="A584" s="7" t="s">
        <v>1597</v>
      </c>
      <c r="B584" s="7" t="s">
        <v>1598</v>
      </c>
      <c r="C584" s="7" t="s">
        <v>214</v>
      </c>
      <c r="D584" s="7" t="s">
        <v>1599</v>
      </c>
      <c r="E584" s="7">
        <v>2</v>
      </c>
      <c r="F584" s="7" t="s">
        <v>1109</v>
      </c>
      <c r="G584" s="7" t="s">
        <v>1110</v>
      </c>
      <c r="H584" s="8">
        <v>64</v>
      </c>
      <c r="I584" s="7" t="s">
        <v>11</v>
      </c>
      <c r="J584" s="8">
        <v>70</v>
      </c>
      <c r="K584" s="7" t="s">
        <v>1103</v>
      </c>
      <c r="L584" s="7" t="s">
        <v>1111</v>
      </c>
      <c r="M584" s="7">
        <v>7</v>
      </c>
      <c r="N584" s="7" t="s">
        <v>1042</v>
      </c>
      <c r="O584" s="7" t="s">
        <v>1600</v>
      </c>
      <c r="P584" s="9">
        <v>68158</v>
      </c>
      <c r="Q584" s="7"/>
      <c r="R584" s="10"/>
    </row>
    <row r="585" spans="1:18" x14ac:dyDescent="0.4">
      <c r="A585" s="7" t="s">
        <v>1601</v>
      </c>
      <c r="B585" s="7" t="s">
        <v>1602</v>
      </c>
      <c r="C585" s="7" t="s">
        <v>215</v>
      </c>
      <c r="D585" s="7" t="s">
        <v>1603</v>
      </c>
      <c r="E585" s="7">
        <v>2</v>
      </c>
      <c r="F585" s="7" t="s">
        <v>1109</v>
      </c>
      <c r="G585" s="7" t="s">
        <v>1110</v>
      </c>
      <c r="H585" s="8">
        <v>64</v>
      </c>
      <c r="I585" s="7" t="s">
        <v>11</v>
      </c>
      <c r="J585" s="8">
        <v>106</v>
      </c>
      <c r="K585" s="7" t="s">
        <v>1103</v>
      </c>
      <c r="L585" s="7" t="s">
        <v>1145</v>
      </c>
      <c r="M585" s="7">
        <v>13</v>
      </c>
      <c r="N585" s="7" t="s">
        <v>1058</v>
      </c>
      <c r="O585" s="7" t="s">
        <v>1604</v>
      </c>
      <c r="P585" s="9">
        <v>62905</v>
      </c>
      <c r="Q585" s="7"/>
      <c r="R585" s="10"/>
    </row>
    <row r="586" spans="1:18" x14ac:dyDescent="0.4">
      <c r="A586" s="7" t="s">
        <v>1605</v>
      </c>
      <c r="B586" s="7" t="s">
        <v>1606</v>
      </c>
      <c r="C586" s="7" t="s">
        <v>216</v>
      </c>
      <c r="D586" s="7" t="s">
        <v>1607</v>
      </c>
      <c r="E586" s="7">
        <v>2</v>
      </c>
      <c r="F586" s="7" t="s">
        <v>1109</v>
      </c>
      <c r="G586" s="7" t="s">
        <v>1110</v>
      </c>
      <c r="H586" s="8">
        <v>64</v>
      </c>
      <c r="I586" s="7" t="s">
        <v>11</v>
      </c>
      <c r="J586" s="8">
        <v>31</v>
      </c>
      <c r="K586" s="7" t="s">
        <v>1103</v>
      </c>
      <c r="L586" s="7" t="s">
        <v>1111</v>
      </c>
      <c r="M586" s="7">
        <v>5</v>
      </c>
      <c r="N586" s="7" t="s">
        <v>1043</v>
      </c>
      <c r="O586" s="7" t="s">
        <v>1608</v>
      </c>
      <c r="P586" s="9">
        <v>20592</v>
      </c>
      <c r="Q586" s="7"/>
      <c r="R586" s="10"/>
    </row>
    <row r="587" spans="1:18" x14ac:dyDescent="0.4">
      <c r="A587" s="7" t="s">
        <v>1609</v>
      </c>
      <c r="B587" s="7" t="s">
        <v>1610</v>
      </c>
      <c r="C587" s="7" t="s">
        <v>217</v>
      </c>
      <c r="D587" s="7" t="s">
        <v>1611</v>
      </c>
      <c r="E587" s="7">
        <v>2</v>
      </c>
      <c r="F587" s="7" t="s">
        <v>1109</v>
      </c>
      <c r="G587" s="7" t="s">
        <v>1110</v>
      </c>
      <c r="H587" s="8">
        <v>64</v>
      </c>
      <c r="I587" s="7" t="s">
        <v>11</v>
      </c>
      <c r="J587" s="8">
        <v>43</v>
      </c>
      <c r="K587" s="7" t="s">
        <v>1103</v>
      </c>
      <c r="L587" s="7" t="s">
        <v>1111</v>
      </c>
      <c r="M587" s="7">
        <v>6</v>
      </c>
      <c r="N587" s="7" t="s">
        <v>1056</v>
      </c>
      <c r="O587" s="7" t="s">
        <v>1612</v>
      </c>
      <c r="P587" s="9">
        <v>35356</v>
      </c>
      <c r="Q587" s="7"/>
      <c r="R587" s="10"/>
    </row>
    <row r="588" spans="1:18" x14ac:dyDescent="0.4">
      <c r="A588" s="7" t="s">
        <v>1617</v>
      </c>
      <c r="B588" s="7" t="s">
        <v>1618</v>
      </c>
      <c r="C588" s="7" t="s">
        <v>190</v>
      </c>
      <c r="D588" s="7" t="s">
        <v>1619</v>
      </c>
      <c r="E588" s="7">
        <v>2</v>
      </c>
      <c r="F588" s="7" t="s">
        <v>1109</v>
      </c>
      <c r="G588" s="7" t="s">
        <v>1110</v>
      </c>
      <c r="H588" s="8">
        <v>65</v>
      </c>
      <c r="I588" s="7" t="s">
        <v>9</v>
      </c>
      <c r="J588" s="8">
        <v>30</v>
      </c>
      <c r="K588" s="7" t="s">
        <v>1103</v>
      </c>
      <c r="L588" s="7" t="s">
        <v>1111</v>
      </c>
      <c r="M588" s="7">
        <v>6</v>
      </c>
      <c r="N588" s="7" t="s">
        <v>1056</v>
      </c>
      <c r="O588" s="7" t="s">
        <v>1620</v>
      </c>
      <c r="P588" s="9">
        <v>31446</v>
      </c>
      <c r="Q588" s="7"/>
      <c r="R588" s="10"/>
    </row>
    <row r="589" spans="1:18" x14ac:dyDescent="0.4">
      <c r="A589" s="7" t="s">
        <v>1621</v>
      </c>
      <c r="B589" s="7" t="s">
        <v>1622</v>
      </c>
      <c r="C589" s="7" t="s">
        <v>191</v>
      </c>
      <c r="D589" s="7" t="s">
        <v>1623</v>
      </c>
      <c r="E589" s="7">
        <v>2</v>
      </c>
      <c r="F589" s="7" t="s">
        <v>1109</v>
      </c>
      <c r="G589" s="7" t="s">
        <v>1110</v>
      </c>
      <c r="H589" s="8">
        <v>65</v>
      </c>
      <c r="I589" s="7" t="s">
        <v>9</v>
      </c>
      <c r="J589" s="8">
        <v>39</v>
      </c>
      <c r="K589" s="7" t="s">
        <v>1103</v>
      </c>
      <c r="L589" s="7" t="s">
        <v>1111</v>
      </c>
      <c r="M589" s="7">
        <v>7</v>
      </c>
      <c r="N589" s="7" t="s">
        <v>1042</v>
      </c>
      <c r="O589" s="7" t="s">
        <v>1624</v>
      </c>
      <c r="P589" s="9">
        <v>72741</v>
      </c>
      <c r="Q589" s="7"/>
      <c r="R589" s="10"/>
    </row>
    <row r="590" spans="1:18" x14ac:dyDescent="0.4">
      <c r="A590" s="7" t="s">
        <v>1625</v>
      </c>
      <c r="B590" s="7" t="s">
        <v>1626</v>
      </c>
      <c r="C590" s="7" t="s">
        <v>192</v>
      </c>
      <c r="D590" s="7" t="s">
        <v>1627</v>
      </c>
      <c r="E590" s="7">
        <v>2</v>
      </c>
      <c r="F590" s="7" t="s">
        <v>1109</v>
      </c>
      <c r="G590" s="7" t="s">
        <v>1110</v>
      </c>
      <c r="H590" s="8">
        <v>65</v>
      </c>
      <c r="I590" s="7" t="s">
        <v>9</v>
      </c>
      <c r="J590" s="8">
        <v>30</v>
      </c>
      <c r="K590" s="7" t="s">
        <v>1103</v>
      </c>
      <c r="L590" s="7" t="s">
        <v>1111</v>
      </c>
      <c r="M590" s="7">
        <v>6</v>
      </c>
      <c r="N590" s="7" t="s">
        <v>1056</v>
      </c>
      <c r="O590" s="7" t="s">
        <v>1628</v>
      </c>
      <c r="P590" s="9">
        <v>35122</v>
      </c>
      <c r="Q590" s="7"/>
      <c r="R590" s="10"/>
    </row>
    <row r="591" spans="1:18" x14ac:dyDescent="0.4">
      <c r="A591" s="7" t="s">
        <v>1629</v>
      </c>
      <c r="B591" s="7" t="s">
        <v>1630</v>
      </c>
      <c r="C591" s="7" t="s">
        <v>193</v>
      </c>
      <c r="D591" s="7" t="s">
        <v>1631</v>
      </c>
      <c r="E591" s="7">
        <v>2</v>
      </c>
      <c r="F591" s="7" t="s">
        <v>1109</v>
      </c>
      <c r="G591" s="7" t="s">
        <v>1110</v>
      </c>
      <c r="H591" s="8">
        <v>65</v>
      </c>
      <c r="I591" s="7" t="s">
        <v>9</v>
      </c>
      <c r="J591" s="8">
        <v>30</v>
      </c>
      <c r="K591" s="7" t="s">
        <v>1103</v>
      </c>
      <c r="L591" s="7" t="s">
        <v>1111</v>
      </c>
      <c r="M591" s="7">
        <v>7</v>
      </c>
      <c r="N591" s="7" t="s">
        <v>1042</v>
      </c>
      <c r="O591" s="7" t="s">
        <v>1632</v>
      </c>
      <c r="P591" s="9">
        <v>61837</v>
      </c>
      <c r="Q591" s="7"/>
      <c r="R591" s="10"/>
    </row>
    <row r="592" spans="1:18" x14ac:dyDescent="0.4">
      <c r="A592" s="7" t="s">
        <v>1633</v>
      </c>
      <c r="B592" s="7" t="s">
        <v>1634</v>
      </c>
      <c r="C592" s="7" t="s">
        <v>194</v>
      </c>
      <c r="D592" s="7" t="s">
        <v>1635</v>
      </c>
      <c r="E592" s="7">
        <v>2</v>
      </c>
      <c r="F592" s="7" t="s">
        <v>1109</v>
      </c>
      <c r="G592" s="7" t="s">
        <v>1110</v>
      </c>
      <c r="H592" s="8">
        <v>65</v>
      </c>
      <c r="I592" s="7" t="s">
        <v>9</v>
      </c>
      <c r="J592" s="8">
        <v>30</v>
      </c>
      <c r="K592" s="7" t="s">
        <v>1103</v>
      </c>
      <c r="L592" s="7" t="s">
        <v>1111</v>
      </c>
      <c r="M592" s="7">
        <v>5</v>
      </c>
      <c r="N592" s="7" t="s">
        <v>1043</v>
      </c>
      <c r="O592" s="7" t="s">
        <v>1636</v>
      </c>
      <c r="P592" s="9">
        <v>26958</v>
      </c>
      <c r="Q592" s="7"/>
      <c r="R592" s="10"/>
    </row>
    <row r="593" spans="1:18" x14ac:dyDescent="0.4">
      <c r="A593" s="7" t="s">
        <v>1637</v>
      </c>
      <c r="B593" s="7" t="s">
        <v>1638</v>
      </c>
      <c r="C593" s="7" t="s">
        <v>195</v>
      </c>
      <c r="D593" s="7" t="s">
        <v>1639</v>
      </c>
      <c r="E593" s="7">
        <v>2</v>
      </c>
      <c r="F593" s="7" t="s">
        <v>1109</v>
      </c>
      <c r="G593" s="7" t="s">
        <v>1110</v>
      </c>
      <c r="H593" s="8">
        <v>65</v>
      </c>
      <c r="I593" s="7" t="s">
        <v>9</v>
      </c>
      <c r="J593" s="8">
        <v>120</v>
      </c>
      <c r="K593" s="7" t="s">
        <v>1103</v>
      </c>
      <c r="L593" s="7" t="s">
        <v>1111</v>
      </c>
      <c r="M593" s="7">
        <v>7</v>
      </c>
      <c r="N593" s="7" t="s">
        <v>1042</v>
      </c>
      <c r="O593" s="7" t="s">
        <v>1640</v>
      </c>
      <c r="P593" s="9">
        <v>93469</v>
      </c>
      <c r="Q593" s="7"/>
      <c r="R593" s="10"/>
    </row>
    <row r="594" spans="1:18" x14ac:dyDescent="0.4">
      <c r="A594" s="7" t="s">
        <v>1641</v>
      </c>
      <c r="B594" s="7" t="s">
        <v>1642</v>
      </c>
      <c r="C594" s="7" t="s">
        <v>196</v>
      </c>
      <c r="D594" s="7" t="s">
        <v>1643</v>
      </c>
      <c r="E594" s="7">
        <v>2</v>
      </c>
      <c r="F594" s="7" t="s">
        <v>1109</v>
      </c>
      <c r="G594" s="7" t="s">
        <v>1110</v>
      </c>
      <c r="H594" s="8">
        <v>65</v>
      </c>
      <c r="I594" s="7" t="s">
        <v>9</v>
      </c>
      <c r="J594" s="8">
        <v>30</v>
      </c>
      <c r="K594" s="7" t="s">
        <v>1103</v>
      </c>
      <c r="L594" s="7" t="s">
        <v>1111</v>
      </c>
      <c r="M594" s="7">
        <v>6</v>
      </c>
      <c r="N594" s="7" t="s">
        <v>1056</v>
      </c>
      <c r="O594" s="7" t="s">
        <v>1644</v>
      </c>
      <c r="P594" s="9">
        <v>45555</v>
      </c>
      <c r="Q594" s="7"/>
      <c r="R594" s="10"/>
    </row>
    <row r="595" spans="1:18" x14ac:dyDescent="0.4">
      <c r="A595" s="7" t="s">
        <v>1861</v>
      </c>
      <c r="B595" s="7" t="s">
        <v>1862</v>
      </c>
      <c r="C595" s="7" t="s">
        <v>262</v>
      </c>
      <c r="D595" s="7" t="s">
        <v>1863</v>
      </c>
      <c r="E595" s="7">
        <v>3</v>
      </c>
      <c r="F595" s="7" t="s">
        <v>1109</v>
      </c>
      <c r="G595" s="7" t="s">
        <v>1110</v>
      </c>
      <c r="H595" s="8">
        <v>66</v>
      </c>
      <c r="I595" s="7" t="s">
        <v>16</v>
      </c>
      <c r="J595" s="8">
        <v>35</v>
      </c>
      <c r="K595" s="7" t="s">
        <v>1103</v>
      </c>
      <c r="L595" s="7" t="s">
        <v>1111</v>
      </c>
      <c r="M595" s="7">
        <v>5</v>
      </c>
      <c r="N595" s="7" t="s">
        <v>1043</v>
      </c>
      <c r="O595" s="7" t="s">
        <v>1864</v>
      </c>
      <c r="P595" s="9">
        <v>16501</v>
      </c>
      <c r="Q595" s="7"/>
      <c r="R595" s="10"/>
    </row>
    <row r="596" spans="1:18" x14ac:dyDescent="0.4">
      <c r="A596" s="7" t="s">
        <v>1865</v>
      </c>
      <c r="B596" s="7" t="s">
        <v>1866</v>
      </c>
      <c r="C596" s="7" t="s">
        <v>263</v>
      </c>
      <c r="D596" s="7" t="s">
        <v>1867</v>
      </c>
      <c r="E596" s="7">
        <v>3</v>
      </c>
      <c r="F596" s="7" t="s">
        <v>1109</v>
      </c>
      <c r="G596" s="7" t="s">
        <v>1110</v>
      </c>
      <c r="H596" s="8">
        <v>66</v>
      </c>
      <c r="I596" s="7" t="s">
        <v>16</v>
      </c>
      <c r="J596" s="8">
        <v>35</v>
      </c>
      <c r="K596" s="7" t="s">
        <v>1103</v>
      </c>
      <c r="L596" s="7" t="s">
        <v>1111</v>
      </c>
      <c r="M596" s="7">
        <v>6</v>
      </c>
      <c r="N596" s="7" t="s">
        <v>1056</v>
      </c>
      <c r="O596" s="7" t="s">
        <v>1868</v>
      </c>
      <c r="P596" s="9">
        <v>32631</v>
      </c>
      <c r="Q596" s="7"/>
      <c r="R596" s="10"/>
    </row>
    <row r="597" spans="1:18" x14ac:dyDescent="0.4">
      <c r="A597" s="7" t="s">
        <v>1869</v>
      </c>
      <c r="B597" s="7" t="s">
        <v>1870</v>
      </c>
      <c r="C597" s="7" t="s">
        <v>264</v>
      </c>
      <c r="D597" s="7" t="s">
        <v>1871</v>
      </c>
      <c r="E597" s="7">
        <v>3</v>
      </c>
      <c r="F597" s="7" t="s">
        <v>1109</v>
      </c>
      <c r="G597" s="7" t="s">
        <v>1110</v>
      </c>
      <c r="H597" s="8">
        <v>66</v>
      </c>
      <c r="I597" s="7" t="s">
        <v>16</v>
      </c>
      <c r="J597" s="8">
        <v>82</v>
      </c>
      <c r="K597" s="7" t="s">
        <v>1103</v>
      </c>
      <c r="L597" s="7" t="s">
        <v>1145</v>
      </c>
      <c r="M597" s="7">
        <v>12</v>
      </c>
      <c r="N597" s="7" t="s">
        <v>1057</v>
      </c>
      <c r="O597" s="7" t="s">
        <v>1872</v>
      </c>
      <c r="P597" s="9">
        <v>43099</v>
      </c>
      <c r="Q597" s="7"/>
      <c r="R597" s="10"/>
    </row>
    <row r="598" spans="1:18" x14ac:dyDescent="0.4">
      <c r="A598" s="7" t="s">
        <v>1873</v>
      </c>
      <c r="B598" s="7" t="s">
        <v>1874</v>
      </c>
      <c r="C598" s="7" t="s">
        <v>265</v>
      </c>
      <c r="D598" s="7" t="s">
        <v>1875</v>
      </c>
      <c r="E598" s="7">
        <v>3</v>
      </c>
      <c r="F598" s="7" t="s">
        <v>1109</v>
      </c>
      <c r="G598" s="7" t="s">
        <v>1110</v>
      </c>
      <c r="H598" s="8">
        <v>66</v>
      </c>
      <c r="I598" s="7" t="s">
        <v>16</v>
      </c>
      <c r="J598" s="8">
        <v>45</v>
      </c>
      <c r="K598" s="7" t="s">
        <v>1103</v>
      </c>
      <c r="L598" s="7" t="s">
        <v>1111</v>
      </c>
      <c r="M598" s="7">
        <v>6</v>
      </c>
      <c r="N598" s="7" t="s">
        <v>1056</v>
      </c>
      <c r="O598" s="7" t="s">
        <v>1876</v>
      </c>
      <c r="P598" s="9">
        <v>34706</v>
      </c>
      <c r="Q598" s="7"/>
      <c r="R598" s="10"/>
    </row>
    <row r="599" spans="1:18" x14ac:dyDescent="0.4">
      <c r="A599" s="7" t="s">
        <v>1877</v>
      </c>
      <c r="B599" s="7" t="s">
        <v>1878</v>
      </c>
      <c r="C599" s="7" t="s">
        <v>266</v>
      </c>
      <c r="D599" s="7" t="s">
        <v>1879</v>
      </c>
      <c r="E599" s="7">
        <v>3</v>
      </c>
      <c r="F599" s="7" t="s">
        <v>1109</v>
      </c>
      <c r="G599" s="7" t="s">
        <v>1110</v>
      </c>
      <c r="H599" s="8">
        <v>66</v>
      </c>
      <c r="I599" s="7" t="s">
        <v>16</v>
      </c>
      <c r="J599" s="8">
        <v>43</v>
      </c>
      <c r="K599" s="7" t="s">
        <v>1103</v>
      </c>
      <c r="L599" s="7" t="s">
        <v>1111</v>
      </c>
      <c r="M599" s="7">
        <v>6</v>
      </c>
      <c r="N599" s="7" t="s">
        <v>1056</v>
      </c>
      <c r="O599" s="7" t="s">
        <v>1880</v>
      </c>
      <c r="P599" s="9">
        <v>31181</v>
      </c>
      <c r="Q599" s="7"/>
      <c r="R599" s="10"/>
    </row>
    <row r="600" spans="1:18" x14ac:dyDescent="0.4">
      <c r="A600" s="7" t="s">
        <v>1881</v>
      </c>
      <c r="B600" s="7" t="s">
        <v>1882</v>
      </c>
      <c r="C600" s="7" t="s">
        <v>267</v>
      </c>
      <c r="D600" s="7" t="s">
        <v>1883</v>
      </c>
      <c r="E600" s="7">
        <v>3</v>
      </c>
      <c r="F600" s="7" t="s">
        <v>1109</v>
      </c>
      <c r="G600" s="7" t="s">
        <v>1110</v>
      </c>
      <c r="H600" s="8">
        <v>66</v>
      </c>
      <c r="I600" s="7" t="s">
        <v>16</v>
      </c>
      <c r="J600" s="8">
        <v>34</v>
      </c>
      <c r="K600" s="7" t="s">
        <v>1103</v>
      </c>
      <c r="L600" s="7" t="s">
        <v>1111</v>
      </c>
      <c r="M600" s="7">
        <v>6</v>
      </c>
      <c r="N600" s="7" t="s">
        <v>1056</v>
      </c>
      <c r="O600" s="7" t="s">
        <v>1884</v>
      </c>
      <c r="P600" s="9">
        <v>30931</v>
      </c>
      <c r="Q600" s="7"/>
      <c r="R600" s="10"/>
    </row>
    <row r="601" spans="1:18" x14ac:dyDescent="0.4">
      <c r="A601" s="7" t="s">
        <v>1652</v>
      </c>
      <c r="B601" s="7" t="s">
        <v>1653</v>
      </c>
      <c r="C601" s="7" t="s">
        <v>199</v>
      </c>
      <c r="D601" s="7" t="s">
        <v>1654</v>
      </c>
      <c r="E601" s="7">
        <v>2</v>
      </c>
      <c r="F601" s="7" t="s">
        <v>1109</v>
      </c>
      <c r="G601" s="7" t="s">
        <v>1110</v>
      </c>
      <c r="H601" s="8">
        <v>67</v>
      </c>
      <c r="I601" s="7" t="s">
        <v>10</v>
      </c>
      <c r="J601" s="8">
        <v>60</v>
      </c>
      <c r="K601" s="7" t="s">
        <v>1103</v>
      </c>
      <c r="L601" s="7" t="s">
        <v>1111</v>
      </c>
      <c r="M601" s="7">
        <v>7</v>
      </c>
      <c r="N601" s="7" t="s">
        <v>1042</v>
      </c>
      <c r="O601" s="7" t="s">
        <v>1655</v>
      </c>
      <c r="P601" s="9">
        <v>60797</v>
      </c>
      <c r="Q601" s="7"/>
      <c r="R601" s="10"/>
    </row>
    <row r="602" spans="1:18" x14ac:dyDescent="0.4">
      <c r="A602" s="7" t="s">
        <v>1656</v>
      </c>
      <c r="B602" s="7" t="s">
        <v>1657</v>
      </c>
      <c r="C602" s="7" t="s">
        <v>200</v>
      </c>
      <c r="D602" s="7" t="s">
        <v>1658</v>
      </c>
      <c r="E602" s="7">
        <v>2</v>
      </c>
      <c r="F602" s="7" t="s">
        <v>1109</v>
      </c>
      <c r="G602" s="7" t="s">
        <v>1110</v>
      </c>
      <c r="H602" s="8">
        <v>67</v>
      </c>
      <c r="I602" s="7" t="s">
        <v>10</v>
      </c>
      <c r="J602" s="8">
        <v>190</v>
      </c>
      <c r="K602" s="7" t="s">
        <v>1103</v>
      </c>
      <c r="L602" s="7" t="s">
        <v>1145</v>
      </c>
      <c r="M602" s="7">
        <v>13</v>
      </c>
      <c r="N602" s="7" t="s">
        <v>1058</v>
      </c>
      <c r="O602" s="7" t="s">
        <v>1659</v>
      </c>
      <c r="P602" s="9">
        <v>117436</v>
      </c>
      <c r="Q602" s="7"/>
      <c r="R602" s="10"/>
    </row>
    <row r="603" spans="1:18" x14ac:dyDescent="0.4">
      <c r="A603" s="7" t="s">
        <v>1660</v>
      </c>
      <c r="B603" s="7" t="s">
        <v>1661</v>
      </c>
      <c r="C603" s="7" t="s">
        <v>201</v>
      </c>
      <c r="D603" s="7" t="s">
        <v>1662</v>
      </c>
      <c r="E603" s="7">
        <v>2</v>
      </c>
      <c r="F603" s="7" t="s">
        <v>1109</v>
      </c>
      <c r="G603" s="7" t="s">
        <v>1110</v>
      </c>
      <c r="H603" s="8">
        <v>67</v>
      </c>
      <c r="I603" s="7" t="s">
        <v>10</v>
      </c>
      <c r="J603" s="8">
        <v>240</v>
      </c>
      <c r="K603" s="7" t="s">
        <v>1103</v>
      </c>
      <c r="L603" s="7" t="s">
        <v>1145</v>
      </c>
      <c r="M603" s="7">
        <v>13</v>
      </c>
      <c r="N603" s="7" t="s">
        <v>1058</v>
      </c>
      <c r="O603" s="7" t="s">
        <v>1663</v>
      </c>
      <c r="P603" s="9">
        <v>102293</v>
      </c>
      <c r="Q603" s="7"/>
      <c r="R603" s="10"/>
    </row>
    <row r="604" spans="1:18" x14ac:dyDescent="0.4">
      <c r="A604" s="7" t="s">
        <v>1664</v>
      </c>
      <c r="B604" s="7" t="s">
        <v>1665</v>
      </c>
      <c r="C604" s="7" t="s">
        <v>202</v>
      </c>
      <c r="D604" s="7" t="s">
        <v>1666</v>
      </c>
      <c r="E604" s="7">
        <v>2</v>
      </c>
      <c r="F604" s="7" t="s">
        <v>1109</v>
      </c>
      <c r="G604" s="7" t="s">
        <v>1110</v>
      </c>
      <c r="H604" s="8">
        <v>67</v>
      </c>
      <c r="I604" s="7" t="s">
        <v>10</v>
      </c>
      <c r="J604" s="8">
        <v>58</v>
      </c>
      <c r="K604" s="7" t="s">
        <v>1103</v>
      </c>
      <c r="L604" s="7" t="s">
        <v>1111</v>
      </c>
      <c r="M604" s="7">
        <v>6</v>
      </c>
      <c r="N604" s="7" t="s">
        <v>1056</v>
      </c>
      <c r="O604" s="7" t="s">
        <v>1667</v>
      </c>
      <c r="P604" s="9">
        <v>49159</v>
      </c>
      <c r="Q604" s="7"/>
      <c r="R604" s="10"/>
    </row>
    <row r="605" spans="1:18" x14ac:dyDescent="0.4">
      <c r="A605" s="7" t="s">
        <v>1668</v>
      </c>
      <c r="B605" s="7" t="s">
        <v>1669</v>
      </c>
      <c r="C605" s="7" t="s">
        <v>203</v>
      </c>
      <c r="D605" s="7" t="s">
        <v>1670</v>
      </c>
      <c r="E605" s="7">
        <v>2</v>
      </c>
      <c r="F605" s="7" t="s">
        <v>1109</v>
      </c>
      <c r="G605" s="7" t="s">
        <v>1110</v>
      </c>
      <c r="H605" s="8">
        <v>67</v>
      </c>
      <c r="I605" s="7" t="s">
        <v>10</v>
      </c>
      <c r="J605" s="8">
        <v>73</v>
      </c>
      <c r="K605" s="7" t="s">
        <v>1103</v>
      </c>
      <c r="L605" s="7" t="s">
        <v>1116</v>
      </c>
      <c r="M605" s="7">
        <v>10</v>
      </c>
      <c r="N605" s="7" t="s">
        <v>1040</v>
      </c>
      <c r="O605" s="7" t="s">
        <v>1671</v>
      </c>
      <c r="P605" s="9">
        <v>80831</v>
      </c>
      <c r="Q605" s="7"/>
      <c r="R605" s="10"/>
    </row>
    <row r="606" spans="1:18" x14ac:dyDescent="0.4">
      <c r="A606" s="7" t="s">
        <v>1672</v>
      </c>
      <c r="B606" s="7" t="s">
        <v>1673</v>
      </c>
      <c r="C606" s="7" t="s">
        <v>204</v>
      </c>
      <c r="D606" s="7" t="s">
        <v>1674</v>
      </c>
      <c r="E606" s="7">
        <v>2</v>
      </c>
      <c r="F606" s="7" t="s">
        <v>1109</v>
      </c>
      <c r="G606" s="7" t="s">
        <v>1110</v>
      </c>
      <c r="H606" s="8">
        <v>67</v>
      </c>
      <c r="I606" s="7" t="s">
        <v>10</v>
      </c>
      <c r="J606" s="8">
        <v>60</v>
      </c>
      <c r="K606" s="7" t="s">
        <v>1103</v>
      </c>
      <c r="L606" s="7" t="s">
        <v>1111</v>
      </c>
      <c r="M606" s="7">
        <v>6</v>
      </c>
      <c r="N606" s="7" t="s">
        <v>1056</v>
      </c>
      <c r="O606" s="7" t="s">
        <v>1675</v>
      </c>
      <c r="P606" s="9">
        <v>52365</v>
      </c>
      <c r="Q606" s="7"/>
      <c r="R606" s="10"/>
    </row>
    <row r="607" spans="1:18" x14ac:dyDescent="0.4">
      <c r="A607" s="7" t="s">
        <v>1676</v>
      </c>
      <c r="B607" s="7" t="s">
        <v>1677</v>
      </c>
      <c r="C607" s="7" t="s">
        <v>205</v>
      </c>
      <c r="D607" s="7" t="s">
        <v>1678</v>
      </c>
      <c r="E607" s="7">
        <v>2</v>
      </c>
      <c r="F607" s="7" t="s">
        <v>1109</v>
      </c>
      <c r="G607" s="7" t="s">
        <v>1110</v>
      </c>
      <c r="H607" s="8">
        <v>67</v>
      </c>
      <c r="I607" s="7" t="s">
        <v>10</v>
      </c>
      <c r="J607" s="8">
        <v>14</v>
      </c>
      <c r="K607" s="7" t="s">
        <v>1103</v>
      </c>
      <c r="L607" s="7" t="s">
        <v>1198</v>
      </c>
      <c r="M607" s="7">
        <v>2</v>
      </c>
      <c r="N607" s="7" t="s">
        <v>1046</v>
      </c>
      <c r="O607" s="7" t="s">
        <v>1679</v>
      </c>
      <c r="P607" s="9">
        <v>14345</v>
      </c>
      <c r="Q607" s="7"/>
      <c r="R607" s="10"/>
    </row>
    <row r="608" spans="1:18" x14ac:dyDescent="0.4">
      <c r="A608" s="7" t="s">
        <v>1680</v>
      </c>
      <c r="B608" s="7" t="s">
        <v>1681</v>
      </c>
      <c r="C608" s="7" t="s">
        <v>206</v>
      </c>
      <c r="D608" s="7" t="s">
        <v>1682</v>
      </c>
      <c r="E608" s="7">
        <v>2</v>
      </c>
      <c r="F608" s="7" t="s">
        <v>1109</v>
      </c>
      <c r="G608" s="7" t="s">
        <v>1110</v>
      </c>
      <c r="H608" s="8">
        <v>67</v>
      </c>
      <c r="I608" s="7" t="s">
        <v>10</v>
      </c>
      <c r="J608" s="8">
        <v>30</v>
      </c>
      <c r="K608" s="7" t="s">
        <v>1103</v>
      </c>
      <c r="L608" s="7" t="s">
        <v>1111</v>
      </c>
      <c r="M608" s="7">
        <v>5</v>
      </c>
      <c r="N608" s="7" t="s">
        <v>1043</v>
      </c>
      <c r="O608" s="7" t="s">
        <v>1683</v>
      </c>
      <c r="P608" s="9">
        <v>27777</v>
      </c>
      <c r="Q608" s="7"/>
      <c r="R608" s="10"/>
    </row>
    <row r="609" spans="1:18" x14ac:dyDescent="0.4">
      <c r="A609" s="7" t="s">
        <v>1684</v>
      </c>
      <c r="B609" s="7" t="s">
        <v>1685</v>
      </c>
      <c r="C609" s="7" t="s">
        <v>207</v>
      </c>
      <c r="D609" s="7" t="s">
        <v>1686</v>
      </c>
      <c r="E609" s="7">
        <v>2</v>
      </c>
      <c r="F609" s="7" t="s">
        <v>1109</v>
      </c>
      <c r="G609" s="7" t="s">
        <v>1110</v>
      </c>
      <c r="H609" s="8">
        <v>67</v>
      </c>
      <c r="I609" s="7" t="s">
        <v>10</v>
      </c>
      <c r="J609" s="8">
        <v>30</v>
      </c>
      <c r="K609" s="7" t="s">
        <v>1103</v>
      </c>
      <c r="L609" s="7" t="s">
        <v>1111</v>
      </c>
      <c r="M609" s="7">
        <v>6</v>
      </c>
      <c r="N609" s="7" t="s">
        <v>1056</v>
      </c>
      <c r="O609" s="7" t="s">
        <v>1687</v>
      </c>
      <c r="P609" s="9">
        <v>30282</v>
      </c>
      <c r="Q609" s="7"/>
      <c r="R609" s="10"/>
    </row>
    <row r="610" spans="1:18" x14ac:dyDescent="0.4">
      <c r="A610" s="7" t="s">
        <v>2199</v>
      </c>
      <c r="B610" s="7" t="s">
        <v>2200</v>
      </c>
      <c r="C610" s="7" t="s">
        <v>396</v>
      </c>
      <c r="D610" s="7" t="s">
        <v>2201</v>
      </c>
      <c r="E610" s="7">
        <v>5</v>
      </c>
      <c r="F610" s="7" t="s">
        <v>1109</v>
      </c>
      <c r="G610" s="7" t="s">
        <v>1110</v>
      </c>
      <c r="H610" s="8">
        <v>70</v>
      </c>
      <c r="I610" s="7" t="s">
        <v>30</v>
      </c>
      <c r="J610" s="8">
        <v>60</v>
      </c>
      <c r="K610" s="7" t="s">
        <v>1103</v>
      </c>
      <c r="L610" s="7" t="s">
        <v>1111</v>
      </c>
      <c r="M610" s="7">
        <v>5</v>
      </c>
      <c r="N610" s="7" t="s">
        <v>1043</v>
      </c>
      <c r="O610" s="7" t="s">
        <v>2202</v>
      </c>
      <c r="P610" s="9">
        <v>27161</v>
      </c>
      <c r="Q610" s="7"/>
      <c r="R610" s="10"/>
    </row>
    <row r="611" spans="1:18" x14ac:dyDescent="0.4">
      <c r="A611" s="7" t="s">
        <v>2203</v>
      </c>
      <c r="B611" s="7" t="s">
        <v>2204</v>
      </c>
      <c r="C611" s="7" t="s">
        <v>397</v>
      </c>
      <c r="D611" s="7" t="s">
        <v>2205</v>
      </c>
      <c r="E611" s="7">
        <v>5</v>
      </c>
      <c r="F611" s="7" t="s">
        <v>1109</v>
      </c>
      <c r="G611" s="7" t="s">
        <v>1110</v>
      </c>
      <c r="H611" s="8">
        <v>70</v>
      </c>
      <c r="I611" s="7" t="s">
        <v>30</v>
      </c>
      <c r="J611" s="8">
        <v>48</v>
      </c>
      <c r="K611" s="7" t="s">
        <v>1103</v>
      </c>
      <c r="L611" s="7" t="s">
        <v>1111</v>
      </c>
      <c r="M611" s="7">
        <v>5</v>
      </c>
      <c r="N611" s="7" t="s">
        <v>1043</v>
      </c>
      <c r="O611" s="7" t="s">
        <v>2206</v>
      </c>
      <c r="P611" s="9">
        <v>29286</v>
      </c>
      <c r="Q611" s="7"/>
      <c r="R611" s="10"/>
    </row>
    <row r="612" spans="1:18" x14ac:dyDescent="0.4">
      <c r="A612" s="7" t="s">
        <v>2207</v>
      </c>
      <c r="B612" s="7" t="s">
        <v>2208</v>
      </c>
      <c r="C612" s="7" t="s">
        <v>398</v>
      </c>
      <c r="D612" s="7" t="s">
        <v>2209</v>
      </c>
      <c r="E612" s="7">
        <v>5</v>
      </c>
      <c r="F612" s="7" t="s">
        <v>1109</v>
      </c>
      <c r="G612" s="7" t="s">
        <v>1110</v>
      </c>
      <c r="H612" s="8">
        <v>70</v>
      </c>
      <c r="I612" s="7" t="s">
        <v>30</v>
      </c>
      <c r="J612" s="8">
        <v>34</v>
      </c>
      <c r="K612" s="7" t="s">
        <v>1103</v>
      </c>
      <c r="L612" s="7" t="s">
        <v>1111</v>
      </c>
      <c r="M612" s="7">
        <v>5</v>
      </c>
      <c r="N612" s="7" t="s">
        <v>1043</v>
      </c>
      <c r="O612" s="7" t="s">
        <v>2210</v>
      </c>
      <c r="P612" s="9">
        <v>9471</v>
      </c>
      <c r="Q612" s="7"/>
      <c r="R612" s="10"/>
    </row>
    <row r="613" spans="1:18" x14ac:dyDescent="0.4">
      <c r="A613" s="7" t="s">
        <v>2211</v>
      </c>
      <c r="B613" s="7" t="s">
        <v>2212</v>
      </c>
      <c r="C613" s="7" t="s">
        <v>399</v>
      </c>
      <c r="D613" s="7" t="s">
        <v>2213</v>
      </c>
      <c r="E613" s="7">
        <v>5</v>
      </c>
      <c r="F613" s="7" t="s">
        <v>1109</v>
      </c>
      <c r="G613" s="7" t="s">
        <v>1110</v>
      </c>
      <c r="H613" s="8">
        <v>70</v>
      </c>
      <c r="I613" s="7" t="s">
        <v>30</v>
      </c>
      <c r="J613" s="8">
        <v>60</v>
      </c>
      <c r="K613" s="7" t="s">
        <v>1103</v>
      </c>
      <c r="L613" s="7" t="s">
        <v>1111</v>
      </c>
      <c r="M613" s="7">
        <v>6</v>
      </c>
      <c r="N613" s="7" t="s">
        <v>1056</v>
      </c>
      <c r="O613" s="7" t="s">
        <v>2214</v>
      </c>
      <c r="P613" s="9">
        <v>47592</v>
      </c>
      <c r="Q613" s="7"/>
      <c r="R613" s="10"/>
    </row>
    <row r="614" spans="1:18" x14ac:dyDescent="0.4">
      <c r="A614" s="7" t="s">
        <v>2215</v>
      </c>
      <c r="B614" s="7" t="s">
        <v>2216</v>
      </c>
      <c r="C614" s="7" t="s">
        <v>400</v>
      </c>
      <c r="D614" s="7" t="s">
        <v>2217</v>
      </c>
      <c r="E614" s="7">
        <v>5</v>
      </c>
      <c r="F614" s="7" t="s">
        <v>1109</v>
      </c>
      <c r="G614" s="7" t="s">
        <v>1110</v>
      </c>
      <c r="H614" s="8">
        <v>70</v>
      </c>
      <c r="I614" s="7" t="s">
        <v>30</v>
      </c>
      <c r="J614" s="8">
        <v>38</v>
      </c>
      <c r="K614" s="7" t="s">
        <v>1103</v>
      </c>
      <c r="L614" s="7" t="s">
        <v>1111</v>
      </c>
      <c r="M614" s="7">
        <v>5</v>
      </c>
      <c r="N614" s="7" t="s">
        <v>1043</v>
      </c>
      <c r="O614" s="7" t="s">
        <v>2218</v>
      </c>
      <c r="P614" s="9">
        <v>8948</v>
      </c>
      <c r="Q614" s="7"/>
      <c r="R614" s="10"/>
    </row>
    <row r="615" spans="1:18" x14ac:dyDescent="0.4">
      <c r="A615" s="7" t="s">
        <v>2235</v>
      </c>
      <c r="B615" s="7" t="s">
        <v>2236</v>
      </c>
      <c r="C615" s="7" t="s">
        <v>354</v>
      </c>
      <c r="D615" s="7" t="s">
        <v>2237</v>
      </c>
      <c r="E615" s="7">
        <v>5</v>
      </c>
      <c r="F615" s="7" t="s">
        <v>1109</v>
      </c>
      <c r="G615" s="7" t="s">
        <v>1110</v>
      </c>
      <c r="H615" s="8">
        <v>71</v>
      </c>
      <c r="I615" s="7" t="s">
        <v>26</v>
      </c>
      <c r="J615" s="8">
        <v>58</v>
      </c>
      <c r="K615" s="7" t="s">
        <v>1095</v>
      </c>
      <c r="L615" s="7" t="s">
        <v>1111</v>
      </c>
      <c r="M615" s="7">
        <v>6</v>
      </c>
      <c r="N615" s="7" t="s">
        <v>1056</v>
      </c>
      <c r="O615" s="7" t="s">
        <v>2238</v>
      </c>
      <c r="P615" s="9">
        <v>30390</v>
      </c>
      <c r="Q615" s="7"/>
      <c r="R615" s="10"/>
    </row>
    <row r="616" spans="1:18" x14ac:dyDescent="0.4">
      <c r="A616" s="7" t="s">
        <v>2239</v>
      </c>
      <c r="B616" s="7" t="s">
        <v>2240</v>
      </c>
      <c r="C616" s="7" t="s">
        <v>355</v>
      </c>
      <c r="D616" s="7" t="s">
        <v>2241</v>
      </c>
      <c r="E616" s="7">
        <v>5</v>
      </c>
      <c r="F616" s="7" t="s">
        <v>1109</v>
      </c>
      <c r="G616" s="7" t="s">
        <v>1110</v>
      </c>
      <c r="H616" s="8">
        <v>71</v>
      </c>
      <c r="I616" s="7" t="s">
        <v>26</v>
      </c>
      <c r="J616" s="8">
        <v>30</v>
      </c>
      <c r="K616" s="7" t="s">
        <v>1095</v>
      </c>
      <c r="L616" s="7" t="s">
        <v>1111</v>
      </c>
      <c r="M616" s="7">
        <v>5</v>
      </c>
      <c r="N616" s="7" t="s">
        <v>1043</v>
      </c>
      <c r="O616" s="7" t="s">
        <v>2242</v>
      </c>
      <c r="P616" s="9">
        <v>9241</v>
      </c>
      <c r="Q616" s="7"/>
      <c r="R616" s="10"/>
    </row>
    <row r="617" spans="1:18" x14ac:dyDescent="0.4">
      <c r="A617" s="7" t="s">
        <v>2243</v>
      </c>
      <c r="B617" s="7" t="s">
        <v>2244</v>
      </c>
      <c r="C617" s="7" t="s">
        <v>356</v>
      </c>
      <c r="D617" s="7" t="s">
        <v>2245</v>
      </c>
      <c r="E617" s="7">
        <v>5</v>
      </c>
      <c r="F617" s="7" t="s">
        <v>1109</v>
      </c>
      <c r="G617" s="7" t="s">
        <v>1110</v>
      </c>
      <c r="H617" s="8">
        <v>71</v>
      </c>
      <c r="I617" s="7" t="s">
        <v>26</v>
      </c>
      <c r="J617" s="8">
        <v>67</v>
      </c>
      <c r="K617" s="7" t="s">
        <v>1095</v>
      </c>
      <c r="L617" s="7" t="s">
        <v>1116</v>
      </c>
      <c r="M617" s="7">
        <v>9</v>
      </c>
      <c r="N617" s="7" t="s">
        <v>1041</v>
      </c>
      <c r="O617" s="7" t="s">
        <v>2246</v>
      </c>
      <c r="P617" s="9">
        <v>45391</v>
      </c>
      <c r="Q617" s="7"/>
      <c r="R617" s="10"/>
    </row>
    <row r="618" spans="1:18" x14ac:dyDescent="0.4">
      <c r="A618" s="7" t="s">
        <v>2247</v>
      </c>
      <c r="B618" s="7" t="s">
        <v>2248</v>
      </c>
      <c r="C618" s="7" t="s">
        <v>357</v>
      </c>
      <c r="D618" s="7" t="s">
        <v>2249</v>
      </c>
      <c r="E618" s="7">
        <v>5</v>
      </c>
      <c r="F618" s="7" t="s">
        <v>1109</v>
      </c>
      <c r="G618" s="7" t="s">
        <v>1110</v>
      </c>
      <c r="H618" s="8">
        <v>71</v>
      </c>
      <c r="I618" s="7" t="s">
        <v>26</v>
      </c>
      <c r="J618" s="8">
        <v>30</v>
      </c>
      <c r="K618" s="7" t="s">
        <v>1095</v>
      </c>
      <c r="L618" s="7" t="s">
        <v>1111</v>
      </c>
      <c r="M618" s="7">
        <v>5</v>
      </c>
      <c r="N618" s="7" t="s">
        <v>1043</v>
      </c>
      <c r="O618" s="7" t="s">
        <v>2250</v>
      </c>
      <c r="P618" s="9">
        <v>10376</v>
      </c>
      <c r="Q618" s="7"/>
      <c r="R618" s="10"/>
    </row>
    <row r="619" spans="1:18" x14ac:dyDescent="0.4">
      <c r="A619" s="7" t="s">
        <v>2251</v>
      </c>
      <c r="B619" s="7" t="s">
        <v>2252</v>
      </c>
      <c r="C619" s="7" t="s">
        <v>358</v>
      </c>
      <c r="D619" s="7" t="s">
        <v>2253</v>
      </c>
      <c r="E619" s="7">
        <v>5</v>
      </c>
      <c r="F619" s="7" t="s">
        <v>1109</v>
      </c>
      <c r="G619" s="7" t="s">
        <v>1110</v>
      </c>
      <c r="H619" s="8">
        <v>71</v>
      </c>
      <c r="I619" s="7" t="s">
        <v>26</v>
      </c>
      <c r="J619" s="8">
        <v>120</v>
      </c>
      <c r="K619" s="7" t="s">
        <v>1095</v>
      </c>
      <c r="L619" s="7" t="s">
        <v>1145</v>
      </c>
      <c r="M619" s="7">
        <v>13</v>
      </c>
      <c r="N619" s="7" t="s">
        <v>1058</v>
      </c>
      <c r="O619" s="7" t="s">
        <v>2254</v>
      </c>
      <c r="P619" s="9">
        <v>74224</v>
      </c>
      <c r="Q619" s="7"/>
      <c r="R619" s="10"/>
    </row>
    <row r="620" spans="1:18" x14ac:dyDescent="0.4">
      <c r="A620" s="7" t="s">
        <v>2255</v>
      </c>
      <c r="B620" s="7" t="s">
        <v>2256</v>
      </c>
      <c r="C620" s="7" t="s">
        <v>359</v>
      </c>
      <c r="D620" s="7" t="s">
        <v>2257</v>
      </c>
      <c r="E620" s="7">
        <v>5</v>
      </c>
      <c r="F620" s="7" t="s">
        <v>1109</v>
      </c>
      <c r="G620" s="7" t="s">
        <v>1110</v>
      </c>
      <c r="H620" s="8">
        <v>71</v>
      </c>
      <c r="I620" s="7" t="s">
        <v>26</v>
      </c>
      <c r="J620" s="8">
        <v>94</v>
      </c>
      <c r="K620" s="7" t="s">
        <v>1095</v>
      </c>
      <c r="L620" s="7" t="s">
        <v>1145</v>
      </c>
      <c r="M620" s="7">
        <v>12</v>
      </c>
      <c r="N620" s="7" t="s">
        <v>1057</v>
      </c>
      <c r="O620" s="7" t="s">
        <v>2258</v>
      </c>
      <c r="P620" s="9">
        <v>33974</v>
      </c>
      <c r="Q620" s="7"/>
      <c r="R620" s="10"/>
    </row>
    <row r="621" spans="1:18" x14ac:dyDescent="0.4">
      <c r="A621" s="7" t="s">
        <v>2259</v>
      </c>
      <c r="B621" s="7" t="s">
        <v>2260</v>
      </c>
      <c r="C621" s="7" t="s">
        <v>360</v>
      </c>
      <c r="D621" s="7" t="s">
        <v>2261</v>
      </c>
      <c r="E621" s="7">
        <v>5</v>
      </c>
      <c r="F621" s="7" t="s">
        <v>1109</v>
      </c>
      <c r="G621" s="7" t="s">
        <v>1110</v>
      </c>
      <c r="H621" s="8">
        <v>71</v>
      </c>
      <c r="I621" s="7" t="s">
        <v>26</v>
      </c>
      <c r="J621" s="8">
        <v>30</v>
      </c>
      <c r="K621" s="7" t="s">
        <v>1095</v>
      </c>
      <c r="L621" s="7" t="s">
        <v>1111</v>
      </c>
      <c r="M621" s="7">
        <v>5</v>
      </c>
      <c r="N621" s="7" t="s">
        <v>1043</v>
      </c>
      <c r="O621" s="7" t="s">
        <v>2262</v>
      </c>
      <c r="P621" s="9">
        <v>16590</v>
      </c>
      <c r="Q621" s="7"/>
      <c r="R621" s="10"/>
    </row>
    <row r="622" spans="1:18" x14ac:dyDescent="0.4">
      <c r="A622" s="7" t="s">
        <v>2263</v>
      </c>
      <c r="B622" s="7" t="s">
        <v>2264</v>
      </c>
      <c r="C622" s="7" t="s">
        <v>361</v>
      </c>
      <c r="D622" s="7" t="s">
        <v>2265</v>
      </c>
      <c r="E622" s="7">
        <v>5</v>
      </c>
      <c r="F622" s="7" t="s">
        <v>1109</v>
      </c>
      <c r="G622" s="7" t="s">
        <v>1110</v>
      </c>
      <c r="H622" s="8">
        <v>71</v>
      </c>
      <c r="I622" s="7" t="s">
        <v>26</v>
      </c>
      <c r="J622" s="8">
        <v>63</v>
      </c>
      <c r="K622" s="7" t="s">
        <v>1095</v>
      </c>
      <c r="L622" s="7" t="s">
        <v>1111</v>
      </c>
      <c r="M622" s="7">
        <v>6</v>
      </c>
      <c r="N622" s="7" t="s">
        <v>1056</v>
      </c>
      <c r="O622" s="7" t="s">
        <v>2266</v>
      </c>
      <c r="P622" s="9">
        <v>38599</v>
      </c>
      <c r="Q622" s="7"/>
      <c r="R622" s="10"/>
    </row>
    <row r="623" spans="1:18" x14ac:dyDescent="0.4">
      <c r="A623" s="7" t="s">
        <v>2267</v>
      </c>
      <c r="B623" s="7" t="s">
        <v>2268</v>
      </c>
      <c r="C623" s="7" t="s">
        <v>362</v>
      </c>
      <c r="D623" s="7" t="s">
        <v>2269</v>
      </c>
      <c r="E623" s="7">
        <v>5</v>
      </c>
      <c r="F623" s="7" t="s">
        <v>1109</v>
      </c>
      <c r="G623" s="7" t="s">
        <v>1110</v>
      </c>
      <c r="H623" s="8">
        <v>71</v>
      </c>
      <c r="I623" s="7" t="s">
        <v>26</v>
      </c>
      <c r="J623" s="8">
        <v>46</v>
      </c>
      <c r="K623" s="7" t="s">
        <v>1095</v>
      </c>
      <c r="L623" s="7" t="s">
        <v>1111</v>
      </c>
      <c r="M623" s="7">
        <v>6</v>
      </c>
      <c r="N623" s="7" t="s">
        <v>1056</v>
      </c>
      <c r="O623" s="7" t="s">
        <v>2270</v>
      </c>
      <c r="P623" s="9">
        <v>42815</v>
      </c>
      <c r="Q623" s="7"/>
      <c r="R623" s="10"/>
    </row>
    <row r="624" spans="1:18" x14ac:dyDescent="0.4">
      <c r="A624" s="7" t="s">
        <v>2271</v>
      </c>
      <c r="B624" s="7" t="s">
        <v>2272</v>
      </c>
      <c r="C624" s="7" t="s">
        <v>363</v>
      </c>
      <c r="D624" s="7" t="s">
        <v>2273</v>
      </c>
      <c r="E624" s="7">
        <v>5</v>
      </c>
      <c r="F624" s="7" t="s">
        <v>1109</v>
      </c>
      <c r="G624" s="7" t="s">
        <v>1110</v>
      </c>
      <c r="H624" s="8">
        <v>71</v>
      </c>
      <c r="I624" s="7" t="s">
        <v>26</v>
      </c>
      <c r="J624" s="8">
        <v>30</v>
      </c>
      <c r="K624" s="7" t="s">
        <v>1095</v>
      </c>
      <c r="L624" s="7" t="s">
        <v>1111</v>
      </c>
      <c r="M624" s="7">
        <v>5</v>
      </c>
      <c r="N624" s="7" t="s">
        <v>1043</v>
      </c>
      <c r="O624" s="7" t="s">
        <v>2274</v>
      </c>
      <c r="P624" s="9">
        <v>28178</v>
      </c>
      <c r="Q624" s="7"/>
      <c r="R624" s="10"/>
    </row>
    <row r="625" spans="1:18" x14ac:dyDescent="0.4">
      <c r="A625" s="7" t="s">
        <v>2275</v>
      </c>
      <c r="B625" s="7" t="s">
        <v>2276</v>
      </c>
      <c r="C625" s="7" t="s">
        <v>364</v>
      </c>
      <c r="D625" s="7" t="s">
        <v>2277</v>
      </c>
      <c r="E625" s="7">
        <v>5</v>
      </c>
      <c r="F625" s="7" t="s">
        <v>1109</v>
      </c>
      <c r="G625" s="7" t="s">
        <v>1110</v>
      </c>
      <c r="H625" s="8">
        <v>71</v>
      </c>
      <c r="I625" s="7" t="s">
        <v>26</v>
      </c>
      <c r="J625" s="8">
        <v>30</v>
      </c>
      <c r="K625" s="7" t="s">
        <v>1095</v>
      </c>
      <c r="L625" s="7" t="s">
        <v>1111</v>
      </c>
      <c r="M625" s="7">
        <v>5</v>
      </c>
      <c r="N625" s="7" t="s">
        <v>1043</v>
      </c>
      <c r="O625" s="7" t="s">
        <v>2278</v>
      </c>
      <c r="P625" s="9">
        <v>28332</v>
      </c>
      <c r="Q625" s="7"/>
      <c r="R625" s="10"/>
    </row>
    <row r="626" spans="1:18" x14ac:dyDescent="0.4">
      <c r="A626" s="7" t="s">
        <v>2295</v>
      </c>
      <c r="B626" s="7" t="s">
        <v>2296</v>
      </c>
      <c r="C626" s="7" t="s">
        <v>410</v>
      </c>
      <c r="D626" s="7" t="s">
        <v>2297</v>
      </c>
      <c r="E626" s="7">
        <v>5</v>
      </c>
      <c r="F626" s="7" t="s">
        <v>1109</v>
      </c>
      <c r="G626" s="7" t="s">
        <v>1110</v>
      </c>
      <c r="H626" s="8">
        <v>72</v>
      </c>
      <c r="I626" s="7" t="s">
        <v>33</v>
      </c>
      <c r="J626" s="8">
        <v>120</v>
      </c>
      <c r="K626" s="7" t="s">
        <v>1103</v>
      </c>
      <c r="L626" s="7" t="s">
        <v>1111</v>
      </c>
      <c r="M626" s="7">
        <v>6</v>
      </c>
      <c r="N626" s="7" t="s">
        <v>1056</v>
      </c>
      <c r="O626" s="7" t="s">
        <v>2298</v>
      </c>
      <c r="P626" s="9">
        <v>54512</v>
      </c>
      <c r="Q626" s="7"/>
      <c r="R626" s="10"/>
    </row>
    <row r="627" spans="1:18" x14ac:dyDescent="0.4">
      <c r="A627" s="7" t="s">
        <v>2299</v>
      </c>
      <c r="B627" s="7" t="s">
        <v>2300</v>
      </c>
      <c r="C627" s="7" t="s">
        <v>411</v>
      </c>
      <c r="D627" s="7" t="s">
        <v>2301</v>
      </c>
      <c r="E627" s="7">
        <v>5</v>
      </c>
      <c r="F627" s="7" t="s">
        <v>1109</v>
      </c>
      <c r="G627" s="7" t="s">
        <v>1110</v>
      </c>
      <c r="H627" s="8">
        <v>72</v>
      </c>
      <c r="I627" s="7" t="s">
        <v>33</v>
      </c>
      <c r="J627" s="8">
        <v>106</v>
      </c>
      <c r="K627" s="7" t="s">
        <v>1103</v>
      </c>
      <c r="L627" s="7" t="s">
        <v>1116</v>
      </c>
      <c r="M627" s="7">
        <v>10</v>
      </c>
      <c r="N627" s="7" t="s">
        <v>1040</v>
      </c>
      <c r="O627" s="7" t="s">
        <v>2302</v>
      </c>
      <c r="P627" s="9">
        <v>64772</v>
      </c>
      <c r="Q627" s="7"/>
      <c r="R627" s="10"/>
    </row>
    <row r="628" spans="1:18" x14ac:dyDescent="0.4">
      <c r="A628" s="7" t="s">
        <v>2303</v>
      </c>
      <c r="B628" s="7" t="s">
        <v>2304</v>
      </c>
      <c r="C628" s="7" t="s">
        <v>412</v>
      </c>
      <c r="D628" s="7" t="s">
        <v>2305</v>
      </c>
      <c r="E628" s="7">
        <v>5</v>
      </c>
      <c r="F628" s="7" t="s">
        <v>1109</v>
      </c>
      <c r="G628" s="7" t="s">
        <v>1110</v>
      </c>
      <c r="H628" s="8">
        <v>72</v>
      </c>
      <c r="I628" s="7" t="s">
        <v>33</v>
      </c>
      <c r="J628" s="8">
        <v>62</v>
      </c>
      <c r="K628" s="7" t="s">
        <v>1103</v>
      </c>
      <c r="L628" s="7" t="s">
        <v>1111</v>
      </c>
      <c r="M628" s="7">
        <v>6</v>
      </c>
      <c r="N628" s="7" t="s">
        <v>1056</v>
      </c>
      <c r="O628" s="7" t="s">
        <v>2306</v>
      </c>
      <c r="P628" s="9">
        <v>51575</v>
      </c>
      <c r="Q628" s="7"/>
      <c r="R628" s="10"/>
    </row>
    <row r="629" spans="1:18" x14ac:dyDescent="0.4">
      <c r="A629" s="7" t="s">
        <v>2307</v>
      </c>
      <c r="B629" s="7" t="s">
        <v>2308</v>
      </c>
      <c r="C629" s="7" t="s">
        <v>413</v>
      </c>
      <c r="D629" s="7" t="s">
        <v>2309</v>
      </c>
      <c r="E629" s="7">
        <v>5</v>
      </c>
      <c r="F629" s="7" t="s">
        <v>1109</v>
      </c>
      <c r="G629" s="7" t="s">
        <v>1110</v>
      </c>
      <c r="H629" s="8">
        <v>72</v>
      </c>
      <c r="I629" s="7" t="s">
        <v>33</v>
      </c>
      <c r="J629" s="8">
        <v>60</v>
      </c>
      <c r="K629" s="7" t="s">
        <v>1103</v>
      </c>
      <c r="L629" s="7" t="s">
        <v>1111</v>
      </c>
      <c r="M629" s="7">
        <v>6</v>
      </c>
      <c r="N629" s="7" t="s">
        <v>1056</v>
      </c>
      <c r="O629" s="7" t="s">
        <v>2310</v>
      </c>
      <c r="P629" s="9">
        <v>43716</v>
      </c>
      <c r="Q629" s="7"/>
      <c r="R629" s="10"/>
    </row>
    <row r="630" spans="1:18" x14ac:dyDescent="0.4">
      <c r="A630" s="7" t="s">
        <v>2311</v>
      </c>
      <c r="B630" s="7" t="s">
        <v>2312</v>
      </c>
      <c r="C630" s="7" t="s">
        <v>414</v>
      </c>
      <c r="D630" s="7" t="s">
        <v>2313</v>
      </c>
      <c r="E630" s="7">
        <v>5</v>
      </c>
      <c r="F630" s="7" t="s">
        <v>1109</v>
      </c>
      <c r="G630" s="7" t="s">
        <v>1110</v>
      </c>
      <c r="H630" s="8">
        <v>72</v>
      </c>
      <c r="I630" s="7" t="s">
        <v>33</v>
      </c>
      <c r="J630" s="8">
        <v>68</v>
      </c>
      <c r="K630" s="7" t="s">
        <v>1103</v>
      </c>
      <c r="L630" s="7" t="s">
        <v>1111</v>
      </c>
      <c r="M630" s="7">
        <v>6</v>
      </c>
      <c r="N630" s="7" t="s">
        <v>1056</v>
      </c>
      <c r="O630" s="7" t="s">
        <v>2314</v>
      </c>
      <c r="P630" s="9">
        <v>37427</v>
      </c>
      <c r="Q630" s="7"/>
      <c r="R630" s="10"/>
    </row>
    <row r="631" spans="1:18" x14ac:dyDescent="0.4">
      <c r="A631" s="7" t="s">
        <v>2315</v>
      </c>
      <c r="B631" s="7" t="s">
        <v>2316</v>
      </c>
      <c r="C631" s="7" t="s">
        <v>415</v>
      </c>
      <c r="D631" s="7" t="s">
        <v>2317</v>
      </c>
      <c r="E631" s="7">
        <v>5</v>
      </c>
      <c r="F631" s="7" t="s">
        <v>1109</v>
      </c>
      <c r="G631" s="7" t="s">
        <v>1110</v>
      </c>
      <c r="H631" s="8">
        <v>72</v>
      </c>
      <c r="I631" s="7" t="s">
        <v>33</v>
      </c>
      <c r="J631" s="8">
        <v>60</v>
      </c>
      <c r="K631" s="7" t="s">
        <v>1103</v>
      </c>
      <c r="L631" s="7" t="s">
        <v>1111</v>
      </c>
      <c r="M631" s="7">
        <v>6</v>
      </c>
      <c r="N631" s="7" t="s">
        <v>1056</v>
      </c>
      <c r="O631" s="7" t="s">
        <v>2318</v>
      </c>
      <c r="P631" s="9">
        <v>37631</v>
      </c>
      <c r="Q631" s="7"/>
      <c r="R631" s="10"/>
    </row>
    <row r="632" spans="1:18" x14ac:dyDescent="0.4">
      <c r="A632" s="7" t="s">
        <v>2319</v>
      </c>
      <c r="B632" s="7" t="s">
        <v>2320</v>
      </c>
      <c r="C632" s="7" t="s">
        <v>416</v>
      </c>
      <c r="D632" s="7" t="s">
        <v>2321</v>
      </c>
      <c r="E632" s="7">
        <v>5</v>
      </c>
      <c r="F632" s="7" t="s">
        <v>1109</v>
      </c>
      <c r="G632" s="7" t="s">
        <v>1110</v>
      </c>
      <c r="H632" s="8">
        <v>72</v>
      </c>
      <c r="I632" s="7" t="s">
        <v>33</v>
      </c>
      <c r="J632" s="8">
        <v>144</v>
      </c>
      <c r="K632" s="7" t="s">
        <v>1103</v>
      </c>
      <c r="L632" s="7" t="s">
        <v>1145</v>
      </c>
      <c r="M632" s="7">
        <v>13</v>
      </c>
      <c r="N632" s="7" t="s">
        <v>1058</v>
      </c>
      <c r="O632" s="7" t="s">
        <v>2322</v>
      </c>
      <c r="P632" s="9">
        <v>86261</v>
      </c>
      <c r="Q632" s="7"/>
      <c r="R632" s="10"/>
    </row>
    <row r="633" spans="1:18" x14ac:dyDescent="0.4">
      <c r="A633" s="7" t="s">
        <v>2323</v>
      </c>
      <c r="B633" s="7" t="s">
        <v>2324</v>
      </c>
      <c r="C633" s="7" t="s">
        <v>417</v>
      </c>
      <c r="D633" s="7" t="s">
        <v>2325</v>
      </c>
      <c r="E633" s="7">
        <v>5</v>
      </c>
      <c r="F633" s="7" t="s">
        <v>1109</v>
      </c>
      <c r="G633" s="7" t="s">
        <v>1110</v>
      </c>
      <c r="H633" s="8">
        <v>72</v>
      </c>
      <c r="I633" s="7" t="s">
        <v>33</v>
      </c>
      <c r="J633" s="8">
        <v>60</v>
      </c>
      <c r="K633" s="7" t="s">
        <v>1103</v>
      </c>
      <c r="L633" s="7" t="s">
        <v>1111</v>
      </c>
      <c r="M633" s="7">
        <v>5</v>
      </c>
      <c r="N633" s="7" t="s">
        <v>1043</v>
      </c>
      <c r="O633" s="7" t="s">
        <v>2326</v>
      </c>
      <c r="P633" s="9">
        <v>28630</v>
      </c>
      <c r="Q633" s="7"/>
      <c r="R633" s="10"/>
    </row>
    <row r="634" spans="1:18" x14ac:dyDescent="0.4">
      <c r="A634" s="7" t="s">
        <v>2330</v>
      </c>
      <c r="B634" s="7" t="s">
        <v>2331</v>
      </c>
      <c r="C634" s="7" t="s">
        <v>368</v>
      </c>
      <c r="D634" s="7" t="s">
        <v>2332</v>
      </c>
      <c r="E634" s="7">
        <v>5</v>
      </c>
      <c r="F634" s="7" t="s">
        <v>1109</v>
      </c>
      <c r="G634" s="7" t="s">
        <v>1110</v>
      </c>
      <c r="H634" s="8">
        <v>73</v>
      </c>
      <c r="I634" s="7" t="s">
        <v>27</v>
      </c>
      <c r="J634" s="8">
        <v>98</v>
      </c>
      <c r="K634" s="7" t="s">
        <v>1103</v>
      </c>
      <c r="L634" s="7" t="s">
        <v>1116</v>
      </c>
      <c r="M634" s="7">
        <v>10</v>
      </c>
      <c r="N634" s="7" t="s">
        <v>1040</v>
      </c>
      <c r="O634" s="7" t="s">
        <v>2333</v>
      </c>
      <c r="P634" s="9">
        <v>87348</v>
      </c>
      <c r="Q634" s="7"/>
      <c r="R634" s="10"/>
    </row>
    <row r="635" spans="1:18" x14ac:dyDescent="0.4">
      <c r="A635" s="7" t="s">
        <v>2334</v>
      </c>
      <c r="B635" s="7" t="s">
        <v>2335</v>
      </c>
      <c r="C635" s="7" t="s">
        <v>369</v>
      </c>
      <c r="D635" s="7" t="s">
        <v>2336</v>
      </c>
      <c r="E635" s="7">
        <v>5</v>
      </c>
      <c r="F635" s="7" t="s">
        <v>1109</v>
      </c>
      <c r="G635" s="7" t="s">
        <v>1110</v>
      </c>
      <c r="H635" s="8">
        <v>73</v>
      </c>
      <c r="I635" s="7" t="s">
        <v>27</v>
      </c>
      <c r="J635" s="8">
        <v>50</v>
      </c>
      <c r="K635" s="7" t="s">
        <v>1103</v>
      </c>
      <c r="L635" s="7" t="s">
        <v>1111</v>
      </c>
      <c r="M635" s="7">
        <v>6</v>
      </c>
      <c r="N635" s="7" t="s">
        <v>1056</v>
      </c>
      <c r="O635" s="7" t="s">
        <v>2337</v>
      </c>
      <c r="P635" s="9">
        <v>38462</v>
      </c>
      <c r="Q635" s="7"/>
      <c r="R635" s="10"/>
    </row>
    <row r="636" spans="1:18" x14ac:dyDescent="0.4">
      <c r="A636" s="7" t="s">
        <v>2338</v>
      </c>
      <c r="B636" s="7" t="s">
        <v>2339</v>
      </c>
      <c r="C636" s="7" t="s">
        <v>370</v>
      </c>
      <c r="D636" s="7" t="s">
        <v>2340</v>
      </c>
      <c r="E636" s="7">
        <v>5</v>
      </c>
      <c r="F636" s="7" t="s">
        <v>1109</v>
      </c>
      <c r="G636" s="7" t="s">
        <v>1110</v>
      </c>
      <c r="H636" s="8">
        <v>73</v>
      </c>
      <c r="I636" s="7" t="s">
        <v>27</v>
      </c>
      <c r="J636" s="8">
        <v>58</v>
      </c>
      <c r="K636" s="7" t="s">
        <v>1103</v>
      </c>
      <c r="L636" s="7" t="s">
        <v>1111</v>
      </c>
      <c r="M636" s="7">
        <v>6</v>
      </c>
      <c r="N636" s="7" t="s">
        <v>1056</v>
      </c>
      <c r="O636" s="7" t="s">
        <v>2341</v>
      </c>
      <c r="P636" s="9">
        <v>32828</v>
      </c>
      <c r="Q636" s="7"/>
      <c r="R636" s="10"/>
    </row>
    <row r="637" spans="1:18" x14ac:dyDescent="0.4">
      <c r="A637" s="7" t="s">
        <v>2342</v>
      </c>
      <c r="B637" s="7" t="s">
        <v>2343</v>
      </c>
      <c r="C637" s="7" t="s">
        <v>371</v>
      </c>
      <c r="D637" s="7" t="s">
        <v>2344</v>
      </c>
      <c r="E637" s="7">
        <v>5</v>
      </c>
      <c r="F637" s="7" t="s">
        <v>1109</v>
      </c>
      <c r="G637" s="7" t="s">
        <v>1110</v>
      </c>
      <c r="H637" s="8">
        <v>73</v>
      </c>
      <c r="I637" s="7" t="s">
        <v>27</v>
      </c>
      <c r="J637" s="8">
        <v>38</v>
      </c>
      <c r="K637" s="7" t="s">
        <v>1103</v>
      </c>
      <c r="L637" s="7" t="s">
        <v>1111</v>
      </c>
      <c r="M637" s="7">
        <v>6</v>
      </c>
      <c r="N637" s="7" t="s">
        <v>1056</v>
      </c>
      <c r="O637" s="7" t="s">
        <v>2345</v>
      </c>
      <c r="P637" s="9">
        <v>30723</v>
      </c>
      <c r="Q637" s="7"/>
      <c r="R637" s="10"/>
    </row>
    <row r="638" spans="1:18" x14ac:dyDescent="0.4">
      <c r="A638" s="7" t="s">
        <v>2346</v>
      </c>
      <c r="B638" s="7" t="s">
        <v>2347</v>
      </c>
      <c r="C638" s="7" t="s">
        <v>372</v>
      </c>
      <c r="D638" s="7" t="s">
        <v>2348</v>
      </c>
      <c r="E638" s="7">
        <v>5</v>
      </c>
      <c r="F638" s="7" t="s">
        <v>1109</v>
      </c>
      <c r="G638" s="7" t="s">
        <v>1110</v>
      </c>
      <c r="H638" s="8">
        <v>73</v>
      </c>
      <c r="I638" s="7" t="s">
        <v>27</v>
      </c>
      <c r="J638" s="8">
        <v>79</v>
      </c>
      <c r="K638" s="7" t="s">
        <v>1103</v>
      </c>
      <c r="L638" s="7" t="s">
        <v>1116</v>
      </c>
      <c r="M638" s="7">
        <v>9</v>
      </c>
      <c r="N638" s="7" t="s">
        <v>1041</v>
      </c>
      <c r="O638" s="7" t="s">
        <v>2349</v>
      </c>
      <c r="P638" s="9">
        <v>48580</v>
      </c>
      <c r="Q638" s="7"/>
      <c r="R638" s="10"/>
    </row>
    <row r="639" spans="1:18" x14ac:dyDescent="0.4">
      <c r="A639" s="7" t="s">
        <v>2350</v>
      </c>
      <c r="B639" s="7" t="s">
        <v>2351</v>
      </c>
      <c r="C639" s="7" t="s">
        <v>373</v>
      </c>
      <c r="D639" s="7" t="s">
        <v>2352</v>
      </c>
      <c r="E639" s="7">
        <v>5</v>
      </c>
      <c r="F639" s="7" t="s">
        <v>1109</v>
      </c>
      <c r="G639" s="7" t="s">
        <v>1110</v>
      </c>
      <c r="H639" s="8">
        <v>73</v>
      </c>
      <c r="I639" s="7" t="s">
        <v>27</v>
      </c>
      <c r="J639" s="8">
        <v>120</v>
      </c>
      <c r="K639" s="7" t="s">
        <v>1103</v>
      </c>
      <c r="L639" s="7" t="s">
        <v>1145</v>
      </c>
      <c r="M639" s="7">
        <v>13</v>
      </c>
      <c r="N639" s="7" t="s">
        <v>1058</v>
      </c>
      <c r="O639" s="7" t="s">
        <v>2353</v>
      </c>
      <c r="P639" s="9">
        <v>113071</v>
      </c>
      <c r="Q639" s="7"/>
      <c r="R639" s="10"/>
    </row>
    <row r="640" spans="1:18" x14ac:dyDescent="0.4">
      <c r="A640" s="7" t="s">
        <v>2354</v>
      </c>
      <c r="B640" s="7" t="s">
        <v>2355</v>
      </c>
      <c r="C640" s="7" t="s">
        <v>374</v>
      </c>
      <c r="D640" s="7" t="s">
        <v>2356</v>
      </c>
      <c r="E640" s="7">
        <v>5</v>
      </c>
      <c r="F640" s="7" t="s">
        <v>1109</v>
      </c>
      <c r="G640" s="7" t="s">
        <v>1110</v>
      </c>
      <c r="H640" s="8">
        <v>73</v>
      </c>
      <c r="I640" s="7" t="s">
        <v>27</v>
      </c>
      <c r="J640" s="8">
        <v>30</v>
      </c>
      <c r="K640" s="7" t="s">
        <v>1103</v>
      </c>
      <c r="L640" s="7" t="s">
        <v>1111</v>
      </c>
      <c r="M640" s="7">
        <v>5</v>
      </c>
      <c r="N640" s="7" t="s">
        <v>1043</v>
      </c>
      <c r="O640" s="7" t="s">
        <v>2357</v>
      </c>
      <c r="P640" s="9">
        <v>23336</v>
      </c>
      <c r="Q640" s="7"/>
      <c r="R640" s="10"/>
    </row>
    <row r="641" spans="1:18" x14ac:dyDescent="0.4">
      <c r="A641" s="7" t="s">
        <v>2366</v>
      </c>
      <c r="B641" s="7" t="s">
        <v>2367</v>
      </c>
      <c r="C641" s="7" t="s">
        <v>407</v>
      </c>
      <c r="D641" s="7" t="s">
        <v>2368</v>
      </c>
      <c r="E641" s="7">
        <v>5</v>
      </c>
      <c r="F641" s="7" t="s">
        <v>1101</v>
      </c>
      <c r="G641" s="7" t="s">
        <v>1102</v>
      </c>
      <c r="H641" s="8">
        <v>74</v>
      </c>
      <c r="I641" s="7" t="s">
        <v>32</v>
      </c>
      <c r="J641" s="8">
        <v>287</v>
      </c>
      <c r="K641" s="7" t="s">
        <v>1095</v>
      </c>
      <c r="L641" s="7" t="s">
        <v>1104</v>
      </c>
      <c r="M641" s="7">
        <v>15</v>
      </c>
      <c r="N641" s="7" t="s">
        <v>1060</v>
      </c>
      <c r="O641" s="7" t="s">
        <v>2369</v>
      </c>
      <c r="P641" s="9">
        <v>111823</v>
      </c>
      <c r="Q641" s="7"/>
      <c r="R641" s="10"/>
    </row>
    <row r="642" spans="1:18" x14ac:dyDescent="0.4">
      <c r="A642" s="7" t="s">
        <v>2374</v>
      </c>
      <c r="B642" s="7" t="s">
        <v>2375</v>
      </c>
      <c r="C642" s="7" t="s">
        <v>404</v>
      </c>
      <c r="D642" s="7" t="s">
        <v>2376</v>
      </c>
      <c r="E642" s="7">
        <v>5</v>
      </c>
      <c r="F642" s="7" t="s">
        <v>1109</v>
      </c>
      <c r="G642" s="7" t="s">
        <v>1110</v>
      </c>
      <c r="H642" s="8">
        <v>75</v>
      </c>
      <c r="I642" s="7" t="s">
        <v>31</v>
      </c>
      <c r="J642" s="8">
        <v>90</v>
      </c>
      <c r="K642" s="7" t="s">
        <v>1103</v>
      </c>
      <c r="L642" s="7" t="s">
        <v>1116</v>
      </c>
      <c r="M642" s="7">
        <v>9</v>
      </c>
      <c r="N642" s="7" t="s">
        <v>1041</v>
      </c>
      <c r="O642" s="7" t="s">
        <v>2377</v>
      </c>
      <c r="P642" s="9">
        <v>23467</v>
      </c>
      <c r="Q642" s="7"/>
      <c r="R642" s="10"/>
    </row>
    <row r="643" spans="1:18" x14ac:dyDescent="0.4">
      <c r="A643" s="7" t="s">
        <v>2378</v>
      </c>
      <c r="B643" s="7" t="s">
        <v>2379</v>
      </c>
      <c r="C643" s="7" t="s">
        <v>405</v>
      </c>
      <c r="D643" s="7" t="s">
        <v>2380</v>
      </c>
      <c r="E643" s="7">
        <v>5</v>
      </c>
      <c r="F643" s="7" t="s">
        <v>1109</v>
      </c>
      <c r="G643" s="7" t="s">
        <v>1110</v>
      </c>
      <c r="H643" s="8">
        <v>75</v>
      </c>
      <c r="I643" s="7" t="s">
        <v>31</v>
      </c>
      <c r="J643" s="8">
        <v>36</v>
      </c>
      <c r="K643" s="7" t="s">
        <v>1103</v>
      </c>
      <c r="L643" s="7" t="s">
        <v>1111</v>
      </c>
      <c r="M643" s="7">
        <v>6</v>
      </c>
      <c r="N643" s="7" t="s">
        <v>1056</v>
      </c>
      <c r="O643" s="7" t="s">
        <v>2381</v>
      </c>
      <c r="P643" s="9">
        <v>32938</v>
      </c>
      <c r="Q643" s="7"/>
      <c r="R643" s="10"/>
    </row>
    <row r="644" spans="1:18" x14ac:dyDescent="0.4">
      <c r="A644" s="7" t="s">
        <v>2386</v>
      </c>
      <c r="B644" s="7" t="s">
        <v>2387</v>
      </c>
      <c r="C644" s="7" t="s">
        <v>385</v>
      </c>
      <c r="D644" s="7" t="s">
        <v>2388</v>
      </c>
      <c r="E644" s="7">
        <v>5</v>
      </c>
      <c r="F644" s="7" t="s">
        <v>1109</v>
      </c>
      <c r="G644" s="7" t="s">
        <v>1110</v>
      </c>
      <c r="H644" s="8">
        <v>76</v>
      </c>
      <c r="I644" s="7" t="s">
        <v>29</v>
      </c>
      <c r="J644" s="8">
        <v>30</v>
      </c>
      <c r="K644" s="7" t="s">
        <v>1095</v>
      </c>
      <c r="L644" s="7" t="s">
        <v>1111</v>
      </c>
      <c r="M644" s="7">
        <v>5</v>
      </c>
      <c r="N644" s="7" t="s">
        <v>1043</v>
      </c>
      <c r="O644" s="7" t="s">
        <v>2389</v>
      </c>
      <c r="P644" s="9">
        <v>24471</v>
      </c>
      <c r="Q644" s="7"/>
      <c r="R644" s="10"/>
    </row>
    <row r="645" spans="1:18" x14ac:dyDescent="0.4">
      <c r="A645" s="7" t="s">
        <v>2390</v>
      </c>
      <c r="B645" s="7" t="s">
        <v>2391</v>
      </c>
      <c r="C645" s="7" t="s">
        <v>386</v>
      </c>
      <c r="D645" s="7" t="s">
        <v>2392</v>
      </c>
      <c r="E645" s="7">
        <v>5</v>
      </c>
      <c r="F645" s="7" t="s">
        <v>1109</v>
      </c>
      <c r="G645" s="7" t="s">
        <v>1110</v>
      </c>
      <c r="H645" s="8">
        <v>76</v>
      </c>
      <c r="I645" s="7" t="s">
        <v>29</v>
      </c>
      <c r="J645" s="8">
        <v>28</v>
      </c>
      <c r="K645" s="7" t="s">
        <v>1095</v>
      </c>
      <c r="L645" s="7" t="s">
        <v>1111</v>
      </c>
      <c r="M645" s="7">
        <v>5</v>
      </c>
      <c r="N645" s="7" t="s">
        <v>1043</v>
      </c>
      <c r="O645" s="7" t="s">
        <v>2393</v>
      </c>
      <c r="P645" s="9">
        <v>12499</v>
      </c>
      <c r="Q645" s="7"/>
      <c r="R645" s="10"/>
    </row>
    <row r="646" spans="1:18" x14ac:dyDescent="0.4">
      <c r="A646" s="7" t="s">
        <v>2394</v>
      </c>
      <c r="B646" s="7" t="s">
        <v>2395</v>
      </c>
      <c r="C646" s="7" t="s">
        <v>387</v>
      </c>
      <c r="D646" s="7" t="s">
        <v>2396</v>
      </c>
      <c r="E646" s="7">
        <v>5</v>
      </c>
      <c r="F646" s="7" t="s">
        <v>1109</v>
      </c>
      <c r="G646" s="7" t="s">
        <v>1110</v>
      </c>
      <c r="H646" s="8">
        <v>76</v>
      </c>
      <c r="I646" s="7" t="s">
        <v>29</v>
      </c>
      <c r="J646" s="8">
        <v>84</v>
      </c>
      <c r="K646" s="7" t="s">
        <v>1095</v>
      </c>
      <c r="L646" s="7" t="s">
        <v>1145</v>
      </c>
      <c r="M646" s="7">
        <v>12</v>
      </c>
      <c r="N646" s="7" t="s">
        <v>1057</v>
      </c>
      <c r="O646" s="7" t="s">
        <v>2397</v>
      </c>
      <c r="P646" s="9">
        <v>54046</v>
      </c>
      <c r="Q646" s="7"/>
      <c r="R646" s="10"/>
    </row>
    <row r="647" spans="1:18" x14ac:dyDescent="0.4">
      <c r="A647" s="7" t="s">
        <v>2398</v>
      </c>
      <c r="B647" s="7" t="s">
        <v>2399</v>
      </c>
      <c r="C647" s="7" t="s">
        <v>388</v>
      </c>
      <c r="D647" s="7" t="s">
        <v>2400</v>
      </c>
      <c r="E647" s="7">
        <v>5</v>
      </c>
      <c r="F647" s="7" t="s">
        <v>1109</v>
      </c>
      <c r="G647" s="7" t="s">
        <v>1110</v>
      </c>
      <c r="H647" s="8">
        <v>76</v>
      </c>
      <c r="I647" s="7" t="s">
        <v>29</v>
      </c>
      <c r="J647" s="8">
        <v>74</v>
      </c>
      <c r="K647" s="7" t="s">
        <v>1095</v>
      </c>
      <c r="L647" s="7" t="s">
        <v>1116</v>
      </c>
      <c r="M647" s="7">
        <v>10</v>
      </c>
      <c r="N647" s="7" t="s">
        <v>1040</v>
      </c>
      <c r="O647" s="7" t="s">
        <v>2401</v>
      </c>
      <c r="P647" s="9">
        <v>64973</v>
      </c>
      <c r="Q647" s="7"/>
      <c r="R647" s="10"/>
    </row>
    <row r="648" spans="1:18" x14ac:dyDescent="0.4">
      <c r="A648" s="7" t="s">
        <v>2402</v>
      </c>
      <c r="B648" s="7" t="s">
        <v>2403</v>
      </c>
      <c r="C648" s="7" t="s">
        <v>389</v>
      </c>
      <c r="D648" s="7" t="s">
        <v>2404</v>
      </c>
      <c r="E648" s="7">
        <v>5</v>
      </c>
      <c r="F648" s="7" t="s">
        <v>1109</v>
      </c>
      <c r="G648" s="7" t="s">
        <v>1110</v>
      </c>
      <c r="H648" s="8">
        <v>76</v>
      </c>
      <c r="I648" s="7" t="s">
        <v>29</v>
      </c>
      <c r="J648" s="8">
        <v>30</v>
      </c>
      <c r="K648" s="7" t="s">
        <v>1095</v>
      </c>
      <c r="L648" s="7" t="s">
        <v>1111</v>
      </c>
      <c r="M648" s="7">
        <v>6</v>
      </c>
      <c r="N648" s="7" t="s">
        <v>1056</v>
      </c>
      <c r="O648" s="7" t="s">
        <v>2405</v>
      </c>
      <c r="P648" s="9">
        <v>35403</v>
      </c>
      <c r="Q648" s="7"/>
      <c r="R648" s="10"/>
    </row>
    <row r="649" spans="1:18" x14ac:dyDescent="0.4">
      <c r="A649" s="7" t="s">
        <v>2406</v>
      </c>
      <c r="B649" s="7" t="s">
        <v>2407</v>
      </c>
      <c r="C649" s="7" t="s">
        <v>390</v>
      </c>
      <c r="D649" s="7" t="s">
        <v>2408</v>
      </c>
      <c r="E649" s="7">
        <v>5</v>
      </c>
      <c r="F649" s="7" t="s">
        <v>1109</v>
      </c>
      <c r="G649" s="7" t="s">
        <v>1110</v>
      </c>
      <c r="H649" s="8">
        <v>76</v>
      </c>
      <c r="I649" s="7" t="s">
        <v>29</v>
      </c>
      <c r="J649" s="8">
        <v>30</v>
      </c>
      <c r="K649" s="7" t="s">
        <v>1095</v>
      </c>
      <c r="L649" s="7" t="s">
        <v>1111</v>
      </c>
      <c r="M649" s="7">
        <v>6</v>
      </c>
      <c r="N649" s="7" t="s">
        <v>1056</v>
      </c>
      <c r="O649" s="7" t="s">
        <v>2409</v>
      </c>
      <c r="P649" s="9">
        <v>41041</v>
      </c>
      <c r="Q649" s="7"/>
      <c r="R649" s="10"/>
    </row>
    <row r="650" spans="1:18" x14ac:dyDescent="0.4">
      <c r="A650" s="7" t="s">
        <v>2410</v>
      </c>
      <c r="B650" s="7" t="s">
        <v>2411</v>
      </c>
      <c r="C650" s="7" t="s">
        <v>391</v>
      </c>
      <c r="D650" s="7" t="s">
        <v>2412</v>
      </c>
      <c r="E650" s="7">
        <v>5</v>
      </c>
      <c r="F650" s="7" t="s">
        <v>1109</v>
      </c>
      <c r="G650" s="7" t="s">
        <v>1110</v>
      </c>
      <c r="H650" s="8">
        <v>76</v>
      </c>
      <c r="I650" s="7" t="s">
        <v>29</v>
      </c>
      <c r="J650" s="8">
        <v>30</v>
      </c>
      <c r="K650" s="7" t="s">
        <v>1095</v>
      </c>
      <c r="L650" s="7" t="s">
        <v>1111</v>
      </c>
      <c r="M650" s="7">
        <v>5</v>
      </c>
      <c r="N650" s="7" t="s">
        <v>1043</v>
      </c>
      <c r="O650" s="7" t="s">
        <v>2413</v>
      </c>
      <c r="P650" s="9">
        <v>25075</v>
      </c>
      <c r="Q650" s="7"/>
      <c r="R650" s="10"/>
    </row>
    <row r="651" spans="1:18" x14ac:dyDescent="0.4">
      <c r="A651" s="7" t="s">
        <v>2417</v>
      </c>
      <c r="B651" s="7" t="s">
        <v>2418</v>
      </c>
      <c r="C651" s="7" t="s">
        <v>377</v>
      </c>
      <c r="D651" s="7" t="s">
        <v>2419</v>
      </c>
      <c r="E651" s="7">
        <v>5</v>
      </c>
      <c r="F651" s="7" t="s">
        <v>1109</v>
      </c>
      <c r="G651" s="7" t="s">
        <v>1110</v>
      </c>
      <c r="H651" s="8">
        <v>77</v>
      </c>
      <c r="I651" s="7" t="s">
        <v>28</v>
      </c>
      <c r="J651" s="8">
        <v>36</v>
      </c>
      <c r="K651" s="7" t="s">
        <v>1103</v>
      </c>
      <c r="L651" s="7" t="s">
        <v>1111</v>
      </c>
      <c r="M651" s="7">
        <v>6</v>
      </c>
      <c r="N651" s="7" t="s">
        <v>1056</v>
      </c>
      <c r="O651" s="7" t="s">
        <v>2420</v>
      </c>
      <c r="P651" s="9">
        <v>33601</v>
      </c>
      <c r="Q651" s="7"/>
      <c r="R651" s="10"/>
    </row>
    <row r="652" spans="1:18" x14ac:dyDescent="0.4">
      <c r="A652" s="7" t="s">
        <v>2421</v>
      </c>
      <c r="B652" s="7" t="s">
        <v>2422</v>
      </c>
      <c r="C652" s="7" t="s">
        <v>378</v>
      </c>
      <c r="D652" s="7" t="s">
        <v>2423</v>
      </c>
      <c r="E652" s="7">
        <v>5</v>
      </c>
      <c r="F652" s="7" t="s">
        <v>1109</v>
      </c>
      <c r="G652" s="7" t="s">
        <v>1110</v>
      </c>
      <c r="H652" s="8">
        <v>77</v>
      </c>
      <c r="I652" s="7" t="s">
        <v>28</v>
      </c>
      <c r="J652" s="8">
        <v>60</v>
      </c>
      <c r="K652" s="7" t="s">
        <v>1103</v>
      </c>
      <c r="L652" s="7" t="s">
        <v>1111</v>
      </c>
      <c r="M652" s="7">
        <v>6</v>
      </c>
      <c r="N652" s="7" t="s">
        <v>1056</v>
      </c>
      <c r="O652" s="7" t="s">
        <v>2424</v>
      </c>
      <c r="P652" s="9">
        <v>37148</v>
      </c>
      <c r="Q652" s="7"/>
      <c r="R652" s="10"/>
    </row>
    <row r="653" spans="1:18" x14ac:dyDescent="0.4">
      <c r="A653" s="7" t="s">
        <v>2425</v>
      </c>
      <c r="B653" s="7" t="s">
        <v>2426</v>
      </c>
      <c r="C653" s="7" t="s">
        <v>379</v>
      </c>
      <c r="D653" s="7" t="s">
        <v>2427</v>
      </c>
      <c r="E653" s="7">
        <v>5</v>
      </c>
      <c r="F653" s="7" t="s">
        <v>1109</v>
      </c>
      <c r="G653" s="7" t="s">
        <v>1110</v>
      </c>
      <c r="H653" s="8">
        <v>77</v>
      </c>
      <c r="I653" s="7" t="s">
        <v>28</v>
      </c>
      <c r="J653" s="8">
        <v>150</v>
      </c>
      <c r="K653" s="7" t="s">
        <v>1103</v>
      </c>
      <c r="L653" s="7" t="s">
        <v>1145</v>
      </c>
      <c r="M653" s="7">
        <v>13</v>
      </c>
      <c r="N653" s="7" t="s">
        <v>1058</v>
      </c>
      <c r="O653" s="7" t="s">
        <v>2428</v>
      </c>
      <c r="P653" s="9">
        <v>61437</v>
      </c>
      <c r="Q653" s="7"/>
      <c r="R653" s="10"/>
    </row>
    <row r="654" spans="1:18" x14ac:dyDescent="0.4">
      <c r="A654" s="7" t="s">
        <v>2429</v>
      </c>
      <c r="B654" s="7" t="s">
        <v>2430</v>
      </c>
      <c r="C654" s="7" t="s">
        <v>380</v>
      </c>
      <c r="D654" s="7" t="s">
        <v>2431</v>
      </c>
      <c r="E654" s="7">
        <v>5</v>
      </c>
      <c r="F654" s="7" t="s">
        <v>1109</v>
      </c>
      <c r="G654" s="7" t="s">
        <v>1110</v>
      </c>
      <c r="H654" s="8">
        <v>77</v>
      </c>
      <c r="I654" s="7" t="s">
        <v>28</v>
      </c>
      <c r="J654" s="8">
        <v>36</v>
      </c>
      <c r="K654" s="7" t="s">
        <v>1103</v>
      </c>
      <c r="L654" s="7" t="s">
        <v>1111</v>
      </c>
      <c r="M654" s="7">
        <v>6</v>
      </c>
      <c r="N654" s="7" t="s">
        <v>1056</v>
      </c>
      <c r="O654" s="7" t="s">
        <v>2432</v>
      </c>
      <c r="P654" s="9">
        <v>30112</v>
      </c>
      <c r="Q654" s="7"/>
      <c r="R654" s="10"/>
    </row>
    <row r="655" spans="1:18" x14ac:dyDescent="0.4">
      <c r="A655" s="7" t="s">
        <v>2433</v>
      </c>
      <c r="B655" s="7" t="s">
        <v>2434</v>
      </c>
      <c r="C655" s="7" t="s">
        <v>381</v>
      </c>
      <c r="D655" s="7" t="s">
        <v>2435</v>
      </c>
      <c r="E655" s="7">
        <v>5</v>
      </c>
      <c r="F655" s="7" t="s">
        <v>1109</v>
      </c>
      <c r="G655" s="7" t="s">
        <v>1110</v>
      </c>
      <c r="H655" s="8">
        <v>77</v>
      </c>
      <c r="I655" s="7" t="s">
        <v>28</v>
      </c>
      <c r="J655" s="8">
        <v>60</v>
      </c>
      <c r="K655" s="7" t="s">
        <v>1103</v>
      </c>
      <c r="L655" s="7" t="s">
        <v>1111</v>
      </c>
      <c r="M655" s="7">
        <v>6</v>
      </c>
      <c r="N655" s="7" t="s">
        <v>1056</v>
      </c>
      <c r="O655" s="7" t="s">
        <v>2436</v>
      </c>
      <c r="P655" s="9">
        <v>46459</v>
      </c>
      <c r="Q655" s="7"/>
      <c r="R655" s="10"/>
    </row>
    <row r="656" spans="1:18" x14ac:dyDescent="0.4">
      <c r="A656" s="7" t="s">
        <v>2437</v>
      </c>
      <c r="B656" s="7" t="s">
        <v>2438</v>
      </c>
      <c r="C656" s="7" t="s">
        <v>382</v>
      </c>
      <c r="D656" s="7" t="s">
        <v>2439</v>
      </c>
      <c r="E656" s="7">
        <v>5</v>
      </c>
      <c r="F656" s="7" t="s">
        <v>1101</v>
      </c>
      <c r="G656" s="7" t="s">
        <v>1102</v>
      </c>
      <c r="H656" s="8">
        <v>77</v>
      </c>
      <c r="I656" s="7" t="s">
        <v>28</v>
      </c>
      <c r="J656" s="8">
        <v>340</v>
      </c>
      <c r="K656" s="7" t="s">
        <v>1103</v>
      </c>
      <c r="L656" s="7" t="s">
        <v>1095</v>
      </c>
      <c r="M656" s="7">
        <v>16</v>
      </c>
      <c r="N656" s="7" t="s">
        <v>1061</v>
      </c>
      <c r="O656" s="7" t="s">
        <v>2440</v>
      </c>
      <c r="P656" s="9">
        <v>85635</v>
      </c>
      <c r="Q656" s="7"/>
      <c r="R656" s="10"/>
    </row>
    <row r="657" spans="1:18" x14ac:dyDescent="0.4">
      <c r="A657" s="7" t="s">
        <v>2441</v>
      </c>
      <c r="B657" s="7" t="s">
        <v>2442</v>
      </c>
      <c r="C657" s="7" t="s">
        <v>383</v>
      </c>
      <c r="D657" s="7" t="s">
        <v>2443</v>
      </c>
      <c r="E657" s="7">
        <v>5</v>
      </c>
      <c r="F657" s="7" t="s">
        <v>1109</v>
      </c>
      <c r="G657" s="7" t="s">
        <v>1110</v>
      </c>
      <c r="H657" s="8">
        <v>77</v>
      </c>
      <c r="I657" s="7" t="s">
        <v>28</v>
      </c>
      <c r="J657" s="8">
        <v>60</v>
      </c>
      <c r="K657" s="7" t="s">
        <v>1103</v>
      </c>
      <c r="L657" s="7" t="s">
        <v>1111</v>
      </c>
      <c r="M657" s="7">
        <v>6</v>
      </c>
      <c r="N657" s="7" t="s">
        <v>1056</v>
      </c>
      <c r="O657" s="7" t="s">
        <v>2444</v>
      </c>
      <c r="P657" s="9">
        <v>37420</v>
      </c>
      <c r="Q657" s="7"/>
      <c r="R657" s="10"/>
    </row>
    <row r="658" spans="1:18" x14ac:dyDescent="0.4">
      <c r="A658" s="7" t="s">
        <v>4022</v>
      </c>
      <c r="B658" s="7" t="s">
        <v>4023</v>
      </c>
      <c r="C658" s="7" t="s">
        <v>837</v>
      </c>
      <c r="D658" s="7" t="s">
        <v>4024</v>
      </c>
      <c r="E658" s="7">
        <v>11</v>
      </c>
      <c r="F658" s="7" t="s">
        <v>1109</v>
      </c>
      <c r="G658" s="7" t="s">
        <v>1110</v>
      </c>
      <c r="H658" s="8">
        <v>80</v>
      </c>
      <c r="I658" s="7" t="s">
        <v>64</v>
      </c>
      <c r="J658" s="8">
        <v>30</v>
      </c>
      <c r="K658" s="7" t="s">
        <v>1103</v>
      </c>
      <c r="L658" s="7" t="s">
        <v>1111</v>
      </c>
      <c r="M658" s="7">
        <v>6</v>
      </c>
      <c r="N658" s="7" t="s">
        <v>1056</v>
      </c>
      <c r="O658" s="7" t="s">
        <v>4025</v>
      </c>
      <c r="P658" s="9">
        <v>34005</v>
      </c>
      <c r="Q658" s="7"/>
      <c r="R658" s="10"/>
    </row>
    <row r="659" spans="1:18" x14ac:dyDescent="0.4">
      <c r="A659" s="7" t="s">
        <v>4270</v>
      </c>
      <c r="B659" s="7" t="s">
        <v>4271</v>
      </c>
      <c r="C659" s="7" t="s">
        <v>870</v>
      </c>
      <c r="D659" s="7" t="s">
        <v>4272</v>
      </c>
      <c r="E659" s="7">
        <v>11</v>
      </c>
      <c r="F659" s="7" t="s">
        <v>1109</v>
      </c>
      <c r="G659" s="7" t="s">
        <v>1110</v>
      </c>
      <c r="H659" s="8">
        <v>85</v>
      </c>
      <c r="I659" s="7" t="s">
        <v>67</v>
      </c>
      <c r="J659" s="8">
        <v>12</v>
      </c>
      <c r="K659" s="7" t="s">
        <v>1095</v>
      </c>
      <c r="L659" s="7" t="s">
        <v>1198</v>
      </c>
      <c r="M659" s="7">
        <v>2</v>
      </c>
      <c r="N659" s="7" t="s">
        <v>1046</v>
      </c>
      <c r="O659" s="7" t="s">
        <v>4273</v>
      </c>
      <c r="P659" s="9">
        <v>10879</v>
      </c>
      <c r="Q659" s="7"/>
      <c r="R659" s="10"/>
    </row>
    <row r="660" spans="1:18" x14ac:dyDescent="0.4">
      <c r="A660" s="7" t="s">
        <v>4026</v>
      </c>
      <c r="B660" s="7" t="s">
        <v>4027</v>
      </c>
      <c r="C660" s="7" t="s">
        <v>838</v>
      </c>
      <c r="D660" s="7" t="s">
        <v>4028</v>
      </c>
      <c r="E660" s="7">
        <v>11</v>
      </c>
      <c r="F660" s="7" t="s">
        <v>1109</v>
      </c>
      <c r="G660" s="7" t="s">
        <v>1110</v>
      </c>
      <c r="H660" s="8">
        <v>80</v>
      </c>
      <c r="I660" s="7" t="s">
        <v>64</v>
      </c>
      <c r="J660" s="8">
        <v>30</v>
      </c>
      <c r="K660" s="7" t="s">
        <v>1103</v>
      </c>
      <c r="L660" s="7" t="s">
        <v>1111</v>
      </c>
      <c r="M660" s="7">
        <v>6</v>
      </c>
      <c r="N660" s="7" t="s">
        <v>1056</v>
      </c>
      <c r="O660" s="7" t="s">
        <v>4029</v>
      </c>
      <c r="P660" s="9">
        <v>30975</v>
      </c>
      <c r="Q660" s="7"/>
      <c r="R660" s="10"/>
    </row>
    <row r="661" spans="1:18" x14ac:dyDescent="0.4">
      <c r="A661" s="7" t="s">
        <v>4030</v>
      </c>
      <c r="B661" s="7" t="s">
        <v>4031</v>
      </c>
      <c r="C661" s="7" t="s">
        <v>839</v>
      </c>
      <c r="D661" s="7" t="s">
        <v>4032</v>
      </c>
      <c r="E661" s="7">
        <v>11</v>
      </c>
      <c r="F661" s="7" t="s">
        <v>1109</v>
      </c>
      <c r="G661" s="7" t="s">
        <v>1110</v>
      </c>
      <c r="H661" s="8">
        <v>80</v>
      </c>
      <c r="I661" s="7" t="s">
        <v>64</v>
      </c>
      <c r="J661" s="8">
        <v>90</v>
      </c>
      <c r="K661" s="7" t="s">
        <v>1103</v>
      </c>
      <c r="L661" s="7" t="s">
        <v>1145</v>
      </c>
      <c r="M661" s="7">
        <v>12</v>
      </c>
      <c r="N661" s="7" t="s">
        <v>1057</v>
      </c>
      <c r="O661" s="7" t="s">
        <v>4033</v>
      </c>
      <c r="P661" s="9">
        <v>53880</v>
      </c>
      <c r="Q661" s="7"/>
      <c r="R661" s="10"/>
    </row>
    <row r="662" spans="1:18" x14ac:dyDescent="0.4">
      <c r="A662" s="7" t="s">
        <v>4034</v>
      </c>
      <c r="B662" s="7" t="s">
        <v>4035</v>
      </c>
      <c r="C662" s="7" t="s">
        <v>840</v>
      </c>
      <c r="D662" s="7" t="s">
        <v>4036</v>
      </c>
      <c r="E662" s="7">
        <v>11</v>
      </c>
      <c r="F662" s="7" t="s">
        <v>1109</v>
      </c>
      <c r="G662" s="7" t="s">
        <v>1110</v>
      </c>
      <c r="H662" s="8">
        <v>80</v>
      </c>
      <c r="I662" s="7" t="s">
        <v>64</v>
      </c>
      <c r="J662" s="8">
        <v>33</v>
      </c>
      <c r="K662" s="7" t="s">
        <v>1103</v>
      </c>
      <c r="L662" s="7" t="s">
        <v>1111</v>
      </c>
      <c r="M662" s="7">
        <v>5</v>
      </c>
      <c r="N662" s="7" t="s">
        <v>1043</v>
      </c>
      <c r="O662" s="7" t="s">
        <v>4037</v>
      </c>
      <c r="P662" s="9">
        <v>23551</v>
      </c>
      <c r="Q662" s="7"/>
      <c r="R662" s="10"/>
    </row>
    <row r="663" spans="1:18" x14ac:dyDescent="0.4">
      <c r="A663" s="7" t="s">
        <v>4038</v>
      </c>
      <c r="B663" s="7" t="s">
        <v>4039</v>
      </c>
      <c r="C663" s="7" t="s">
        <v>841</v>
      </c>
      <c r="D663" s="7" t="s">
        <v>4040</v>
      </c>
      <c r="E663" s="7">
        <v>11</v>
      </c>
      <c r="F663" s="7" t="s">
        <v>1109</v>
      </c>
      <c r="G663" s="7" t="s">
        <v>1110</v>
      </c>
      <c r="H663" s="8">
        <v>80</v>
      </c>
      <c r="I663" s="7" t="s">
        <v>64</v>
      </c>
      <c r="J663" s="8">
        <v>60</v>
      </c>
      <c r="K663" s="7" t="s">
        <v>1103</v>
      </c>
      <c r="L663" s="7" t="s">
        <v>1116</v>
      </c>
      <c r="M663" s="7">
        <v>9</v>
      </c>
      <c r="N663" s="7" t="s">
        <v>1041</v>
      </c>
      <c r="O663" s="7" t="s">
        <v>4041</v>
      </c>
      <c r="P663" s="9">
        <v>33317</v>
      </c>
      <c r="Q663" s="7"/>
      <c r="R663" s="10"/>
    </row>
    <row r="664" spans="1:18" x14ac:dyDescent="0.4">
      <c r="A664" s="7" t="s">
        <v>4042</v>
      </c>
      <c r="B664" s="7" t="s">
        <v>4043</v>
      </c>
      <c r="C664" s="7" t="s">
        <v>842</v>
      </c>
      <c r="D664" s="7" t="s">
        <v>4044</v>
      </c>
      <c r="E664" s="7">
        <v>11</v>
      </c>
      <c r="F664" s="7" t="s">
        <v>1109</v>
      </c>
      <c r="G664" s="7" t="s">
        <v>1110</v>
      </c>
      <c r="H664" s="8">
        <v>80</v>
      </c>
      <c r="I664" s="7" t="s">
        <v>64</v>
      </c>
      <c r="J664" s="8">
        <v>60</v>
      </c>
      <c r="K664" s="7" t="s">
        <v>1103</v>
      </c>
      <c r="L664" s="7" t="s">
        <v>1116</v>
      </c>
      <c r="M664" s="7">
        <v>10</v>
      </c>
      <c r="N664" s="7" t="s">
        <v>1040</v>
      </c>
      <c r="O664" s="7" t="s">
        <v>4045</v>
      </c>
      <c r="P664" s="9">
        <v>64187</v>
      </c>
      <c r="Q664" s="7"/>
      <c r="R664" s="10"/>
    </row>
    <row r="665" spans="1:18" x14ac:dyDescent="0.4">
      <c r="A665" s="7" t="s">
        <v>4046</v>
      </c>
      <c r="B665" s="7" t="s">
        <v>4047</v>
      </c>
      <c r="C665" s="7" t="s">
        <v>843</v>
      </c>
      <c r="D665" s="7" t="s">
        <v>4048</v>
      </c>
      <c r="E665" s="7">
        <v>11</v>
      </c>
      <c r="F665" s="7" t="s">
        <v>1109</v>
      </c>
      <c r="G665" s="7" t="s">
        <v>1110</v>
      </c>
      <c r="H665" s="8">
        <v>80</v>
      </c>
      <c r="I665" s="7" t="s">
        <v>64</v>
      </c>
      <c r="J665" s="8">
        <v>172</v>
      </c>
      <c r="K665" s="7" t="s">
        <v>1103</v>
      </c>
      <c r="L665" s="7" t="s">
        <v>1145</v>
      </c>
      <c r="M665" s="7">
        <v>13</v>
      </c>
      <c r="N665" s="7" t="s">
        <v>1058</v>
      </c>
      <c r="O665" s="7" t="s">
        <v>4049</v>
      </c>
      <c r="P665" s="9">
        <v>103454</v>
      </c>
      <c r="Q665" s="7"/>
      <c r="R665" s="10"/>
    </row>
    <row r="666" spans="1:18" x14ac:dyDescent="0.4">
      <c r="A666" s="7" t="s">
        <v>4050</v>
      </c>
      <c r="B666" s="7" t="s">
        <v>4051</v>
      </c>
      <c r="C666" s="7" t="s">
        <v>844</v>
      </c>
      <c r="D666" s="7" t="s">
        <v>4052</v>
      </c>
      <c r="E666" s="7">
        <v>11</v>
      </c>
      <c r="F666" s="7" t="s">
        <v>1101</v>
      </c>
      <c r="G666" s="7" t="s">
        <v>1102</v>
      </c>
      <c r="H666" s="8">
        <v>80</v>
      </c>
      <c r="I666" s="7" t="s">
        <v>64</v>
      </c>
      <c r="J666" s="8">
        <v>276</v>
      </c>
      <c r="K666" s="7" t="s">
        <v>1103</v>
      </c>
      <c r="L666" s="7" t="s">
        <v>1104</v>
      </c>
      <c r="M666" s="7">
        <v>15</v>
      </c>
      <c r="N666" s="7" t="s">
        <v>1060</v>
      </c>
      <c r="O666" s="7" t="s">
        <v>4053</v>
      </c>
      <c r="P666" s="9">
        <v>104695</v>
      </c>
      <c r="Q666" s="7"/>
      <c r="R666" s="10"/>
    </row>
    <row r="667" spans="1:18" x14ac:dyDescent="0.4">
      <c r="A667" s="7" t="s">
        <v>4054</v>
      </c>
      <c r="B667" s="7" t="s">
        <v>4055</v>
      </c>
      <c r="C667" s="7" t="s">
        <v>845</v>
      </c>
      <c r="D667" s="7" t="s">
        <v>4056</v>
      </c>
      <c r="E667" s="7">
        <v>11</v>
      </c>
      <c r="F667" s="7" t="s">
        <v>1109</v>
      </c>
      <c r="G667" s="7" t="s">
        <v>1110</v>
      </c>
      <c r="H667" s="8">
        <v>80</v>
      </c>
      <c r="I667" s="7" t="s">
        <v>64</v>
      </c>
      <c r="J667" s="8">
        <v>30</v>
      </c>
      <c r="K667" s="7" t="s">
        <v>1103</v>
      </c>
      <c r="L667" s="7" t="s">
        <v>1111</v>
      </c>
      <c r="M667" s="7">
        <v>5</v>
      </c>
      <c r="N667" s="7" t="s">
        <v>1043</v>
      </c>
      <c r="O667" s="7" t="s">
        <v>4057</v>
      </c>
      <c r="P667" s="9">
        <v>22162</v>
      </c>
      <c r="Q667" s="7"/>
      <c r="R667" s="10"/>
    </row>
    <row r="668" spans="1:18" x14ac:dyDescent="0.4">
      <c r="A668" s="7" t="s">
        <v>4058</v>
      </c>
      <c r="B668" s="7" t="s">
        <v>4059</v>
      </c>
      <c r="C668" s="7" t="s">
        <v>846</v>
      </c>
      <c r="D668" s="7" t="s">
        <v>4060</v>
      </c>
      <c r="E668" s="7">
        <v>11</v>
      </c>
      <c r="F668" s="7" t="s">
        <v>1109</v>
      </c>
      <c r="G668" s="7" t="s">
        <v>1110</v>
      </c>
      <c r="H668" s="8">
        <v>80</v>
      </c>
      <c r="I668" s="7" t="s">
        <v>64</v>
      </c>
      <c r="J668" s="8">
        <v>60</v>
      </c>
      <c r="K668" s="7" t="s">
        <v>1103</v>
      </c>
      <c r="L668" s="7" t="s">
        <v>1116</v>
      </c>
      <c r="M668" s="7">
        <v>10</v>
      </c>
      <c r="N668" s="7" t="s">
        <v>1040</v>
      </c>
      <c r="O668" s="7" t="s">
        <v>4061</v>
      </c>
      <c r="P668" s="9">
        <v>59322</v>
      </c>
      <c r="Q668" s="7"/>
      <c r="R668" s="10"/>
    </row>
    <row r="669" spans="1:18" x14ac:dyDescent="0.4">
      <c r="A669" s="7" t="s">
        <v>4062</v>
      </c>
      <c r="B669" s="7" t="s">
        <v>4063</v>
      </c>
      <c r="C669" s="7" t="s">
        <v>847</v>
      </c>
      <c r="D669" s="7" t="s">
        <v>4064</v>
      </c>
      <c r="E669" s="7">
        <v>11</v>
      </c>
      <c r="F669" s="7" t="s">
        <v>1109</v>
      </c>
      <c r="G669" s="7" t="s">
        <v>1110</v>
      </c>
      <c r="H669" s="8">
        <v>80</v>
      </c>
      <c r="I669" s="7" t="s">
        <v>64</v>
      </c>
      <c r="J669" s="8">
        <v>90</v>
      </c>
      <c r="K669" s="7" t="s">
        <v>1103</v>
      </c>
      <c r="L669" s="7" t="s">
        <v>1145</v>
      </c>
      <c r="M669" s="7">
        <v>12</v>
      </c>
      <c r="N669" s="7" t="s">
        <v>1057</v>
      </c>
      <c r="O669" s="7" t="s">
        <v>4065</v>
      </c>
      <c r="P669" s="9">
        <v>60081</v>
      </c>
      <c r="Q669" s="7"/>
      <c r="R669" s="10"/>
    </row>
    <row r="670" spans="1:18" x14ac:dyDescent="0.4">
      <c r="A670" s="7" t="s">
        <v>4066</v>
      </c>
      <c r="B670" s="7" t="s">
        <v>4067</v>
      </c>
      <c r="C670" s="7" t="s">
        <v>848</v>
      </c>
      <c r="D670" s="7" t="s">
        <v>4068</v>
      </c>
      <c r="E670" s="7">
        <v>11</v>
      </c>
      <c r="F670" s="7" t="s">
        <v>1109</v>
      </c>
      <c r="G670" s="7" t="s">
        <v>1110</v>
      </c>
      <c r="H670" s="8">
        <v>80</v>
      </c>
      <c r="I670" s="7" t="s">
        <v>64</v>
      </c>
      <c r="J670" s="8">
        <v>30</v>
      </c>
      <c r="K670" s="7" t="s">
        <v>1103</v>
      </c>
      <c r="L670" s="7" t="s">
        <v>1116</v>
      </c>
      <c r="M670" s="7">
        <v>10</v>
      </c>
      <c r="N670" s="7" t="s">
        <v>1040</v>
      </c>
      <c r="O670" s="7" t="s">
        <v>4069</v>
      </c>
      <c r="P670" s="9">
        <v>64143</v>
      </c>
      <c r="Q670" s="7"/>
      <c r="R670" s="10"/>
    </row>
    <row r="671" spans="1:18" x14ac:dyDescent="0.4">
      <c r="A671" s="7" t="s">
        <v>4070</v>
      </c>
      <c r="B671" s="7" t="s">
        <v>4071</v>
      </c>
      <c r="C671" s="7" t="s">
        <v>849</v>
      </c>
      <c r="D671" s="7" t="s">
        <v>4072</v>
      </c>
      <c r="E671" s="7">
        <v>11</v>
      </c>
      <c r="F671" s="7" t="s">
        <v>1101</v>
      </c>
      <c r="G671" s="7" t="s">
        <v>1102</v>
      </c>
      <c r="H671" s="8">
        <v>80</v>
      </c>
      <c r="I671" s="7" t="s">
        <v>64</v>
      </c>
      <c r="J671" s="8">
        <v>260</v>
      </c>
      <c r="K671" s="7" t="s">
        <v>1103</v>
      </c>
      <c r="L671" s="7" t="s">
        <v>1104</v>
      </c>
      <c r="M671" s="7">
        <v>15</v>
      </c>
      <c r="N671" s="7" t="s">
        <v>1060</v>
      </c>
      <c r="O671" s="7" t="s">
        <v>4073</v>
      </c>
      <c r="P671" s="9">
        <v>73162</v>
      </c>
      <c r="Q671" s="7"/>
      <c r="R671" s="10"/>
    </row>
    <row r="672" spans="1:18" x14ac:dyDescent="0.4">
      <c r="A672" s="7" t="s">
        <v>4074</v>
      </c>
      <c r="B672" s="7" t="s">
        <v>4075</v>
      </c>
      <c r="C672" s="7" t="s">
        <v>850</v>
      </c>
      <c r="D672" s="7" t="s">
        <v>4076</v>
      </c>
      <c r="E672" s="7">
        <v>11</v>
      </c>
      <c r="F672" s="7" t="s">
        <v>1109</v>
      </c>
      <c r="G672" s="7" t="s">
        <v>1110</v>
      </c>
      <c r="H672" s="8">
        <v>80</v>
      </c>
      <c r="I672" s="7" t="s">
        <v>64</v>
      </c>
      <c r="J672" s="8">
        <v>30</v>
      </c>
      <c r="K672" s="7" t="s">
        <v>1103</v>
      </c>
      <c r="L672" s="7" t="s">
        <v>1111</v>
      </c>
      <c r="M672" s="7">
        <v>5</v>
      </c>
      <c r="N672" s="7" t="s">
        <v>1043</v>
      </c>
      <c r="O672" s="7" t="s">
        <v>4077</v>
      </c>
      <c r="P672" s="9">
        <v>25176</v>
      </c>
      <c r="Q672" s="7"/>
      <c r="R672" s="10"/>
    </row>
    <row r="673" spans="1:18" x14ac:dyDescent="0.4">
      <c r="A673" s="7" t="s">
        <v>4078</v>
      </c>
      <c r="B673" s="7" t="s">
        <v>4079</v>
      </c>
      <c r="C673" s="7" t="s">
        <v>851</v>
      </c>
      <c r="D673" s="7" t="s">
        <v>4080</v>
      </c>
      <c r="E673" s="7">
        <v>11</v>
      </c>
      <c r="F673" s="7" t="s">
        <v>1109</v>
      </c>
      <c r="G673" s="7" t="s">
        <v>1110</v>
      </c>
      <c r="H673" s="8">
        <v>80</v>
      </c>
      <c r="I673" s="7" t="s">
        <v>64</v>
      </c>
      <c r="J673" s="8">
        <v>59</v>
      </c>
      <c r="K673" s="7" t="s">
        <v>1103</v>
      </c>
      <c r="L673" s="7" t="s">
        <v>1111</v>
      </c>
      <c r="M673" s="7">
        <v>6</v>
      </c>
      <c r="N673" s="7" t="s">
        <v>1056</v>
      </c>
      <c r="O673" s="7" t="s">
        <v>4081</v>
      </c>
      <c r="P673" s="9">
        <v>51106</v>
      </c>
      <c r="Q673" s="7"/>
      <c r="R673" s="10"/>
    </row>
    <row r="674" spans="1:18" x14ac:dyDescent="0.4">
      <c r="A674" s="7" t="s">
        <v>4082</v>
      </c>
      <c r="B674" s="7" t="s">
        <v>4083</v>
      </c>
      <c r="C674" s="7" t="s">
        <v>852</v>
      </c>
      <c r="D674" s="7" t="s">
        <v>4084</v>
      </c>
      <c r="E674" s="7">
        <v>11</v>
      </c>
      <c r="F674" s="7" t="s">
        <v>1109</v>
      </c>
      <c r="G674" s="7" t="s">
        <v>1110</v>
      </c>
      <c r="H674" s="8">
        <v>80</v>
      </c>
      <c r="I674" s="7" t="s">
        <v>64</v>
      </c>
      <c r="J674" s="8">
        <v>30</v>
      </c>
      <c r="K674" s="7" t="s">
        <v>1103</v>
      </c>
      <c r="L674" s="7" t="s">
        <v>1111</v>
      </c>
      <c r="M674" s="7">
        <v>6</v>
      </c>
      <c r="N674" s="7" t="s">
        <v>1056</v>
      </c>
      <c r="O674" s="7" t="s">
        <v>4085</v>
      </c>
      <c r="P674" s="9">
        <v>40252</v>
      </c>
      <c r="Q674" s="7"/>
      <c r="R674" s="10"/>
    </row>
    <row r="675" spans="1:18" x14ac:dyDescent="0.4">
      <c r="A675" s="7" t="s">
        <v>4086</v>
      </c>
      <c r="B675" s="7" t="s">
        <v>4087</v>
      </c>
      <c r="C675" s="7" t="s">
        <v>853</v>
      </c>
      <c r="D675" s="7" t="s">
        <v>4088</v>
      </c>
      <c r="E675" s="7">
        <v>11</v>
      </c>
      <c r="F675" s="7" t="s">
        <v>1109</v>
      </c>
      <c r="G675" s="7" t="s">
        <v>1110</v>
      </c>
      <c r="H675" s="8">
        <v>80</v>
      </c>
      <c r="I675" s="7" t="s">
        <v>64</v>
      </c>
      <c r="J675" s="8">
        <v>10</v>
      </c>
      <c r="K675" s="7" t="s">
        <v>1103</v>
      </c>
      <c r="L675" s="7" t="s">
        <v>1198</v>
      </c>
      <c r="M675" s="7">
        <v>3</v>
      </c>
      <c r="N675" s="7" t="s">
        <v>1045</v>
      </c>
      <c r="O675" s="7" t="s">
        <v>4089</v>
      </c>
      <c r="P675" s="9">
        <v>15610</v>
      </c>
      <c r="Q675" s="7"/>
      <c r="R675" s="10"/>
    </row>
    <row r="676" spans="1:18" x14ac:dyDescent="0.4">
      <c r="A676" s="7" t="s">
        <v>4111</v>
      </c>
      <c r="B676" s="7" t="s">
        <v>4112</v>
      </c>
      <c r="C676" s="7" t="s">
        <v>817</v>
      </c>
      <c r="D676" s="7" t="s">
        <v>4113</v>
      </c>
      <c r="E676" s="7">
        <v>11</v>
      </c>
      <c r="F676" s="7" t="s">
        <v>1109</v>
      </c>
      <c r="G676" s="7" t="s">
        <v>1110</v>
      </c>
      <c r="H676" s="8">
        <v>81</v>
      </c>
      <c r="I676" s="7" t="s">
        <v>62</v>
      </c>
      <c r="J676" s="8">
        <v>45</v>
      </c>
      <c r="K676" s="7" t="s">
        <v>1103</v>
      </c>
      <c r="L676" s="7" t="s">
        <v>1111</v>
      </c>
      <c r="M676" s="7">
        <v>6</v>
      </c>
      <c r="N676" s="7" t="s">
        <v>1056</v>
      </c>
      <c r="O676" s="7" t="s">
        <v>4114</v>
      </c>
      <c r="P676" s="9">
        <v>53707</v>
      </c>
      <c r="Q676" s="7"/>
      <c r="R676" s="10"/>
    </row>
    <row r="677" spans="1:18" x14ac:dyDescent="0.4">
      <c r="A677" s="7" t="s">
        <v>4115</v>
      </c>
      <c r="B677" s="7" t="s">
        <v>4116</v>
      </c>
      <c r="C677" s="7" t="s">
        <v>818</v>
      </c>
      <c r="D677" s="7" t="s">
        <v>4117</v>
      </c>
      <c r="E677" s="7">
        <v>11</v>
      </c>
      <c r="F677" s="7" t="s">
        <v>1109</v>
      </c>
      <c r="G677" s="7" t="s">
        <v>1110</v>
      </c>
      <c r="H677" s="8">
        <v>81</v>
      </c>
      <c r="I677" s="7" t="s">
        <v>62</v>
      </c>
      <c r="J677" s="8">
        <v>30</v>
      </c>
      <c r="K677" s="7" t="s">
        <v>1103</v>
      </c>
      <c r="L677" s="7" t="s">
        <v>1198</v>
      </c>
      <c r="M677" s="7">
        <v>4</v>
      </c>
      <c r="N677" s="7" t="s">
        <v>1044</v>
      </c>
      <c r="O677" s="7" t="s">
        <v>4118</v>
      </c>
      <c r="P677" s="9">
        <v>27750</v>
      </c>
      <c r="Q677" s="7"/>
      <c r="R677" s="10"/>
    </row>
    <row r="678" spans="1:18" x14ac:dyDescent="0.4">
      <c r="A678" s="7" t="s">
        <v>4119</v>
      </c>
      <c r="B678" s="7" t="s">
        <v>4120</v>
      </c>
      <c r="C678" s="7" t="s">
        <v>819</v>
      </c>
      <c r="D678" s="7" t="s">
        <v>4121</v>
      </c>
      <c r="E678" s="7">
        <v>11</v>
      </c>
      <c r="F678" s="7" t="s">
        <v>1109</v>
      </c>
      <c r="G678" s="7" t="s">
        <v>1110</v>
      </c>
      <c r="H678" s="8">
        <v>81</v>
      </c>
      <c r="I678" s="7" t="s">
        <v>62</v>
      </c>
      <c r="J678" s="8">
        <v>85</v>
      </c>
      <c r="K678" s="7" t="s">
        <v>1103</v>
      </c>
      <c r="L678" s="7" t="s">
        <v>1111</v>
      </c>
      <c r="M678" s="7">
        <v>7</v>
      </c>
      <c r="N678" s="7" t="s">
        <v>1042</v>
      </c>
      <c r="O678" s="7" t="s">
        <v>4122</v>
      </c>
      <c r="P678" s="9">
        <v>63221</v>
      </c>
      <c r="Q678" s="7"/>
      <c r="R678" s="10"/>
    </row>
    <row r="679" spans="1:18" x14ac:dyDescent="0.4">
      <c r="A679" s="7" t="s">
        <v>4123</v>
      </c>
      <c r="B679" s="7" t="s">
        <v>4124</v>
      </c>
      <c r="C679" s="7" t="s">
        <v>820</v>
      </c>
      <c r="D679" s="7" t="s">
        <v>4125</v>
      </c>
      <c r="E679" s="7">
        <v>11</v>
      </c>
      <c r="F679" s="7" t="s">
        <v>1109</v>
      </c>
      <c r="G679" s="7" t="s">
        <v>1110</v>
      </c>
      <c r="H679" s="8">
        <v>81</v>
      </c>
      <c r="I679" s="7" t="s">
        <v>62</v>
      </c>
      <c r="J679" s="8">
        <v>85</v>
      </c>
      <c r="K679" s="7" t="s">
        <v>1103</v>
      </c>
      <c r="L679" s="7" t="s">
        <v>1111</v>
      </c>
      <c r="M679" s="7">
        <v>6</v>
      </c>
      <c r="N679" s="7" t="s">
        <v>1056</v>
      </c>
      <c r="O679" s="7" t="s">
        <v>4126</v>
      </c>
      <c r="P679" s="9">
        <v>49856</v>
      </c>
      <c r="Q679" s="7"/>
      <c r="R679" s="10"/>
    </row>
    <row r="680" spans="1:18" x14ac:dyDescent="0.4">
      <c r="A680" s="7" t="s">
        <v>4127</v>
      </c>
      <c r="B680" s="7" t="s">
        <v>4128</v>
      </c>
      <c r="C680" s="7" t="s">
        <v>821</v>
      </c>
      <c r="D680" s="7" t="s">
        <v>4129</v>
      </c>
      <c r="E680" s="7">
        <v>11</v>
      </c>
      <c r="F680" s="7" t="s">
        <v>1109</v>
      </c>
      <c r="G680" s="7" t="s">
        <v>1110</v>
      </c>
      <c r="H680" s="8">
        <v>81</v>
      </c>
      <c r="I680" s="7" t="s">
        <v>62</v>
      </c>
      <c r="J680" s="8">
        <v>45</v>
      </c>
      <c r="K680" s="7" t="s">
        <v>1103</v>
      </c>
      <c r="L680" s="7" t="s">
        <v>1111</v>
      </c>
      <c r="M680" s="7">
        <v>6</v>
      </c>
      <c r="N680" s="7" t="s">
        <v>1056</v>
      </c>
      <c r="O680" s="7" t="s">
        <v>4130</v>
      </c>
      <c r="P680" s="9">
        <v>30203</v>
      </c>
      <c r="Q680" s="7"/>
      <c r="R680" s="10"/>
    </row>
    <row r="681" spans="1:18" x14ac:dyDescent="0.4">
      <c r="A681" s="7" t="s">
        <v>4131</v>
      </c>
      <c r="B681" s="7" t="s">
        <v>4132</v>
      </c>
      <c r="C681" s="7" t="s">
        <v>822</v>
      </c>
      <c r="D681" s="7" t="s">
        <v>4133</v>
      </c>
      <c r="E681" s="7">
        <v>11</v>
      </c>
      <c r="F681" s="7" t="s">
        <v>1109</v>
      </c>
      <c r="G681" s="7" t="s">
        <v>1110</v>
      </c>
      <c r="H681" s="8">
        <v>81</v>
      </c>
      <c r="I681" s="7" t="s">
        <v>62</v>
      </c>
      <c r="J681" s="8">
        <v>30</v>
      </c>
      <c r="K681" s="7" t="s">
        <v>1103</v>
      </c>
      <c r="L681" s="7" t="s">
        <v>1111</v>
      </c>
      <c r="M681" s="7">
        <v>5</v>
      </c>
      <c r="N681" s="7" t="s">
        <v>1043</v>
      </c>
      <c r="O681" s="7" t="s">
        <v>4134</v>
      </c>
      <c r="P681" s="9">
        <v>19704</v>
      </c>
      <c r="Q681" s="7"/>
      <c r="R681" s="10"/>
    </row>
    <row r="682" spans="1:18" x14ac:dyDescent="0.4">
      <c r="A682" s="7" t="s">
        <v>4135</v>
      </c>
      <c r="B682" s="7" t="s">
        <v>4136</v>
      </c>
      <c r="C682" s="7" t="s">
        <v>823</v>
      </c>
      <c r="D682" s="7" t="s">
        <v>4137</v>
      </c>
      <c r="E682" s="7">
        <v>11</v>
      </c>
      <c r="F682" s="7" t="s">
        <v>1109</v>
      </c>
      <c r="G682" s="7" t="s">
        <v>1110</v>
      </c>
      <c r="H682" s="8">
        <v>81</v>
      </c>
      <c r="I682" s="7" t="s">
        <v>62</v>
      </c>
      <c r="J682" s="8">
        <v>45</v>
      </c>
      <c r="K682" s="7" t="s">
        <v>1103</v>
      </c>
      <c r="L682" s="7" t="s">
        <v>1111</v>
      </c>
      <c r="M682" s="7">
        <v>6</v>
      </c>
      <c r="N682" s="7" t="s">
        <v>1056</v>
      </c>
      <c r="O682" s="7" t="s">
        <v>4138</v>
      </c>
      <c r="P682" s="9">
        <v>49807</v>
      </c>
      <c r="Q682" s="7"/>
      <c r="R682" s="10"/>
    </row>
    <row r="683" spans="1:18" x14ac:dyDescent="0.4">
      <c r="A683" s="7" t="s">
        <v>4150</v>
      </c>
      <c r="B683" s="7" t="s">
        <v>4151</v>
      </c>
      <c r="C683" s="7" t="s">
        <v>860</v>
      </c>
      <c r="D683" s="7" t="s">
        <v>4152</v>
      </c>
      <c r="E683" s="7">
        <v>11</v>
      </c>
      <c r="F683" s="7" t="s">
        <v>1109</v>
      </c>
      <c r="G683" s="7" t="s">
        <v>1110</v>
      </c>
      <c r="H683" s="8">
        <v>82</v>
      </c>
      <c r="I683" s="7" t="s">
        <v>65</v>
      </c>
      <c r="J683" s="8">
        <v>30</v>
      </c>
      <c r="K683" s="7" t="s">
        <v>1103</v>
      </c>
      <c r="L683" s="7" t="s">
        <v>1111</v>
      </c>
      <c r="M683" s="7">
        <v>5</v>
      </c>
      <c r="N683" s="7" t="s">
        <v>1043</v>
      </c>
      <c r="O683" s="7" t="s">
        <v>4153</v>
      </c>
      <c r="P683" s="9">
        <v>11354</v>
      </c>
      <c r="Q683" s="7"/>
      <c r="R683" s="10"/>
    </row>
    <row r="684" spans="1:18" x14ac:dyDescent="0.4">
      <c r="A684" s="7" t="s">
        <v>4154</v>
      </c>
      <c r="B684" s="7" t="s">
        <v>4155</v>
      </c>
      <c r="C684" s="7" t="s">
        <v>861</v>
      </c>
      <c r="D684" s="7" t="s">
        <v>4156</v>
      </c>
      <c r="E684" s="7">
        <v>11</v>
      </c>
      <c r="F684" s="7" t="s">
        <v>1109</v>
      </c>
      <c r="G684" s="7" t="s">
        <v>1110</v>
      </c>
      <c r="H684" s="8">
        <v>82</v>
      </c>
      <c r="I684" s="7" t="s">
        <v>65</v>
      </c>
      <c r="J684" s="8">
        <v>30</v>
      </c>
      <c r="K684" s="7" t="s">
        <v>1103</v>
      </c>
      <c r="L684" s="7" t="s">
        <v>1111</v>
      </c>
      <c r="M684" s="7">
        <v>5</v>
      </c>
      <c r="N684" s="7" t="s">
        <v>1043</v>
      </c>
      <c r="O684" s="7" t="s">
        <v>4157</v>
      </c>
      <c r="P684" s="9">
        <v>11412</v>
      </c>
      <c r="Q684" s="7"/>
      <c r="R684" s="10"/>
    </row>
    <row r="685" spans="1:18" x14ac:dyDescent="0.4">
      <c r="A685" s="7" t="s">
        <v>4158</v>
      </c>
      <c r="B685" s="7" t="s">
        <v>4159</v>
      </c>
      <c r="C685" s="7" t="s">
        <v>862</v>
      </c>
      <c r="D685" s="7" t="s">
        <v>4160</v>
      </c>
      <c r="E685" s="7">
        <v>11</v>
      </c>
      <c r="F685" s="7" t="s">
        <v>1109</v>
      </c>
      <c r="G685" s="7" t="s">
        <v>1110</v>
      </c>
      <c r="H685" s="8">
        <v>82</v>
      </c>
      <c r="I685" s="7" t="s">
        <v>65</v>
      </c>
      <c r="J685" s="8">
        <v>30</v>
      </c>
      <c r="K685" s="7" t="s">
        <v>1103</v>
      </c>
      <c r="L685" s="7" t="s">
        <v>1111</v>
      </c>
      <c r="M685" s="7">
        <v>6</v>
      </c>
      <c r="N685" s="7" t="s">
        <v>1056</v>
      </c>
      <c r="O685" s="7" t="s">
        <v>4161</v>
      </c>
      <c r="P685" s="9">
        <v>33101</v>
      </c>
      <c r="Q685" s="7"/>
      <c r="R685" s="10"/>
    </row>
    <row r="686" spans="1:18" x14ac:dyDescent="0.4">
      <c r="A686" s="7" t="s">
        <v>4162</v>
      </c>
      <c r="B686" s="7" t="s">
        <v>1981</v>
      </c>
      <c r="C686" s="7" t="s">
        <v>304</v>
      </c>
      <c r="D686" s="7" t="s">
        <v>1982</v>
      </c>
      <c r="E686" s="7">
        <v>11</v>
      </c>
      <c r="F686" s="7" t="s">
        <v>1109</v>
      </c>
      <c r="G686" s="7" t="s">
        <v>1110</v>
      </c>
      <c r="H686" s="8">
        <v>82</v>
      </c>
      <c r="I686" s="7" t="s">
        <v>65</v>
      </c>
      <c r="J686" s="8">
        <v>10</v>
      </c>
      <c r="K686" s="7" t="s">
        <v>1103</v>
      </c>
      <c r="L686" s="7" t="s">
        <v>1198</v>
      </c>
      <c r="M686" s="7">
        <v>2</v>
      </c>
      <c r="N686" s="7" t="s">
        <v>1046</v>
      </c>
      <c r="O686" s="7" t="s">
        <v>4163</v>
      </c>
      <c r="P686" s="9">
        <v>8098</v>
      </c>
      <c r="Q686" s="7"/>
      <c r="R686" s="10"/>
    </row>
    <row r="687" spans="1:18" x14ac:dyDescent="0.4">
      <c r="A687" s="7" t="s">
        <v>4164</v>
      </c>
      <c r="B687" s="7" t="s">
        <v>4165</v>
      </c>
      <c r="C687" s="7" t="s">
        <v>863</v>
      </c>
      <c r="D687" s="7" t="s">
        <v>4166</v>
      </c>
      <c r="E687" s="7">
        <v>11</v>
      </c>
      <c r="F687" s="7" t="s">
        <v>1109</v>
      </c>
      <c r="G687" s="7" t="s">
        <v>1110</v>
      </c>
      <c r="H687" s="8">
        <v>82</v>
      </c>
      <c r="I687" s="7" t="s">
        <v>65</v>
      </c>
      <c r="J687" s="8">
        <v>30</v>
      </c>
      <c r="K687" s="7" t="s">
        <v>1103</v>
      </c>
      <c r="L687" s="7" t="s">
        <v>1111</v>
      </c>
      <c r="M687" s="7">
        <v>5</v>
      </c>
      <c r="N687" s="7" t="s">
        <v>1043</v>
      </c>
      <c r="O687" s="7" t="s">
        <v>4167</v>
      </c>
      <c r="P687" s="9">
        <v>22713</v>
      </c>
      <c r="Q687" s="7"/>
      <c r="R687" s="10"/>
    </row>
    <row r="688" spans="1:18" x14ac:dyDescent="0.4">
      <c r="A688" s="7" t="s">
        <v>4168</v>
      </c>
      <c r="B688" s="7" t="s">
        <v>4169</v>
      </c>
      <c r="C688" s="7" t="s">
        <v>864</v>
      </c>
      <c r="D688" s="7" t="s">
        <v>4170</v>
      </c>
      <c r="E688" s="7">
        <v>11</v>
      </c>
      <c r="F688" s="7" t="s">
        <v>1109</v>
      </c>
      <c r="G688" s="7" t="s">
        <v>1110</v>
      </c>
      <c r="H688" s="8">
        <v>82</v>
      </c>
      <c r="I688" s="7" t="s">
        <v>65</v>
      </c>
      <c r="J688" s="8">
        <v>30</v>
      </c>
      <c r="K688" s="7" t="s">
        <v>1103</v>
      </c>
      <c r="L688" s="7" t="s">
        <v>1111</v>
      </c>
      <c r="M688" s="7">
        <v>5</v>
      </c>
      <c r="N688" s="7" t="s">
        <v>1043</v>
      </c>
      <c r="O688" s="7" t="s">
        <v>4171</v>
      </c>
      <c r="P688" s="9">
        <v>20587</v>
      </c>
      <c r="Q688" s="7"/>
      <c r="R688" s="10"/>
    </row>
    <row r="689" spans="1:18" x14ac:dyDescent="0.4">
      <c r="A689" s="7" t="s">
        <v>4172</v>
      </c>
      <c r="B689" s="7" t="s">
        <v>4173</v>
      </c>
      <c r="C689" s="7" t="s">
        <v>865</v>
      </c>
      <c r="D689" s="7" t="s">
        <v>4174</v>
      </c>
      <c r="E689" s="7">
        <v>11</v>
      </c>
      <c r="F689" s="7" t="s">
        <v>1109</v>
      </c>
      <c r="G689" s="7" t="s">
        <v>1110</v>
      </c>
      <c r="H689" s="8">
        <v>82</v>
      </c>
      <c r="I689" s="7" t="s">
        <v>65</v>
      </c>
      <c r="J689" s="8">
        <v>30</v>
      </c>
      <c r="K689" s="7" t="s">
        <v>1095</v>
      </c>
      <c r="L689" s="7" t="s">
        <v>1111</v>
      </c>
      <c r="M689" s="7">
        <v>6</v>
      </c>
      <c r="N689" s="7" t="s">
        <v>1056</v>
      </c>
      <c r="O689" s="7" t="s">
        <v>4175</v>
      </c>
      <c r="P689" s="9">
        <v>36002</v>
      </c>
      <c r="Q689" s="7"/>
      <c r="R689" s="10"/>
    </row>
    <row r="690" spans="1:18" x14ac:dyDescent="0.4">
      <c r="A690" s="7" t="s">
        <v>4180</v>
      </c>
      <c r="B690" s="7" t="s">
        <v>4181</v>
      </c>
      <c r="C690" s="7" t="s">
        <v>867</v>
      </c>
      <c r="D690" s="7" t="s">
        <v>4182</v>
      </c>
      <c r="E690" s="7">
        <v>11</v>
      </c>
      <c r="F690" s="7" t="s">
        <v>1109</v>
      </c>
      <c r="G690" s="7" t="s">
        <v>1110</v>
      </c>
      <c r="H690" s="8">
        <v>83</v>
      </c>
      <c r="I690" s="7" t="s">
        <v>66</v>
      </c>
      <c r="J690" s="8">
        <v>60</v>
      </c>
      <c r="K690" s="7" t="s">
        <v>1103</v>
      </c>
      <c r="L690" s="7" t="s">
        <v>1145</v>
      </c>
      <c r="M690" s="7">
        <v>12</v>
      </c>
      <c r="N690" s="7" t="s">
        <v>1057</v>
      </c>
      <c r="O690" s="7" t="s">
        <v>4183</v>
      </c>
      <c r="P690" s="9">
        <v>38160</v>
      </c>
      <c r="Q690" s="7"/>
      <c r="R690" s="10"/>
    </row>
    <row r="691" spans="1:18" x14ac:dyDescent="0.4">
      <c r="A691" s="7" t="s">
        <v>4184</v>
      </c>
      <c r="B691" s="7" t="s">
        <v>4185</v>
      </c>
      <c r="C691" s="7" t="s">
        <v>868</v>
      </c>
      <c r="D691" s="7" t="s">
        <v>4186</v>
      </c>
      <c r="E691" s="7">
        <v>11</v>
      </c>
      <c r="F691" s="7" t="s">
        <v>1109</v>
      </c>
      <c r="G691" s="7" t="s">
        <v>1110</v>
      </c>
      <c r="H691" s="8">
        <v>83</v>
      </c>
      <c r="I691" s="7" t="s">
        <v>66</v>
      </c>
      <c r="J691" s="8">
        <v>75</v>
      </c>
      <c r="K691" s="7" t="s">
        <v>1103</v>
      </c>
      <c r="L691" s="7" t="s">
        <v>1116</v>
      </c>
      <c r="M691" s="7">
        <v>10</v>
      </c>
      <c r="N691" s="7" t="s">
        <v>1040</v>
      </c>
      <c r="O691" s="7" t="s">
        <v>4187</v>
      </c>
      <c r="P691" s="9">
        <v>67586</v>
      </c>
      <c r="Q691" s="7"/>
      <c r="R691" s="10"/>
    </row>
    <row r="692" spans="1:18" x14ac:dyDescent="0.4">
      <c r="A692" s="7" t="s">
        <v>4195</v>
      </c>
      <c r="B692" s="7" t="s">
        <v>4196</v>
      </c>
      <c r="C692" s="7" t="s">
        <v>876</v>
      </c>
      <c r="D692" s="7" t="s">
        <v>4197</v>
      </c>
      <c r="E692" s="7">
        <v>11</v>
      </c>
      <c r="F692" s="7" t="s">
        <v>1109</v>
      </c>
      <c r="G692" s="7" t="s">
        <v>1110</v>
      </c>
      <c r="H692" s="8">
        <v>84</v>
      </c>
      <c r="I692" s="7" t="s">
        <v>68</v>
      </c>
      <c r="J692" s="8">
        <v>118</v>
      </c>
      <c r="K692" s="7" t="s">
        <v>1095</v>
      </c>
      <c r="L692" s="7" t="s">
        <v>1145</v>
      </c>
      <c r="M692" s="7">
        <v>13</v>
      </c>
      <c r="N692" s="7" t="s">
        <v>1058</v>
      </c>
      <c r="O692" s="7" t="s">
        <v>4198</v>
      </c>
      <c r="P692" s="9">
        <v>85681</v>
      </c>
      <c r="Q692" s="7"/>
      <c r="R692" s="10"/>
    </row>
    <row r="693" spans="1:18" x14ac:dyDescent="0.4">
      <c r="A693" s="7" t="s">
        <v>4199</v>
      </c>
      <c r="B693" s="7" t="s">
        <v>4200</v>
      </c>
      <c r="C693" s="7" t="s">
        <v>877</v>
      </c>
      <c r="D693" s="7" t="s">
        <v>4201</v>
      </c>
      <c r="E693" s="7">
        <v>11</v>
      </c>
      <c r="F693" s="7" t="s">
        <v>1109</v>
      </c>
      <c r="G693" s="7" t="s">
        <v>1110</v>
      </c>
      <c r="H693" s="8">
        <v>84</v>
      </c>
      <c r="I693" s="7" t="s">
        <v>68</v>
      </c>
      <c r="J693" s="8">
        <v>30</v>
      </c>
      <c r="K693" s="7" t="s">
        <v>1095</v>
      </c>
      <c r="L693" s="7" t="s">
        <v>1111</v>
      </c>
      <c r="M693" s="7">
        <v>5</v>
      </c>
      <c r="N693" s="7" t="s">
        <v>1043</v>
      </c>
      <c r="O693" s="7" t="s">
        <v>4202</v>
      </c>
      <c r="P693" s="9">
        <v>29167</v>
      </c>
      <c r="Q693" s="7"/>
      <c r="R693" s="10"/>
    </row>
    <row r="694" spans="1:18" x14ac:dyDescent="0.4">
      <c r="A694" s="7" t="s">
        <v>4203</v>
      </c>
      <c r="B694" s="7" t="s">
        <v>4204</v>
      </c>
      <c r="C694" s="7" t="s">
        <v>878</v>
      </c>
      <c r="D694" s="7" t="s">
        <v>4205</v>
      </c>
      <c r="E694" s="7">
        <v>11</v>
      </c>
      <c r="F694" s="7" t="s">
        <v>1109</v>
      </c>
      <c r="G694" s="7" t="s">
        <v>1110</v>
      </c>
      <c r="H694" s="8">
        <v>84</v>
      </c>
      <c r="I694" s="7" t="s">
        <v>68</v>
      </c>
      <c r="J694" s="8">
        <v>33</v>
      </c>
      <c r="K694" s="7" t="s">
        <v>1095</v>
      </c>
      <c r="L694" s="7" t="s">
        <v>1111</v>
      </c>
      <c r="M694" s="7">
        <v>5</v>
      </c>
      <c r="N694" s="7" t="s">
        <v>1043</v>
      </c>
      <c r="O694" s="7" t="s">
        <v>4206</v>
      </c>
      <c r="P694" s="9">
        <v>12772</v>
      </c>
      <c r="Q694" s="7"/>
      <c r="R694" s="10"/>
    </row>
    <row r="695" spans="1:18" x14ac:dyDescent="0.4">
      <c r="A695" s="7" t="s">
        <v>4207</v>
      </c>
      <c r="B695" s="7" t="s">
        <v>4208</v>
      </c>
      <c r="C695" s="7" t="s">
        <v>879</v>
      </c>
      <c r="D695" s="7" t="s">
        <v>4209</v>
      </c>
      <c r="E695" s="7">
        <v>11</v>
      </c>
      <c r="F695" s="7" t="s">
        <v>1109</v>
      </c>
      <c r="G695" s="7" t="s">
        <v>1110</v>
      </c>
      <c r="H695" s="8">
        <v>84</v>
      </c>
      <c r="I695" s="7" t="s">
        <v>68</v>
      </c>
      <c r="J695" s="8">
        <v>70</v>
      </c>
      <c r="K695" s="7" t="s">
        <v>1095</v>
      </c>
      <c r="L695" s="7" t="s">
        <v>1145</v>
      </c>
      <c r="M695" s="7">
        <v>12</v>
      </c>
      <c r="N695" s="7" t="s">
        <v>1057</v>
      </c>
      <c r="O695" s="7" t="s">
        <v>4210</v>
      </c>
      <c r="P695" s="9">
        <v>43592</v>
      </c>
      <c r="Q695" s="7"/>
      <c r="R695" s="10"/>
    </row>
    <row r="696" spans="1:18" x14ac:dyDescent="0.4">
      <c r="A696" s="7" t="s">
        <v>4211</v>
      </c>
      <c r="B696" s="7" t="s">
        <v>4212</v>
      </c>
      <c r="C696" s="7" t="s">
        <v>880</v>
      </c>
      <c r="D696" s="7" t="s">
        <v>4213</v>
      </c>
      <c r="E696" s="7">
        <v>11</v>
      </c>
      <c r="F696" s="7" t="s">
        <v>1109</v>
      </c>
      <c r="G696" s="7" t="s">
        <v>1110</v>
      </c>
      <c r="H696" s="8">
        <v>84</v>
      </c>
      <c r="I696" s="7" t="s">
        <v>68</v>
      </c>
      <c r="J696" s="8">
        <v>30</v>
      </c>
      <c r="K696" s="7" t="s">
        <v>1095</v>
      </c>
      <c r="L696" s="7" t="s">
        <v>1111</v>
      </c>
      <c r="M696" s="7">
        <v>6</v>
      </c>
      <c r="N696" s="7" t="s">
        <v>1056</v>
      </c>
      <c r="O696" s="7" t="s">
        <v>4214</v>
      </c>
      <c r="P696" s="9">
        <v>44749</v>
      </c>
      <c r="Q696" s="7"/>
      <c r="R696" s="10"/>
    </row>
    <row r="697" spans="1:18" x14ac:dyDescent="0.4">
      <c r="A697" s="7" t="s">
        <v>4215</v>
      </c>
      <c r="B697" s="7" t="s">
        <v>4216</v>
      </c>
      <c r="C697" s="7" t="s">
        <v>881</v>
      </c>
      <c r="D697" s="7" t="s">
        <v>4217</v>
      </c>
      <c r="E697" s="7">
        <v>11</v>
      </c>
      <c r="F697" s="7" t="s">
        <v>1109</v>
      </c>
      <c r="G697" s="7" t="s">
        <v>1110</v>
      </c>
      <c r="H697" s="8">
        <v>84</v>
      </c>
      <c r="I697" s="7" t="s">
        <v>68</v>
      </c>
      <c r="J697" s="8">
        <v>30</v>
      </c>
      <c r="K697" s="7" t="s">
        <v>1095</v>
      </c>
      <c r="L697" s="7" t="s">
        <v>1111</v>
      </c>
      <c r="M697" s="7">
        <v>6</v>
      </c>
      <c r="N697" s="7" t="s">
        <v>1056</v>
      </c>
      <c r="O697" s="7" t="s">
        <v>4218</v>
      </c>
      <c r="P697" s="9">
        <v>35714</v>
      </c>
      <c r="Q697" s="7"/>
      <c r="R697" s="10"/>
    </row>
    <row r="698" spans="1:18" x14ac:dyDescent="0.4">
      <c r="A698" s="7" t="s">
        <v>4219</v>
      </c>
      <c r="B698" s="7" t="s">
        <v>4220</v>
      </c>
      <c r="C698" s="7" t="s">
        <v>882</v>
      </c>
      <c r="D698" s="7" t="s">
        <v>4221</v>
      </c>
      <c r="E698" s="7">
        <v>11</v>
      </c>
      <c r="F698" s="7" t="s">
        <v>1109</v>
      </c>
      <c r="G698" s="7" t="s">
        <v>1110</v>
      </c>
      <c r="H698" s="8">
        <v>84</v>
      </c>
      <c r="I698" s="7" t="s">
        <v>68</v>
      </c>
      <c r="J698" s="8">
        <v>38</v>
      </c>
      <c r="K698" s="7" t="s">
        <v>1095</v>
      </c>
      <c r="L698" s="7" t="s">
        <v>1198</v>
      </c>
      <c r="M698" s="7">
        <v>2</v>
      </c>
      <c r="N698" s="7" t="s">
        <v>1046</v>
      </c>
      <c r="O698" s="7" t="s">
        <v>4222</v>
      </c>
      <c r="P698" s="9">
        <v>14683</v>
      </c>
      <c r="Q698" s="7"/>
      <c r="R698" s="10"/>
    </row>
    <row r="699" spans="1:18" x14ac:dyDescent="0.4">
      <c r="A699" s="7" t="s">
        <v>4223</v>
      </c>
      <c r="B699" s="7" t="s">
        <v>4224</v>
      </c>
      <c r="C699" s="7" t="s">
        <v>883</v>
      </c>
      <c r="D699" s="7" t="s">
        <v>4225</v>
      </c>
      <c r="E699" s="7">
        <v>11</v>
      </c>
      <c r="F699" s="7" t="s">
        <v>1109</v>
      </c>
      <c r="G699" s="7" t="s">
        <v>1110</v>
      </c>
      <c r="H699" s="8">
        <v>84</v>
      </c>
      <c r="I699" s="7" t="s">
        <v>68</v>
      </c>
      <c r="J699" s="8">
        <v>46</v>
      </c>
      <c r="K699" s="7" t="s">
        <v>1095</v>
      </c>
      <c r="L699" s="7" t="s">
        <v>1111</v>
      </c>
      <c r="M699" s="7">
        <v>6</v>
      </c>
      <c r="N699" s="7" t="s">
        <v>1056</v>
      </c>
      <c r="O699" s="7" t="s">
        <v>4226</v>
      </c>
      <c r="P699" s="9">
        <v>32354</v>
      </c>
      <c r="Q699" s="7"/>
      <c r="R699" s="10"/>
    </row>
    <row r="700" spans="1:18" x14ac:dyDescent="0.4">
      <c r="A700" s="7" t="s">
        <v>4227</v>
      </c>
      <c r="B700" s="7" t="s">
        <v>4228</v>
      </c>
      <c r="C700" s="7" t="s">
        <v>884</v>
      </c>
      <c r="D700" s="7" t="s">
        <v>4229</v>
      </c>
      <c r="E700" s="7">
        <v>11</v>
      </c>
      <c r="F700" s="7" t="s">
        <v>1109</v>
      </c>
      <c r="G700" s="7" t="s">
        <v>1110</v>
      </c>
      <c r="H700" s="8">
        <v>84</v>
      </c>
      <c r="I700" s="7" t="s">
        <v>68</v>
      </c>
      <c r="J700" s="8">
        <v>28</v>
      </c>
      <c r="K700" s="7" t="s">
        <v>1095</v>
      </c>
      <c r="L700" s="7" t="s">
        <v>1111</v>
      </c>
      <c r="M700" s="7">
        <v>5</v>
      </c>
      <c r="N700" s="7" t="s">
        <v>1043</v>
      </c>
      <c r="O700" s="7" t="s">
        <v>4230</v>
      </c>
      <c r="P700" s="9">
        <v>26669</v>
      </c>
      <c r="Q700" s="7"/>
      <c r="R700" s="10"/>
    </row>
    <row r="701" spans="1:18" x14ac:dyDescent="0.4">
      <c r="A701" s="7" t="s">
        <v>4231</v>
      </c>
      <c r="B701" s="7" t="s">
        <v>4232</v>
      </c>
      <c r="C701" s="7" t="s">
        <v>885</v>
      </c>
      <c r="D701" s="7" t="s">
        <v>4233</v>
      </c>
      <c r="E701" s="7">
        <v>11</v>
      </c>
      <c r="F701" s="7" t="s">
        <v>1109</v>
      </c>
      <c r="G701" s="7" t="s">
        <v>1110</v>
      </c>
      <c r="H701" s="8">
        <v>84</v>
      </c>
      <c r="I701" s="7" t="s">
        <v>68</v>
      </c>
      <c r="J701" s="8">
        <v>65</v>
      </c>
      <c r="K701" s="7" t="s">
        <v>1095</v>
      </c>
      <c r="L701" s="7" t="s">
        <v>1145</v>
      </c>
      <c r="M701" s="7">
        <v>12</v>
      </c>
      <c r="N701" s="7" t="s">
        <v>1057</v>
      </c>
      <c r="O701" s="7" t="s">
        <v>4234</v>
      </c>
      <c r="P701" s="9">
        <v>58552</v>
      </c>
      <c r="Q701" s="7"/>
      <c r="R701" s="10"/>
    </row>
    <row r="702" spans="1:18" x14ac:dyDescent="0.4">
      <c r="A702" s="7" t="s">
        <v>4235</v>
      </c>
      <c r="B702" s="7" t="s">
        <v>4236</v>
      </c>
      <c r="C702" s="7" t="s">
        <v>886</v>
      </c>
      <c r="D702" s="7" t="s">
        <v>4237</v>
      </c>
      <c r="E702" s="7">
        <v>11</v>
      </c>
      <c r="F702" s="7" t="s">
        <v>1109</v>
      </c>
      <c r="G702" s="7" t="s">
        <v>1110</v>
      </c>
      <c r="H702" s="8">
        <v>84</v>
      </c>
      <c r="I702" s="7" t="s">
        <v>68</v>
      </c>
      <c r="J702" s="8">
        <v>30</v>
      </c>
      <c r="K702" s="7" t="s">
        <v>1103</v>
      </c>
      <c r="L702" s="7" t="s">
        <v>1111</v>
      </c>
      <c r="M702" s="7">
        <v>5</v>
      </c>
      <c r="N702" s="7" t="s">
        <v>1043</v>
      </c>
      <c r="O702" s="7" t="s">
        <v>4238</v>
      </c>
      <c r="P702" s="9">
        <v>20259</v>
      </c>
      <c r="Q702" s="7"/>
      <c r="R702" s="10"/>
    </row>
    <row r="703" spans="1:18" x14ac:dyDescent="0.4">
      <c r="A703" s="7" t="s">
        <v>4239</v>
      </c>
      <c r="B703" s="7" t="s">
        <v>4240</v>
      </c>
      <c r="C703" s="7" t="s">
        <v>887</v>
      </c>
      <c r="D703" s="7" t="s">
        <v>4241</v>
      </c>
      <c r="E703" s="7">
        <v>11</v>
      </c>
      <c r="F703" s="7" t="s">
        <v>1109</v>
      </c>
      <c r="G703" s="7" t="s">
        <v>1110</v>
      </c>
      <c r="H703" s="8">
        <v>84</v>
      </c>
      <c r="I703" s="7" t="s">
        <v>68</v>
      </c>
      <c r="J703" s="8">
        <v>42</v>
      </c>
      <c r="K703" s="7" t="s">
        <v>1095</v>
      </c>
      <c r="L703" s="7" t="s">
        <v>1111</v>
      </c>
      <c r="M703" s="7">
        <v>6</v>
      </c>
      <c r="N703" s="7" t="s">
        <v>1056</v>
      </c>
      <c r="O703" s="7" t="s">
        <v>4242</v>
      </c>
      <c r="P703" s="9">
        <v>43650</v>
      </c>
      <c r="Q703" s="7"/>
      <c r="R703" s="10"/>
    </row>
    <row r="704" spans="1:18" x14ac:dyDescent="0.4">
      <c r="A704" s="7" t="s">
        <v>4243</v>
      </c>
      <c r="B704" s="7" t="s">
        <v>4244</v>
      </c>
      <c r="C704" s="7" t="s">
        <v>888</v>
      </c>
      <c r="D704" s="7" t="s">
        <v>4245</v>
      </c>
      <c r="E704" s="7">
        <v>11</v>
      </c>
      <c r="F704" s="7" t="s">
        <v>1109</v>
      </c>
      <c r="G704" s="7" t="s">
        <v>1110</v>
      </c>
      <c r="H704" s="8">
        <v>84</v>
      </c>
      <c r="I704" s="7" t="s">
        <v>68</v>
      </c>
      <c r="J704" s="8">
        <v>60</v>
      </c>
      <c r="K704" s="7" t="s">
        <v>1095</v>
      </c>
      <c r="L704" s="7" t="s">
        <v>1111</v>
      </c>
      <c r="M704" s="7">
        <v>6</v>
      </c>
      <c r="N704" s="7" t="s">
        <v>1056</v>
      </c>
      <c r="O704" s="7" t="s">
        <v>4246</v>
      </c>
      <c r="P704" s="9">
        <v>56630</v>
      </c>
      <c r="Q704" s="7"/>
      <c r="R704" s="10"/>
    </row>
    <row r="705" spans="1:18" x14ac:dyDescent="0.4">
      <c r="A705" s="7" t="s">
        <v>4247</v>
      </c>
      <c r="B705" s="7" t="s">
        <v>4248</v>
      </c>
      <c r="C705" s="7" t="s">
        <v>889</v>
      </c>
      <c r="D705" s="7" t="s">
        <v>4249</v>
      </c>
      <c r="E705" s="7">
        <v>11</v>
      </c>
      <c r="F705" s="7" t="s">
        <v>1109</v>
      </c>
      <c r="G705" s="7" t="s">
        <v>1110</v>
      </c>
      <c r="H705" s="8">
        <v>84</v>
      </c>
      <c r="I705" s="7" t="s">
        <v>68</v>
      </c>
      <c r="J705" s="8">
        <v>83</v>
      </c>
      <c r="K705" s="7" t="s">
        <v>1095</v>
      </c>
      <c r="L705" s="7" t="s">
        <v>1111</v>
      </c>
      <c r="M705" s="7">
        <v>6</v>
      </c>
      <c r="N705" s="7" t="s">
        <v>1056</v>
      </c>
      <c r="O705" s="7" t="s">
        <v>4250</v>
      </c>
      <c r="P705" s="9">
        <v>36813</v>
      </c>
      <c r="Q705" s="7"/>
      <c r="R705" s="10"/>
    </row>
    <row r="706" spans="1:18" x14ac:dyDescent="0.4">
      <c r="A706" s="7" t="s">
        <v>4251</v>
      </c>
      <c r="B706" s="7" t="s">
        <v>4252</v>
      </c>
      <c r="C706" s="7" t="s">
        <v>890</v>
      </c>
      <c r="D706" s="7" t="s">
        <v>4253</v>
      </c>
      <c r="E706" s="7">
        <v>11</v>
      </c>
      <c r="F706" s="7" t="s">
        <v>1109</v>
      </c>
      <c r="G706" s="7" t="s">
        <v>1110</v>
      </c>
      <c r="H706" s="8">
        <v>84</v>
      </c>
      <c r="I706" s="7" t="s">
        <v>68</v>
      </c>
      <c r="J706" s="8">
        <v>37</v>
      </c>
      <c r="K706" s="7" t="s">
        <v>1095</v>
      </c>
      <c r="L706" s="7" t="s">
        <v>1111</v>
      </c>
      <c r="M706" s="7">
        <v>5</v>
      </c>
      <c r="N706" s="7" t="s">
        <v>1043</v>
      </c>
      <c r="O706" s="7" t="s">
        <v>4254</v>
      </c>
      <c r="P706" s="9">
        <v>24267</v>
      </c>
      <c r="Q706" s="7"/>
      <c r="R706" s="10"/>
    </row>
    <row r="707" spans="1:18" x14ac:dyDescent="0.4">
      <c r="A707" s="7" t="s">
        <v>4274</v>
      </c>
      <c r="B707" s="7" t="s">
        <v>4275</v>
      </c>
      <c r="C707" s="7" t="s">
        <v>871</v>
      </c>
      <c r="D707" s="7" t="s">
        <v>4276</v>
      </c>
      <c r="E707" s="7">
        <v>11</v>
      </c>
      <c r="F707" s="7" t="s">
        <v>1109</v>
      </c>
      <c r="G707" s="7" t="s">
        <v>1110</v>
      </c>
      <c r="H707" s="8">
        <v>85</v>
      </c>
      <c r="I707" s="7" t="s">
        <v>67</v>
      </c>
      <c r="J707" s="8">
        <v>30</v>
      </c>
      <c r="K707" s="7" t="s">
        <v>1095</v>
      </c>
      <c r="L707" s="7" t="s">
        <v>1111</v>
      </c>
      <c r="M707" s="7">
        <v>5</v>
      </c>
      <c r="N707" s="7" t="s">
        <v>1043</v>
      </c>
      <c r="O707" s="7" t="s">
        <v>4277</v>
      </c>
      <c r="P707" s="9">
        <v>17385</v>
      </c>
      <c r="Q707" s="7"/>
      <c r="R707" s="10"/>
    </row>
    <row r="708" spans="1:18" x14ac:dyDescent="0.4">
      <c r="A708" s="7" t="s">
        <v>4278</v>
      </c>
      <c r="B708" s="7" t="s">
        <v>4279</v>
      </c>
      <c r="C708" s="7" t="s">
        <v>872</v>
      </c>
      <c r="D708" s="7" t="s">
        <v>4280</v>
      </c>
      <c r="E708" s="7">
        <v>11</v>
      </c>
      <c r="F708" s="7" t="s">
        <v>1109</v>
      </c>
      <c r="G708" s="7" t="s">
        <v>1110</v>
      </c>
      <c r="H708" s="8">
        <v>85</v>
      </c>
      <c r="I708" s="7" t="s">
        <v>67</v>
      </c>
      <c r="J708" s="8">
        <v>48</v>
      </c>
      <c r="K708" s="7" t="s">
        <v>1095</v>
      </c>
      <c r="L708" s="7" t="s">
        <v>1111</v>
      </c>
      <c r="M708" s="7">
        <v>6</v>
      </c>
      <c r="N708" s="7" t="s">
        <v>1056</v>
      </c>
      <c r="O708" s="7" t="s">
        <v>4281</v>
      </c>
      <c r="P708" s="9">
        <v>36329</v>
      </c>
      <c r="Q708" s="7"/>
      <c r="R708" s="10"/>
    </row>
    <row r="709" spans="1:18" x14ac:dyDescent="0.4">
      <c r="A709" s="7" t="s">
        <v>4282</v>
      </c>
      <c r="B709" s="7" t="s">
        <v>4283</v>
      </c>
      <c r="C709" s="7" t="s">
        <v>873</v>
      </c>
      <c r="D709" s="7" t="s">
        <v>4284</v>
      </c>
      <c r="E709" s="7">
        <v>11</v>
      </c>
      <c r="F709" s="7" t="s">
        <v>1109</v>
      </c>
      <c r="G709" s="7" t="s">
        <v>1110</v>
      </c>
      <c r="H709" s="8">
        <v>85</v>
      </c>
      <c r="I709" s="7" t="s">
        <v>67</v>
      </c>
      <c r="J709" s="8">
        <v>24</v>
      </c>
      <c r="K709" s="7" t="s">
        <v>1095</v>
      </c>
      <c r="L709" s="7" t="s">
        <v>1198</v>
      </c>
      <c r="M709" s="7">
        <v>2</v>
      </c>
      <c r="N709" s="7" t="s">
        <v>1046</v>
      </c>
      <c r="O709" s="7" t="s">
        <v>4285</v>
      </c>
      <c r="P709" s="9">
        <v>11289</v>
      </c>
      <c r="Q709" s="7"/>
      <c r="R709" s="10"/>
    </row>
    <row r="710" spans="1:18" x14ac:dyDescent="0.4">
      <c r="A710" s="7" t="s">
        <v>4290</v>
      </c>
      <c r="B710" s="7" t="s">
        <v>4291</v>
      </c>
      <c r="C710" s="7" t="s">
        <v>826</v>
      </c>
      <c r="D710" s="7" t="s">
        <v>4292</v>
      </c>
      <c r="E710" s="7">
        <v>11</v>
      </c>
      <c r="F710" s="7" t="s">
        <v>1109</v>
      </c>
      <c r="G710" s="7" t="s">
        <v>1110</v>
      </c>
      <c r="H710" s="8">
        <v>86</v>
      </c>
      <c r="I710" s="7" t="s">
        <v>63</v>
      </c>
      <c r="J710" s="8">
        <v>10</v>
      </c>
      <c r="K710" s="7" t="s">
        <v>1103</v>
      </c>
      <c r="L710" s="7" t="s">
        <v>1198</v>
      </c>
      <c r="M710" s="7">
        <v>2</v>
      </c>
      <c r="N710" s="7" t="s">
        <v>1046</v>
      </c>
      <c r="O710" s="7" t="s">
        <v>4293</v>
      </c>
      <c r="P710" s="9">
        <v>13718</v>
      </c>
      <c r="Q710" s="7"/>
      <c r="R710" s="10"/>
    </row>
    <row r="711" spans="1:18" x14ac:dyDescent="0.4">
      <c r="A711" s="7" t="s">
        <v>4294</v>
      </c>
      <c r="B711" s="7" t="s">
        <v>4295</v>
      </c>
      <c r="C711" s="7" t="s">
        <v>827</v>
      </c>
      <c r="D711" s="7" t="s">
        <v>4296</v>
      </c>
      <c r="E711" s="7">
        <v>11</v>
      </c>
      <c r="F711" s="7" t="s">
        <v>1109</v>
      </c>
      <c r="G711" s="7" t="s">
        <v>1110</v>
      </c>
      <c r="H711" s="8">
        <v>86</v>
      </c>
      <c r="I711" s="7" t="s">
        <v>63</v>
      </c>
      <c r="J711" s="8">
        <v>60</v>
      </c>
      <c r="K711" s="7" t="s">
        <v>1103</v>
      </c>
      <c r="L711" s="7" t="s">
        <v>1111</v>
      </c>
      <c r="M711" s="7">
        <v>7</v>
      </c>
      <c r="N711" s="7" t="s">
        <v>1042</v>
      </c>
      <c r="O711" s="7" t="s">
        <v>4297</v>
      </c>
      <c r="P711" s="9">
        <v>67689</v>
      </c>
      <c r="Q711" s="7"/>
      <c r="R711" s="10"/>
    </row>
    <row r="712" spans="1:18" x14ac:dyDescent="0.4">
      <c r="A712" s="7" t="s">
        <v>4298</v>
      </c>
      <c r="B712" s="7" t="s">
        <v>4299</v>
      </c>
      <c r="C712" s="7" t="s">
        <v>828</v>
      </c>
      <c r="D712" s="7" t="s">
        <v>4300</v>
      </c>
      <c r="E712" s="7">
        <v>11</v>
      </c>
      <c r="F712" s="7" t="s">
        <v>1109</v>
      </c>
      <c r="G712" s="7" t="s">
        <v>1110</v>
      </c>
      <c r="H712" s="8">
        <v>86</v>
      </c>
      <c r="I712" s="7" t="s">
        <v>63</v>
      </c>
      <c r="J712" s="8">
        <v>60</v>
      </c>
      <c r="K712" s="7" t="s">
        <v>1103</v>
      </c>
      <c r="L712" s="7" t="s">
        <v>1111</v>
      </c>
      <c r="M712" s="7">
        <v>5</v>
      </c>
      <c r="N712" s="7" t="s">
        <v>1043</v>
      </c>
      <c r="O712" s="7" t="s">
        <v>4301</v>
      </c>
      <c r="P712" s="9">
        <v>24265</v>
      </c>
      <c r="Q712" s="7"/>
      <c r="R712" s="10"/>
    </row>
    <row r="713" spans="1:18" x14ac:dyDescent="0.4">
      <c r="A713" s="7" t="s">
        <v>4302</v>
      </c>
      <c r="B713" s="7" t="s">
        <v>4303</v>
      </c>
      <c r="C713" s="7" t="s">
        <v>829</v>
      </c>
      <c r="D713" s="7" t="s">
        <v>4304</v>
      </c>
      <c r="E713" s="7">
        <v>11</v>
      </c>
      <c r="F713" s="7" t="s">
        <v>1109</v>
      </c>
      <c r="G713" s="7" t="s">
        <v>1110</v>
      </c>
      <c r="H713" s="8">
        <v>86</v>
      </c>
      <c r="I713" s="7" t="s">
        <v>63</v>
      </c>
      <c r="J713" s="8">
        <v>10</v>
      </c>
      <c r="K713" s="7" t="s">
        <v>1103</v>
      </c>
      <c r="L713" s="7" t="s">
        <v>1198</v>
      </c>
      <c r="M713" s="7">
        <v>3</v>
      </c>
      <c r="N713" s="7" t="s">
        <v>1045</v>
      </c>
      <c r="O713" s="7" t="s">
        <v>4305</v>
      </c>
      <c r="P713" s="9">
        <v>16995</v>
      </c>
      <c r="Q713" s="7"/>
      <c r="R713" s="10"/>
    </row>
    <row r="714" spans="1:18" x14ac:dyDescent="0.4">
      <c r="A714" s="7" t="s">
        <v>4306</v>
      </c>
      <c r="B714" s="7" t="s">
        <v>4307</v>
      </c>
      <c r="C714" s="7" t="s">
        <v>830</v>
      </c>
      <c r="D714" s="7" t="s">
        <v>4308</v>
      </c>
      <c r="E714" s="7">
        <v>11</v>
      </c>
      <c r="F714" s="7" t="s">
        <v>1109</v>
      </c>
      <c r="G714" s="7" t="s">
        <v>1110</v>
      </c>
      <c r="H714" s="8">
        <v>86</v>
      </c>
      <c r="I714" s="7" t="s">
        <v>63</v>
      </c>
      <c r="J714" s="8">
        <v>120</v>
      </c>
      <c r="K714" s="7" t="s">
        <v>1103</v>
      </c>
      <c r="L714" s="7" t="s">
        <v>1145</v>
      </c>
      <c r="M714" s="7">
        <v>13</v>
      </c>
      <c r="N714" s="7" t="s">
        <v>1058</v>
      </c>
      <c r="O714" s="7" t="s">
        <v>4309</v>
      </c>
      <c r="P714" s="9">
        <v>42312</v>
      </c>
      <c r="Q714" s="7"/>
      <c r="R714" s="10"/>
    </row>
    <row r="715" spans="1:18" x14ac:dyDescent="0.4">
      <c r="A715" s="7" t="s">
        <v>4310</v>
      </c>
      <c r="B715" s="7" t="s">
        <v>4311</v>
      </c>
      <c r="C715" s="7" t="s">
        <v>831</v>
      </c>
      <c r="D715" s="7" t="s">
        <v>4312</v>
      </c>
      <c r="E715" s="7">
        <v>11</v>
      </c>
      <c r="F715" s="7" t="s">
        <v>1109</v>
      </c>
      <c r="G715" s="7" t="s">
        <v>1110</v>
      </c>
      <c r="H715" s="8">
        <v>86</v>
      </c>
      <c r="I715" s="7" t="s">
        <v>63</v>
      </c>
      <c r="J715" s="8">
        <v>10</v>
      </c>
      <c r="K715" s="7" t="s">
        <v>1103</v>
      </c>
      <c r="L715" s="7" t="s">
        <v>1198</v>
      </c>
      <c r="M715" s="7">
        <v>3</v>
      </c>
      <c r="N715" s="7" t="s">
        <v>1045</v>
      </c>
      <c r="O715" s="7" t="s">
        <v>4313</v>
      </c>
      <c r="P715" s="9">
        <v>17872</v>
      </c>
      <c r="Q715" s="7"/>
      <c r="R715" s="10"/>
    </row>
    <row r="716" spans="1:18" x14ac:dyDescent="0.4">
      <c r="A716" s="7" t="s">
        <v>4314</v>
      </c>
      <c r="B716" s="7" t="s">
        <v>4315</v>
      </c>
      <c r="C716" s="7" t="s">
        <v>832</v>
      </c>
      <c r="D716" s="7" t="s">
        <v>4316</v>
      </c>
      <c r="E716" s="7">
        <v>11</v>
      </c>
      <c r="F716" s="7" t="s">
        <v>1109</v>
      </c>
      <c r="G716" s="7" t="s">
        <v>1110</v>
      </c>
      <c r="H716" s="8">
        <v>86</v>
      </c>
      <c r="I716" s="7" t="s">
        <v>63</v>
      </c>
      <c r="J716" s="8">
        <v>30</v>
      </c>
      <c r="K716" s="7" t="s">
        <v>1103</v>
      </c>
      <c r="L716" s="7" t="s">
        <v>1111</v>
      </c>
      <c r="M716" s="7">
        <v>5</v>
      </c>
      <c r="N716" s="7" t="s">
        <v>1043</v>
      </c>
      <c r="O716" s="7" t="s">
        <v>4317</v>
      </c>
      <c r="P716" s="9">
        <v>25977</v>
      </c>
      <c r="Q716" s="7"/>
      <c r="R716" s="10"/>
    </row>
    <row r="717" spans="1:18" x14ac:dyDescent="0.4">
      <c r="A717" s="7" t="s">
        <v>4318</v>
      </c>
      <c r="B717" s="7" t="s">
        <v>4319</v>
      </c>
      <c r="C717" s="7" t="s">
        <v>833</v>
      </c>
      <c r="D717" s="7" t="s">
        <v>4320</v>
      </c>
      <c r="E717" s="7">
        <v>11</v>
      </c>
      <c r="F717" s="7" t="s">
        <v>1109</v>
      </c>
      <c r="G717" s="7" t="s">
        <v>1110</v>
      </c>
      <c r="H717" s="8">
        <v>86</v>
      </c>
      <c r="I717" s="7" t="s">
        <v>63</v>
      </c>
      <c r="J717" s="8">
        <v>30</v>
      </c>
      <c r="K717" s="7" t="s">
        <v>1103</v>
      </c>
      <c r="L717" s="7" t="s">
        <v>1111</v>
      </c>
      <c r="M717" s="7">
        <v>5</v>
      </c>
      <c r="N717" s="7" t="s">
        <v>1043</v>
      </c>
      <c r="O717" s="7" t="s">
        <v>4321</v>
      </c>
      <c r="P717" s="9">
        <v>20459</v>
      </c>
      <c r="Q717" s="7"/>
      <c r="R717" s="10"/>
    </row>
    <row r="718" spans="1:18" x14ac:dyDescent="0.4">
      <c r="A718" s="7" t="s">
        <v>4322</v>
      </c>
      <c r="B718" s="7" t="s">
        <v>4323</v>
      </c>
      <c r="C718" s="7" t="s">
        <v>834</v>
      </c>
      <c r="D718" s="7" t="s">
        <v>4324</v>
      </c>
      <c r="E718" s="7">
        <v>11</v>
      </c>
      <c r="F718" s="7" t="s">
        <v>1109</v>
      </c>
      <c r="G718" s="7" t="s">
        <v>1110</v>
      </c>
      <c r="H718" s="8">
        <v>86</v>
      </c>
      <c r="I718" s="7" t="s">
        <v>63</v>
      </c>
      <c r="J718" s="8">
        <v>60</v>
      </c>
      <c r="K718" s="7" t="s">
        <v>1103</v>
      </c>
      <c r="L718" s="7" t="s">
        <v>1111</v>
      </c>
      <c r="M718" s="7">
        <v>7</v>
      </c>
      <c r="N718" s="7" t="s">
        <v>1042</v>
      </c>
      <c r="O718" s="7" t="s">
        <v>4325</v>
      </c>
      <c r="P718" s="9">
        <v>60157</v>
      </c>
      <c r="Q718" s="7"/>
      <c r="R718" s="10"/>
    </row>
    <row r="719" spans="1:18" x14ac:dyDescent="0.4">
      <c r="A719" s="7" t="s">
        <v>4326</v>
      </c>
      <c r="B719" s="7" t="s">
        <v>4327</v>
      </c>
      <c r="C719" s="7" t="s">
        <v>835</v>
      </c>
      <c r="D719" s="7" t="s">
        <v>4328</v>
      </c>
      <c r="E719" s="7">
        <v>11</v>
      </c>
      <c r="F719" s="7" t="s">
        <v>1109</v>
      </c>
      <c r="G719" s="7" t="s">
        <v>1110</v>
      </c>
      <c r="H719" s="8">
        <v>86</v>
      </c>
      <c r="I719" s="7" t="s">
        <v>63</v>
      </c>
      <c r="J719" s="8">
        <v>10</v>
      </c>
      <c r="K719" s="7" t="s">
        <v>1103</v>
      </c>
      <c r="L719" s="7" t="s">
        <v>1198</v>
      </c>
      <c r="M719" s="7">
        <v>3</v>
      </c>
      <c r="N719" s="7" t="s">
        <v>1045</v>
      </c>
      <c r="O719" s="7" t="s">
        <v>4329</v>
      </c>
      <c r="P719" s="9">
        <v>21260</v>
      </c>
      <c r="Q719" s="7"/>
      <c r="R719" s="10"/>
    </row>
    <row r="720" spans="1:18" x14ac:dyDescent="0.4">
      <c r="A720" s="7" t="s">
        <v>4337</v>
      </c>
      <c r="B720" s="7" t="s">
        <v>4338</v>
      </c>
      <c r="C720" s="7" t="s">
        <v>950</v>
      </c>
      <c r="D720" s="7" t="s">
        <v>4339</v>
      </c>
      <c r="E720" s="7">
        <v>12</v>
      </c>
      <c r="F720" s="7" t="s">
        <v>1109</v>
      </c>
      <c r="G720" s="7" t="s">
        <v>1110</v>
      </c>
      <c r="H720" s="8">
        <v>90</v>
      </c>
      <c r="I720" s="7" t="s">
        <v>74</v>
      </c>
      <c r="J720" s="8">
        <v>30</v>
      </c>
      <c r="K720" s="7" t="s">
        <v>1103</v>
      </c>
      <c r="L720" s="7" t="s">
        <v>1111</v>
      </c>
      <c r="M720" s="7">
        <v>6</v>
      </c>
      <c r="N720" s="7" t="s">
        <v>1056</v>
      </c>
      <c r="O720" s="7" t="s">
        <v>4340</v>
      </c>
      <c r="P720" s="9">
        <v>32391</v>
      </c>
      <c r="Q720" s="7"/>
      <c r="R720" s="10"/>
    </row>
    <row r="721" spans="1:18" x14ac:dyDescent="0.4">
      <c r="A721" s="7" t="s">
        <v>4341</v>
      </c>
      <c r="B721" s="7" t="s">
        <v>4342</v>
      </c>
      <c r="C721" s="7" t="s">
        <v>951</v>
      </c>
      <c r="D721" s="7" t="s">
        <v>4343</v>
      </c>
      <c r="E721" s="7">
        <v>12</v>
      </c>
      <c r="F721" s="7" t="s">
        <v>1109</v>
      </c>
      <c r="G721" s="7" t="s">
        <v>1110</v>
      </c>
      <c r="H721" s="8">
        <v>90</v>
      </c>
      <c r="I721" s="7" t="s">
        <v>74</v>
      </c>
      <c r="J721" s="8">
        <v>70</v>
      </c>
      <c r="K721" s="7" t="s">
        <v>1095</v>
      </c>
      <c r="L721" s="7" t="s">
        <v>1111</v>
      </c>
      <c r="M721" s="7">
        <v>7</v>
      </c>
      <c r="N721" s="7" t="s">
        <v>1042</v>
      </c>
      <c r="O721" s="7" t="s">
        <v>4344</v>
      </c>
      <c r="P721" s="9">
        <v>70292</v>
      </c>
      <c r="Q721" s="7"/>
      <c r="R721" s="10"/>
    </row>
    <row r="722" spans="1:18" x14ac:dyDescent="0.4">
      <c r="A722" s="7" t="s">
        <v>4345</v>
      </c>
      <c r="B722" s="7" t="s">
        <v>4346</v>
      </c>
      <c r="C722" s="7" t="s">
        <v>952</v>
      </c>
      <c r="D722" s="7" t="s">
        <v>4347</v>
      </c>
      <c r="E722" s="7">
        <v>12</v>
      </c>
      <c r="F722" s="7" t="s">
        <v>1109</v>
      </c>
      <c r="G722" s="7" t="s">
        <v>1110</v>
      </c>
      <c r="H722" s="8">
        <v>90</v>
      </c>
      <c r="I722" s="7" t="s">
        <v>74</v>
      </c>
      <c r="J722" s="8">
        <v>121</v>
      </c>
      <c r="K722" s="7" t="s">
        <v>1095</v>
      </c>
      <c r="L722" s="7" t="s">
        <v>1145</v>
      </c>
      <c r="M722" s="7">
        <v>13</v>
      </c>
      <c r="N722" s="7" t="s">
        <v>1058</v>
      </c>
      <c r="O722" s="7" t="s">
        <v>4348</v>
      </c>
      <c r="P722" s="9">
        <v>60265</v>
      </c>
      <c r="Q722" s="7"/>
      <c r="R722" s="10"/>
    </row>
    <row r="723" spans="1:18" x14ac:dyDescent="0.4">
      <c r="A723" s="7" t="s">
        <v>4349</v>
      </c>
      <c r="B723" s="7" t="s">
        <v>4350</v>
      </c>
      <c r="C723" s="7" t="s">
        <v>953</v>
      </c>
      <c r="D723" s="7" t="s">
        <v>4351</v>
      </c>
      <c r="E723" s="7">
        <v>12</v>
      </c>
      <c r="F723" s="7" t="s">
        <v>1109</v>
      </c>
      <c r="G723" s="7" t="s">
        <v>1110</v>
      </c>
      <c r="H723" s="8">
        <v>90</v>
      </c>
      <c r="I723" s="7" t="s">
        <v>74</v>
      </c>
      <c r="J723" s="8">
        <v>60</v>
      </c>
      <c r="K723" s="7" t="s">
        <v>1095</v>
      </c>
      <c r="L723" s="7" t="s">
        <v>1111</v>
      </c>
      <c r="M723" s="7">
        <v>7</v>
      </c>
      <c r="N723" s="7" t="s">
        <v>1042</v>
      </c>
      <c r="O723" s="7" t="s">
        <v>4352</v>
      </c>
      <c r="P723" s="9">
        <v>62592</v>
      </c>
      <c r="Q723" s="7"/>
      <c r="R723" s="10"/>
    </row>
    <row r="724" spans="1:18" x14ac:dyDescent="0.4">
      <c r="A724" s="7" t="s">
        <v>4353</v>
      </c>
      <c r="B724" s="7" t="s">
        <v>4354</v>
      </c>
      <c r="C724" s="7" t="s">
        <v>954</v>
      </c>
      <c r="D724" s="7" t="s">
        <v>4355</v>
      </c>
      <c r="E724" s="7">
        <v>12</v>
      </c>
      <c r="F724" s="7" t="s">
        <v>1109</v>
      </c>
      <c r="G724" s="7" t="s">
        <v>1110</v>
      </c>
      <c r="H724" s="8">
        <v>90</v>
      </c>
      <c r="I724" s="7" t="s">
        <v>74</v>
      </c>
      <c r="J724" s="8">
        <v>44</v>
      </c>
      <c r="K724" s="7" t="s">
        <v>1095</v>
      </c>
      <c r="L724" s="7" t="s">
        <v>1111</v>
      </c>
      <c r="M724" s="7">
        <v>7</v>
      </c>
      <c r="N724" s="7" t="s">
        <v>1042</v>
      </c>
      <c r="O724" s="7" t="s">
        <v>4356</v>
      </c>
      <c r="P724" s="9">
        <v>63317</v>
      </c>
      <c r="Q724" s="7"/>
      <c r="R724" s="10"/>
    </row>
    <row r="725" spans="1:18" x14ac:dyDescent="0.4">
      <c r="A725" s="7" t="s">
        <v>4357</v>
      </c>
      <c r="B725" s="7" t="s">
        <v>4358</v>
      </c>
      <c r="C725" s="7" t="s">
        <v>955</v>
      </c>
      <c r="D725" s="7" t="s">
        <v>4359</v>
      </c>
      <c r="E725" s="7">
        <v>12</v>
      </c>
      <c r="F725" s="7" t="s">
        <v>1109</v>
      </c>
      <c r="G725" s="7" t="s">
        <v>1110</v>
      </c>
      <c r="H725" s="8">
        <v>90</v>
      </c>
      <c r="I725" s="7" t="s">
        <v>74</v>
      </c>
      <c r="J725" s="8">
        <v>60</v>
      </c>
      <c r="K725" s="7" t="s">
        <v>1095</v>
      </c>
      <c r="L725" s="7" t="s">
        <v>1116</v>
      </c>
      <c r="M725" s="7">
        <v>9</v>
      </c>
      <c r="N725" s="7" t="s">
        <v>1041</v>
      </c>
      <c r="O725" s="7" t="s">
        <v>4360</v>
      </c>
      <c r="P725" s="9">
        <v>49244</v>
      </c>
      <c r="Q725" s="7"/>
      <c r="R725" s="10"/>
    </row>
    <row r="726" spans="1:18" x14ac:dyDescent="0.4">
      <c r="A726" s="7" t="s">
        <v>4361</v>
      </c>
      <c r="B726" s="7" t="s">
        <v>4362</v>
      </c>
      <c r="C726" s="7" t="s">
        <v>956</v>
      </c>
      <c r="D726" s="7" t="s">
        <v>4363</v>
      </c>
      <c r="E726" s="7">
        <v>12</v>
      </c>
      <c r="F726" s="7" t="s">
        <v>1109</v>
      </c>
      <c r="G726" s="7" t="s">
        <v>1110</v>
      </c>
      <c r="H726" s="8">
        <v>90</v>
      </c>
      <c r="I726" s="7" t="s">
        <v>74</v>
      </c>
      <c r="J726" s="8">
        <v>30</v>
      </c>
      <c r="K726" s="7" t="s">
        <v>1095</v>
      </c>
      <c r="L726" s="7" t="s">
        <v>1111</v>
      </c>
      <c r="M726" s="7">
        <v>5</v>
      </c>
      <c r="N726" s="7" t="s">
        <v>1043</v>
      </c>
      <c r="O726" s="7" t="s">
        <v>4364</v>
      </c>
      <c r="P726" s="9">
        <v>10422</v>
      </c>
      <c r="Q726" s="7"/>
      <c r="R726" s="10"/>
    </row>
    <row r="727" spans="1:18" x14ac:dyDescent="0.4">
      <c r="A727" s="7" t="s">
        <v>4365</v>
      </c>
      <c r="B727" s="7" t="s">
        <v>4366</v>
      </c>
      <c r="C727" s="7" t="s">
        <v>957</v>
      </c>
      <c r="D727" s="7" t="s">
        <v>4367</v>
      </c>
      <c r="E727" s="7">
        <v>12</v>
      </c>
      <c r="F727" s="7" t="s">
        <v>1109</v>
      </c>
      <c r="G727" s="7" t="s">
        <v>1110</v>
      </c>
      <c r="H727" s="8">
        <v>90</v>
      </c>
      <c r="I727" s="7" t="s">
        <v>74</v>
      </c>
      <c r="J727" s="8">
        <v>46</v>
      </c>
      <c r="K727" s="7" t="s">
        <v>1095</v>
      </c>
      <c r="L727" s="7" t="s">
        <v>1111</v>
      </c>
      <c r="M727" s="7">
        <v>6</v>
      </c>
      <c r="N727" s="7" t="s">
        <v>1056</v>
      </c>
      <c r="O727" s="7" t="s">
        <v>4368</v>
      </c>
      <c r="P727" s="9">
        <v>56312</v>
      </c>
      <c r="Q727" s="7"/>
      <c r="R727" s="10"/>
    </row>
    <row r="728" spans="1:18" x14ac:dyDescent="0.4">
      <c r="A728" s="7" t="s">
        <v>4369</v>
      </c>
      <c r="B728" s="7" t="s">
        <v>4370</v>
      </c>
      <c r="C728" s="7" t="s">
        <v>958</v>
      </c>
      <c r="D728" s="7" t="s">
        <v>4371</v>
      </c>
      <c r="E728" s="7">
        <v>12</v>
      </c>
      <c r="F728" s="7" t="s">
        <v>1109</v>
      </c>
      <c r="G728" s="7" t="s">
        <v>1110</v>
      </c>
      <c r="H728" s="8">
        <v>90</v>
      </c>
      <c r="I728" s="7" t="s">
        <v>74</v>
      </c>
      <c r="J728" s="8">
        <v>43</v>
      </c>
      <c r="K728" s="7" t="s">
        <v>1095</v>
      </c>
      <c r="L728" s="7" t="s">
        <v>1111</v>
      </c>
      <c r="M728" s="7">
        <v>6</v>
      </c>
      <c r="N728" s="7" t="s">
        <v>1056</v>
      </c>
      <c r="O728" s="7" t="s">
        <v>4372</v>
      </c>
      <c r="P728" s="9">
        <v>58870</v>
      </c>
      <c r="Q728" s="7"/>
      <c r="R728" s="10"/>
    </row>
    <row r="729" spans="1:18" x14ac:dyDescent="0.4">
      <c r="A729" s="7" t="s">
        <v>4373</v>
      </c>
      <c r="B729" s="7" t="s">
        <v>4374</v>
      </c>
      <c r="C729" s="7" t="s">
        <v>959</v>
      </c>
      <c r="D729" s="7" t="s">
        <v>4375</v>
      </c>
      <c r="E729" s="7">
        <v>12</v>
      </c>
      <c r="F729" s="7" t="s">
        <v>1109</v>
      </c>
      <c r="G729" s="7" t="s">
        <v>1110</v>
      </c>
      <c r="H729" s="8">
        <v>90</v>
      </c>
      <c r="I729" s="7" t="s">
        <v>74</v>
      </c>
      <c r="J729" s="8">
        <v>28</v>
      </c>
      <c r="K729" s="7" t="s">
        <v>1095</v>
      </c>
      <c r="L729" s="7" t="s">
        <v>1111</v>
      </c>
      <c r="M729" s="7">
        <v>5</v>
      </c>
      <c r="N729" s="7" t="s">
        <v>1043</v>
      </c>
      <c r="O729" s="7" t="s">
        <v>4376</v>
      </c>
      <c r="P729" s="9">
        <v>15406</v>
      </c>
      <c r="Q729" s="7"/>
      <c r="R729" s="10"/>
    </row>
    <row r="730" spans="1:18" x14ac:dyDescent="0.4">
      <c r="A730" s="7" t="s">
        <v>4377</v>
      </c>
      <c r="B730" s="7" t="s">
        <v>4378</v>
      </c>
      <c r="C730" s="7" t="s">
        <v>960</v>
      </c>
      <c r="D730" s="7" t="s">
        <v>4379</v>
      </c>
      <c r="E730" s="7">
        <v>12</v>
      </c>
      <c r="F730" s="7" t="s">
        <v>1109</v>
      </c>
      <c r="G730" s="7" t="s">
        <v>1110</v>
      </c>
      <c r="H730" s="8">
        <v>90</v>
      </c>
      <c r="I730" s="7" t="s">
        <v>74</v>
      </c>
      <c r="J730" s="8">
        <v>30</v>
      </c>
      <c r="K730" s="7" t="s">
        <v>1095</v>
      </c>
      <c r="L730" s="7" t="s">
        <v>1111</v>
      </c>
      <c r="M730" s="7">
        <v>5</v>
      </c>
      <c r="N730" s="7" t="s">
        <v>1043</v>
      </c>
      <c r="O730" s="7" t="s">
        <v>4380</v>
      </c>
      <c r="P730" s="9">
        <v>25764</v>
      </c>
      <c r="Q730" s="7"/>
      <c r="R730" s="10"/>
    </row>
    <row r="731" spans="1:18" x14ac:dyDescent="0.4">
      <c r="A731" s="7" t="s">
        <v>4381</v>
      </c>
      <c r="B731" s="7" t="s">
        <v>4382</v>
      </c>
      <c r="C731" s="7" t="s">
        <v>961</v>
      </c>
      <c r="D731" s="7" t="s">
        <v>4383</v>
      </c>
      <c r="E731" s="7">
        <v>12</v>
      </c>
      <c r="F731" s="7" t="s">
        <v>1109</v>
      </c>
      <c r="G731" s="7" t="s">
        <v>1110</v>
      </c>
      <c r="H731" s="8">
        <v>90</v>
      </c>
      <c r="I731" s="7" t="s">
        <v>74</v>
      </c>
      <c r="J731" s="8">
        <v>30</v>
      </c>
      <c r="K731" s="7" t="s">
        <v>1095</v>
      </c>
      <c r="L731" s="7" t="s">
        <v>1111</v>
      </c>
      <c r="M731" s="7">
        <v>6</v>
      </c>
      <c r="N731" s="7" t="s">
        <v>1056</v>
      </c>
      <c r="O731" s="7" t="s">
        <v>4384</v>
      </c>
      <c r="P731" s="9">
        <v>34931</v>
      </c>
      <c r="Q731" s="7"/>
      <c r="R731" s="10"/>
    </row>
    <row r="732" spans="1:18" x14ac:dyDescent="0.4">
      <c r="A732" s="7" t="s">
        <v>4385</v>
      </c>
      <c r="B732" s="7" t="s">
        <v>4386</v>
      </c>
      <c r="C732" s="7" t="s">
        <v>962</v>
      </c>
      <c r="D732" s="7" t="s">
        <v>4387</v>
      </c>
      <c r="E732" s="7">
        <v>12</v>
      </c>
      <c r="F732" s="7" t="s">
        <v>1109</v>
      </c>
      <c r="G732" s="7" t="s">
        <v>1110</v>
      </c>
      <c r="H732" s="8">
        <v>90</v>
      </c>
      <c r="I732" s="7" t="s">
        <v>74</v>
      </c>
      <c r="J732" s="8">
        <v>30</v>
      </c>
      <c r="K732" s="7" t="s">
        <v>1095</v>
      </c>
      <c r="L732" s="7" t="s">
        <v>1111</v>
      </c>
      <c r="M732" s="7">
        <v>5</v>
      </c>
      <c r="N732" s="7" t="s">
        <v>1043</v>
      </c>
      <c r="O732" s="7" t="s">
        <v>4388</v>
      </c>
      <c r="P732" s="9">
        <v>21122</v>
      </c>
      <c r="Q732" s="7"/>
      <c r="R732" s="10"/>
    </row>
    <row r="733" spans="1:18" x14ac:dyDescent="0.4">
      <c r="A733" s="7" t="s">
        <v>4389</v>
      </c>
      <c r="B733" s="7" t="s">
        <v>4390</v>
      </c>
      <c r="C733" s="7" t="s">
        <v>963</v>
      </c>
      <c r="D733" s="7" t="s">
        <v>4391</v>
      </c>
      <c r="E733" s="7">
        <v>12</v>
      </c>
      <c r="F733" s="7" t="s">
        <v>1109</v>
      </c>
      <c r="G733" s="7" t="s">
        <v>1110</v>
      </c>
      <c r="H733" s="8">
        <v>90</v>
      </c>
      <c r="I733" s="7" t="s">
        <v>74</v>
      </c>
      <c r="J733" s="8">
        <v>30</v>
      </c>
      <c r="K733" s="7" t="s">
        <v>1095</v>
      </c>
      <c r="L733" s="7" t="s">
        <v>1111</v>
      </c>
      <c r="M733" s="7">
        <v>6</v>
      </c>
      <c r="N733" s="7" t="s">
        <v>1056</v>
      </c>
      <c r="O733" s="7" t="s">
        <v>4392</v>
      </c>
      <c r="P733" s="9">
        <v>37135</v>
      </c>
      <c r="Q733" s="7"/>
      <c r="R733" s="10"/>
    </row>
    <row r="734" spans="1:18" x14ac:dyDescent="0.4">
      <c r="A734" s="7" t="s">
        <v>4393</v>
      </c>
      <c r="B734" s="7" t="s">
        <v>4394</v>
      </c>
      <c r="C734" s="7" t="s">
        <v>964</v>
      </c>
      <c r="D734" s="7" t="s">
        <v>4395</v>
      </c>
      <c r="E734" s="7">
        <v>12</v>
      </c>
      <c r="F734" s="7" t="s">
        <v>1109</v>
      </c>
      <c r="G734" s="7" t="s">
        <v>1110</v>
      </c>
      <c r="H734" s="8">
        <v>90</v>
      </c>
      <c r="I734" s="7" t="s">
        <v>74</v>
      </c>
      <c r="J734" s="8">
        <v>30</v>
      </c>
      <c r="K734" s="7" t="s">
        <v>1095</v>
      </c>
      <c r="L734" s="7" t="s">
        <v>1111</v>
      </c>
      <c r="M734" s="7">
        <v>5</v>
      </c>
      <c r="N734" s="7" t="s">
        <v>1043</v>
      </c>
      <c r="O734" s="7" t="s">
        <v>4396</v>
      </c>
      <c r="P734" s="9">
        <v>17977</v>
      </c>
      <c r="Q734" s="7"/>
      <c r="R734" s="10"/>
    </row>
    <row r="735" spans="1:18" x14ac:dyDescent="0.4">
      <c r="A735" s="7" t="s">
        <v>4400</v>
      </c>
      <c r="B735" s="7" t="s">
        <v>4401</v>
      </c>
      <c r="C735" s="7" t="s">
        <v>966</v>
      </c>
      <c r="D735" s="7" t="s">
        <v>4402</v>
      </c>
      <c r="E735" s="7">
        <v>12</v>
      </c>
      <c r="F735" s="7" t="s">
        <v>1109</v>
      </c>
      <c r="G735" s="7" t="s">
        <v>1110</v>
      </c>
      <c r="H735" s="8">
        <v>91</v>
      </c>
      <c r="I735" s="7" t="s">
        <v>75</v>
      </c>
      <c r="J735" s="8">
        <v>30</v>
      </c>
      <c r="K735" s="7" t="s">
        <v>1103</v>
      </c>
      <c r="L735" s="7" t="s">
        <v>1111</v>
      </c>
      <c r="M735" s="7">
        <v>5</v>
      </c>
      <c r="N735" s="7" t="s">
        <v>1043</v>
      </c>
      <c r="O735" s="7" t="s">
        <v>4403</v>
      </c>
      <c r="P735" s="9">
        <v>18877</v>
      </c>
      <c r="Q735" s="7"/>
      <c r="R735" s="10"/>
    </row>
    <row r="736" spans="1:18" x14ac:dyDescent="0.4">
      <c r="A736" s="7" t="s">
        <v>4404</v>
      </c>
      <c r="B736" s="7" t="s">
        <v>4405</v>
      </c>
      <c r="C736" s="7" t="s">
        <v>967</v>
      </c>
      <c r="D736" s="7" t="s">
        <v>4406</v>
      </c>
      <c r="E736" s="7">
        <v>12</v>
      </c>
      <c r="F736" s="7" t="s">
        <v>1109</v>
      </c>
      <c r="G736" s="7" t="s">
        <v>1110</v>
      </c>
      <c r="H736" s="8">
        <v>91</v>
      </c>
      <c r="I736" s="7" t="s">
        <v>75</v>
      </c>
      <c r="J736" s="8">
        <v>33</v>
      </c>
      <c r="K736" s="7" t="s">
        <v>1103</v>
      </c>
      <c r="L736" s="7" t="s">
        <v>1111</v>
      </c>
      <c r="M736" s="7">
        <v>5</v>
      </c>
      <c r="N736" s="7" t="s">
        <v>1043</v>
      </c>
      <c r="O736" s="7" t="s">
        <v>4407</v>
      </c>
      <c r="P736" s="9">
        <v>26540</v>
      </c>
      <c r="Q736" s="7"/>
      <c r="R736" s="10"/>
    </row>
    <row r="737" spans="1:18" x14ac:dyDescent="0.4">
      <c r="A737" s="7" t="s">
        <v>4408</v>
      </c>
      <c r="B737" s="7" t="s">
        <v>4409</v>
      </c>
      <c r="C737" s="7" t="s">
        <v>968</v>
      </c>
      <c r="D737" s="7" t="s">
        <v>4410</v>
      </c>
      <c r="E737" s="7">
        <v>12</v>
      </c>
      <c r="F737" s="7" t="s">
        <v>1109</v>
      </c>
      <c r="G737" s="7" t="s">
        <v>1110</v>
      </c>
      <c r="H737" s="8">
        <v>91</v>
      </c>
      <c r="I737" s="7" t="s">
        <v>75</v>
      </c>
      <c r="J737" s="8">
        <v>33</v>
      </c>
      <c r="K737" s="7" t="s">
        <v>1103</v>
      </c>
      <c r="L737" s="7" t="s">
        <v>1111</v>
      </c>
      <c r="M737" s="7">
        <v>5</v>
      </c>
      <c r="N737" s="7" t="s">
        <v>1043</v>
      </c>
      <c r="O737" s="7" t="s">
        <v>4411</v>
      </c>
      <c r="P737" s="9">
        <v>23847</v>
      </c>
      <c r="Q737" s="7"/>
      <c r="R737" s="10"/>
    </row>
    <row r="738" spans="1:18" x14ac:dyDescent="0.4">
      <c r="A738" s="7" t="s">
        <v>4412</v>
      </c>
      <c r="B738" s="7" t="s">
        <v>4413</v>
      </c>
      <c r="C738" s="7" t="s">
        <v>969</v>
      </c>
      <c r="D738" s="7" t="s">
        <v>4414</v>
      </c>
      <c r="E738" s="7">
        <v>12</v>
      </c>
      <c r="F738" s="7" t="s">
        <v>1109</v>
      </c>
      <c r="G738" s="7" t="s">
        <v>1110</v>
      </c>
      <c r="H738" s="8">
        <v>91</v>
      </c>
      <c r="I738" s="7" t="s">
        <v>75</v>
      </c>
      <c r="J738" s="8">
        <v>63</v>
      </c>
      <c r="K738" s="7" t="s">
        <v>1103</v>
      </c>
      <c r="L738" s="7" t="s">
        <v>1116</v>
      </c>
      <c r="M738" s="7">
        <v>10</v>
      </c>
      <c r="N738" s="7" t="s">
        <v>1040</v>
      </c>
      <c r="O738" s="7" t="s">
        <v>4415</v>
      </c>
      <c r="P738" s="9">
        <v>57290</v>
      </c>
      <c r="Q738" s="7"/>
      <c r="R738" s="10"/>
    </row>
    <row r="739" spans="1:18" x14ac:dyDescent="0.4">
      <c r="A739" s="7" t="s">
        <v>4416</v>
      </c>
      <c r="B739" s="7" t="s">
        <v>4417</v>
      </c>
      <c r="C739" s="7" t="s">
        <v>970</v>
      </c>
      <c r="D739" s="7" t="s">
        <v>4418</v>
      </c>
      <c r="E739" s="7">
        <v>12</v>
      </c>
      <c r="F739" s="7" t="s">
        <v>1109</v>
      </c>
      <c r="G739" s="7" t="s">
        <v>1110</v>
      </c>
      <c r="H739" s="8">
        <v>91</v>
      </c>
      <c r="I739" s="7" t="s">
        <v>75</v>
      </c>
      <c r="J739" s="8">
        <v>30</v>
      </c>
      <c r="K739" s="7" t="s">
        <v>1103</v>
      </c>
      <c r="L739" s="7" t="s">
        <v>1111</v>
      </c>
      <c r="M739" s="7">
        <v>5</v>
      </c>
      <c r="N739" s="7" t="s">
        <v>1043</v>
      </c>
      <c r="O739" s="7" t="s">
        <v>4419</v>
      </c>
      <c r="P739" s="9">
        <v>19686</v>
      </c>
      <c r="Q739" s="7"/>
      <c r="R739" s="10"/>
    </row>
    <row r="740" spans="1:18" x14ac:dyDescent="0.4">
      <c r="A740" s="7" t="s">
        <v>4427</v>
      </c>
      <c r="B740" s="7" t="s">
        <v>4428</v>
      </c>
      <c r="C740" s="7" t="s">
        <v>895</v>
      </c>
      <c r="D740" s="7" t="s">
        <v>4429</v>
      </c>
      <c r="E740" s="7">
        <v>12</v>
      </c>
      <c r="F740" s="7" t="s">
        <v>1109</v>
      </c>
      <c r="G740" s="7" t="s">
        <v>1110</v>
      </c>
      <c r="H740" s="8">
        <v>92</v>
      </c>
      <c r="I740" s="7" t="s">
        <v>69</v>
      </c>
      <c r="J740" s="8">
        <v>60</v>
      </c>
      <c r="K740" s="7" t="s">
        <v>1095</v>
      </c>
      <c r="L740" s="7" t="s">
        <v>1116</v>
      </c>
      <c r="M740" s="7">
        <v>10</v>
      </c>
      <c r="N740" s="7" t="s">
        <v>1040</v>
      </c>
      <c r="O740" s="7" t="s">
        <v>4430</v>
      </c>
      <c r="P740" s="9">
        <v>67283</v>
      </c>
      <c r="Q740" s="7"/>
      <c r="R740" s="10"/>
    </row>
    <row r="741" spans="1:18" x14ac:dyDescent="0.4">
      <c r="A741" s="7" t="s">
        <v>4431</v>
      </c>
      <c r="B741" s="7" t="s">
        <v>4432</v>
      </c>
      <c r="C741" s="7" t="s">
        <v>896</v>
      </c>
      <c r="D741" s="7" t="s">
        <v>4433</v>
      </c>
      <c r="E741" s="7">
        <v>12</v>
      </c>
      <c r="F741" s="7" t="s">
        <v>1109</v>
      </c>
      <c r="G741" s="7" t="s">
        <v>1110</v>
      </c>
      <c r="H741" s="8">
        <v>92</v>
      </c>
      <c r="I741" s="7" t="s">
        <v>69</v>
      </c>
      <c r="J741" s="8">
        <v>60</v>
      </c>
      <c r="K741" s="7" t="s">
        <v>1095</v>
      </c>
      <c r="L741" s="7" t="s">
        <v>1116</v>
      </c>
      <c r="M741" s="7">
        <v>9</v>
      </c>
      <c r="N741" s="7" t="s">
        <v>1041</v>
      </c>
      <c r="O741" s="7" t="s">
        <v>4434</v>
      </c>
      <c r="P741" s="9">
        <v>49350</v>
      </c>
      <c r="Q741" s="7"/>
      <c r="R741" s="10"/>
    </row>
    <row r="742" spans="1:18" x14ac:dyDescent="0.4">
      <c r="A742" s="7" t="s">
        <v>4435</v>
      </c>
      <c r="B742" s="7" t="s">
        <v>4436</v>
      </c>
      <c r="C742" s="7" t="s">
        <v>897</v>
      </c>
      <c r="D742" s="7" t="s">
        <v>4437</v>
      </c>
      <c r="E742" s="7">
        <v>12</v>
      </c>
      <c r="F742" s="7" t="s">
        <v>1109</v>
      </c>
      <c r="G742" s="7" t="s">
        <v>1110</v>
      </c>
      <c r="H742" s="8">
        <v>92</v>
      </c>
      <c r="I742" s="7" t="s">
        <v>69</v>
      </c>
      <c r="J742" s="8">
        <v>30</v>
      </c>
      <c r="K742" s="7" t="s">
        <v>1095</v>
      </c>
      <c r="L742" s="7" t="s">
        <v>1111</v>
      </c>
      <c r="M742" s="7">
        <v>6</v>
      </c>
      <c r="N742" s="7" t="s">
        <v>1056</v>
      </c>
      <c r="O742" s="7" t="s">
        <v>4438</v>
      </c>
      <c r="P742" s="9">
        <v>52391</v>
      </c>
      <c r="Q742" s="7"/>
      <c r="R742" s="10"/>
    </row>
    <row r="743" spans="1:18" x14ac:dyDescent="0.4">
      <c r="A743" s="7" t="s">
        <v>4439</v>
      </c>
      <c r="B743" s="7" t="s">
        <v>4440</v>
      </c>
      <c r="C743" s="7" t="s">
        <v>898</v>
      </c>
      <c r="D743" s="7" t="s">
        <v>4441</v>
      </c>
      <c r="E743" s="7">
        <v>12</v>
      </c>
      <c r="F743" s="7" t="s">
        <v>1109</v>
      </c>
      <c r="G743" s="7" t="s">
        <v>1110</v>
      </c>
      <c r="H743" s="8">
        <v>92</v>
      </c>
      <c r="I743" s="7" t="s">
        <v>69</v>
      </c>
      <c r="J743" s="8">
        <v>60</v>
      </c>
      <c r="K743" s="7" t="s">
        <v>1095</v>
      </c>
      <c r="L743" s="7" t="s">
        <v>1111</v>
      </c>
      <c r="M743" s="7">
        <v>6</v>
      </c>
      <c r="N743" s="7" t="s">
        <v>1056</v>
      </c>
      <c r="O743" s="7" t="s">
        <v>4442</v>
      </c>
      <c r="P743" s="9">
        <v>33013</v>
      </c>
      <c r="Q743" s="7"/>
      <c r="R743" s="10"/>
    </row>
    <row r="744" spans="1:18" x14ac:dyDescent="0.4">
      <c r="A744" s="7" t="s">
        <v>4443</v>
      </c>
      <c r="B744" s="7" t="s">
        <v>4444</v>
      </c>
      <c r="C744" s="7" t="s">
        <v>899</v>
      </c>
      <c r="D744" s="7" t="s">
        <v>4445</v>
      </c>
      <c r="E744" s="7">
        <v>12</v>
      </c>
      <c r="F744" s="7" t="s">
        <v>1109</v>
      </c>
      <c r="G744" s="7" t="s">
        <v>1110</v>
      </c>
      <c r="H744" s="8">
        <v>92</v>
      </c>
      <c r="I744" s="7" t="s">
        <v>69</v>
      </c>
      <c r="J744" s="8">
        <v>90</v>
      </c>
      <c r="K744" s="7" t="s">
        <v>1095</v>
      </c>
      <c r="L744" s="7" t="s">
        <v>1145</v>
      </c>
      <c r="M744" s="7">
        <v>12</v>
      </c>
      <c r="N744" s="7" t="s">
        <v>1057</v>
      </c>
      <c r="O744" s="7" t="s">
        <v>4446</v>
      </c>
      <c r="P744" s="9">
        <v>73274</v>
      </c>
      <c r="Q744" s="7"/>
      <c r="R744" s="10"/>
    </row>
    <row r="745" spans="1:18" x14ac:dyDescent="0.4">
      <c r="A745" s="7" t="s">
        <v>4447</v>
      </c>
      <c r="B745" s="7" t="s">
        <v>4448</v>
      </c>
      <c r="C745" s="7" t="s">
        <v>900</v>
      </c>
      <c r="D745" s="7" t="s">
        <v>4449</v>
      </c>
      <c r="E745" s="7">
        <v>12</v>
      </c>
      <c r="F745" s="7" t="s">
        <v>1109</v>
      </c>
      <c r="G745" s="7" t="s">
        <v>1110</v>
      </c>
      <c r="H745" s="8">
        <v>92</v>
      </c>
      <c r="I745" s="7" t="s">
        <v>69</v>
      </c>
      <c r="J745" s="8">
        <v>30</v>
      </c>
      <c r="K745" s="7" t="s">
        <v>1095</v>
      </c>
      <c r="L745" s="7" t="s">
        <v>1111</v>
      </c>
      <c r="M745" s="7">
        <v>6</v>
      </c>
      <c r="N745" s="7" t="s">
        <v>1056</v>
      </c>
      <c r="O745" s="7" t="s">
        <v>4450</v>
      </c>
      <c r="P745" s="9">
        <v>34987</v>
      </c>
      <c r="Q745" s="7"/>
      <c r="R745" s="10"/>
    </row>
    <row r="746" spans="1:18" x14ac:dyDescent="0.4">
      <c r="A746" s="7" t="s">
        <v>4451</v>
      </c>
      <c r="B746" s="7" t="s">
        <v>4452</v>
      </c>
      <c r="C746" s="7" t="s">
        <v>901</v>
      </c>
      <c r="D746" s="7" t="s">
        <v>4453</v>
      </c>
      <c r="E746" s="7">
        <v>12</v>
      </c>
      <c r="F746" s="7" t="s">
        <v>1109</v>
      </c>
      <c r="G746" s="7" t="s">
        <v>1110</v>
      </c>
      <c r="H746" s="8">
        <v>92</v>
      </c>
      <c r="I746" s="7" t="s">
        <v>69</v>
      </c>
      <c r="J746" s="8">
        <v>60</v>
      </c>
      <c r="K746" s="7" t="s">
        <v>1095</v>
      </c>
      <c r="L746" s="7" t="s">
        <v>1111</v>
      </c>
      <c r="M746" s="7">
        <v>6</v>
      </c>
      <c r="N746" s="7" t="s">
        <v>1056</v>
      </c>
      <c r="O746" s="7" t="s">
        <v>4454</v>
      </c>
      <c r="P746" s="9">
        <v>33230</v>
      </c>
      <c r="Q746" s="7"/>
      <c r="R746" s="10"/>
    </row>
    <row r="747" spans="1:18" x14ac:dyDescent="0.4">
      <c r="A747" s="7" t="s">
        <v>4466</v>
      </c>
      <c r="B747" s="7" t="s">
        <v>4467</v>
      </c>
      <c r="C747" s="7" t="s">
        <v>930</v>
      </c>
      <c r="D747" s="7" t="s">
        <v>4468</v>
      </c>
      <c r="E747" s="7">
        <v>12</v>
      </c>
      <c r="F747" s="7" t="s">
        <v>1109</v>
      </c>
      <c r="G747" s="7" t="s">
        <v>1110</v>
      </c>
      <c r="H747" s="8">
        <v>93</v>
      </c>
      <c r="I747" s="7" t="s">
        <v>72</v>
      </c>
      <c r="J747" s="8">
        <v>30</v>
      </c>
      <c r="K747" s="7" t="s">
        <v>1095</v>
      </c>
      <c r="L747" s="7" t="s">
        <v>1111</v>
      </c>
      <c r="M747" s="7">
        <v>5</v>
      </c>
      <c r="N747" s="7" t="s">
        <v>1043</v>
      </c>
      <c r="O747" s="7" t="s">
        <v>4469</v>
      </c>
      <c r="P747" s="9">
        <v>28650</v>
      </c>
      <c r="Q747" s="7"/>
      <c r="R747" s="10"/>
    </row>
    <row r="748" spans="1:18" x14ac:dyDescent="0.4">
      <c r="A748" s="7" t="s">
        <v>4470</v>
      </c>
      <c r="B748" s="7" t="s">
        <v>4471</v>
      </c>
      <c r="C748" s="7" t="s">
        <v>931</v>
      </c>
      <c r="D748" s="7" t="s">
        <v>4472</v>
      </c>
      <c r="E748" s="7">
        <v>12</v>
      </c>
      <c r="F748" s="7" t="s">
        <v>1109</v>
      </c>
      <c r="G748" s="7" t="s">
        <v>1110</v>
      </c>
      <c r="H748" s="8">
        <v>93</v>
      </c>
      <c r="I748" s="7" t="s">
        <v>72</v>
      </c>
      <c r="J748" s="8">
        <v>30</v>
      </c>
      <c r="K748" s="7" t="s">
        <v>1095</v>
      </c>
      <c r="L748" s="7" t="s">
        <v>1111</v>
      </c>
      <c r="M748" s="7">
        <v>6</v>
      </c>
      <c r="N748" s="7" t="s">
        <v>1056</v>
      </c>
      <c r="O748" s="7" t="s">
        <v>4473</v>
      </c>
      <c r="P748" s="9">
        <v>32759</v>
      </c>
      <c r="Q748" s="7"/>
      <c r="R748" s="10"/>
    </row>
    <row r="749" spans="1:18" x14ac:dyDescent="0.4">
      <c r="A749" s="7" t="s">
        <v>4474</v>
      </c>
      <c r="B749" s="7" t="s">
        <v>4475</v>
      </c>
      <c r="C749" s="7" t="s">
        <v>932</v>
      </c>
      <c r="D749" s="7" t="s">
        <v>4476</v>
      </c>
      <c r="E749" s="7">
        <v>12</v>
      </c>
      <c r="F749" s="7" t="s">
        <v>1109</v>
      </c>
      <c r="G749" s="7" t="s">
        <v>1110</v>
      </c>
      <c r="H749" s="8">
        <v>93</v>
      </c>
      <c r="I749" s="7" t="s">
        <v>72</v>
      </c>
      <c r="J749" s="8">
        <v>30</v>
      </c>
      <c r="K749" s="7" t="s">
        <v>1095</v>
      </c>
      <c r="L749" s="7" t="s">
        <v>1116</v>
      </c>
      <c r="M749" s="7">
        <v>9</v>
      </c>
      <c r="N749" s="7" t="s">
        <v>1041</v>
      </c>
      <c r="O749" s="7" t="s">
        <v>4477</v>
      </c>
      <c r="P749" s="9">
        <v>24633</v>
      </c>
      <c r="Q749" s="7"/>
      <c r="R749" s="10"/>
    </row>
    <row r="750" spans="1:18" x14ac:dyDescent="0.4">
      <c r="A750" s="7" t="s">
        <v>4478</v>
      </c>
      <c r="B750" s="7" t="s">
        <v>4479</v>
      </c>
      <c r="C750" s="7" t="s">
        <v>933</v>
      </c>
      <c r="D750" s="7" t="s">
        <v>4480</v>
      </c>
      <c r="E750" s="7">
        <v>12</v>
      </c>
      <c r="F750" s="7" t="s">
        <v>1109</v>
      </c>
      <c r="G750" s="7" t="s">
        <v>1110</v>
      </c>
      <c r="H750" s="8">
        <v>93</v>
      </c>
      <c r="I750" s="7" t="s">
        <v>72</v>
      </c>
      <c r="J750" s="8">
        <v>90</v>
      </c>
      <c r="K750" s="7" t="s">
        <v>1095</v>
      </c>
      <c r="L750" s="7" t="s">
        <v>1145</v>
      </c>
      <c r="M750" s="7">
        <v>12</v>
      </c>
      <c r="N750" s="7" t="s">
        <v>1057</v>
      </c>
      <c r="O750" s="7" t="s">
        <v>4481</v>
      </c>
      <c r="P750" s="9">
        <v>59338</v>
      </c>
      <c r="Q750" s="7"/>
      <c r="R750" s="10"/>
    </row>
    <row r="751" spans="1:18" x14ac:dyDescent="0.4">
      <c r="A751" s="7" t="s">
        <v>4482</v>
      </c>
      <c r="B751" s="7" t="s">
        <v>4483</v>
      </c>
      <c r="C751" s="7" t="s">
        <v>934</v>
      </c>
      <c r="D751" s="7" t="s">
        <v>4484</v>
      </c>
      <c r="E751" s="7">
        <v>12</v>
      </c>
      <c r="F751" s="7" t="s">
        <v>1109</v>
      </c>
      <c r="G751" s="7" t="s">
        <v>1110</v>
      </c>
      <c r="H751" s="8">
        <v>93</v>
      </c>
      <c r="I751" s="7" t="s">
        <v>72</v>
      </c>
      <c r="J751" s="8">
        <v>30</v>
      </c>
      <c r="K751" s="7" t="s">
        <v>1095</v>
      </c>
      <c r="L751" s="7" t="s">
        <v>1111</v>
      </c>
      <c r="M751" s="7">
        <v>6</v>
      </c>
      <c r="N751" s="7" t="s">
        <v>1056</v>
      </c>
      <c r="O751" s="7" t="s">
        <v>4485</v>
      </c>
      <c r="P751" s="9">
        <v>36567</v>
      </c>
      <c r="Q751" s="7"/>
      <c r="R751" s="10"/>
    </row>
    <row r="752" spans="1:18" x14ac:dyDescent="0.4">
      <c r="A752" s="7" t="s">
        <v>4486</v>
      </c>
      <c r="B752" s="7" t="s">
        <v>4487</v>
      </c>
      <c r="C752" s="7" t="s">
        <v>935</v>
      </c>
      <c r="D752" s="7" t="s">
        <v>4488</v>
      </c>
      <c r="E752" s="7">
        <v>12</v>
      </c>
      <c r="F752" s="7" t="s">
        <v>1109</v>
      </c>
      <c r="G752" s="7" t="s">
        <v>1110</v>
      </c>
      <c r="H752" s="8">
        <v>93</v>
      </c>
      <c r="I752" s="7" t="s">
        <v>72</v>
      </c>
      <c r="J752" s="8">
        <v>30</v>
      </c>
      <c r="K752" s="7" t="s">
        <v>1095</v>
      </c>
      <c r="L752" s="7" t="s">
        <v>1111</v>
      </c>
      <c r="M752" s="7">
        <v>5</v>
      </c>
      <c r="N752" s="7" t="s">
        <v>1043</v>
      </c>
      <c r="O752" s="7" t="s">
        <v>4489</v>
      </c>
      <c r="P752" s="9">
        <v>13380</v>
      </c>
      <c r="Q752" s="7"/>
      <c r="R752" s="10"/>
    </row>
    <row r="753" spans="1:18" x14ac:dyDescent="0.4">
      <c r="A753" s="7" t="s">
        <v>4490</v>
      </c>
      <c r="B753" s="7" t="s">
        <v>4491</v>
      </c>
      <c r="C753" s="7" t="s">
        <v>936</v>
      </c>
      <c r="D753" s="7" t="s">
        <v>4492</v>
      </c>
      <c r="E753" s="7">
        <v>12</v>
      </c>
      <c r="F753" s="7" t="s">
        <v>1109</v>
      </c>
      <c r="G753" s="7" t="s">
        <v>1110</v>
      </c>
      <c r="H753" s="8">
        <v>93</v>
      </c>
      <c r="I753" s="7" t="s">
        <v>72</v>
      </c>
      <c r="J753" s="8">
        <v>30</v>
      </c>
      <c r="K753" s="7" t="s">
        <v>1095</v>
      </c>
      <c r="L753" s="7" t="s">
        <v>1111</v>
      </c>
      <c r="M753" s="7">
        <v>6</v>
      </c>
      <c r="N753" s="7" t="s">
        <v>1056</v>
      </c>
      <c r="O753" s="7" t="s">
        <v>4493</v>
      </c>
      <c r="P753" s="9">
        <v>36829</v>
      </c>
      <c r="Q753" s="7"/>
      <c r="R753" s="10"/>
    </row>
    <row r="754" spans="1:18" x14ac:dyDescent="0.4">
      <c r="A754" s="7" t="s">
        <v>4494</v>
      </c>
      <c r="B754" s="7" t="s">
        <v>4495</v>
      </c>
      <c r="C754" s="7" t="s">
        <v>937</v>
      </c>
      <c r="D754" s="7" t="s">
        <v>4496</v>
      </c>
      <c r="E754" s="7">
        <v>12</v>
      </c>
      <c r="F754" s="7" t="s">
        <v>1109</v>
      </c>
      <c r="G754" s="7" t="s">
        <v>1110</v>
      </c>
      <c r="H754" s="8">
        <v>93</v>
      </c>
      <c r="I754" s="7" t="s">
        <v>72</v>
      </c>
      <c r="J754" s="8">
        <v>30</v>
      </c>
      <c r="K754" s="7" t="s">
        <v>1095</v>
      </c>
      <c r="L754" s="7" t="s">
        <v>1111</v>
      </c>
      <c r="M754" s="7">
        <v>5</v>
      </c>
      <c r="N754" s="7" t="s">
        <v>1043</v>
      </c>
      <c r="O754" s="7" t="s">
        <v>4497</v>
      </c>
      <c r="P754" s="9">
        <v>19635</v>
      </c>
      <c r="Q754" s="7"/>
      <c r="R754" s="10"/>
    </row>
    <row r="755" spans="1:18" x14ac:dyDescent="0.4">
      <c r="A755" s="7" t="s">
        <v>4498</v>
      </c>
      <c r="B755" s="7" t="s">
        <v>4499</v>
      </c>
      <c r="C755" s="7" t="s">
        <v>938</v>
      </c>
      <c r="D755" s="7" t="s">
        <v>4500</v>
      </c>
      <c r="E755" s="7">
        <v>12</v>
      </c>
      <c r="F755" s="7" t="s">
        <v>1109</v>
      </c>
      <c r="G755" s="7" t="s">
        <v>1110</v>
      </c>
      <c r="H755" s="8">
        <v>93</v>
      </c>
      <c r="I755" s="7" t="s">
        <v>72</v>
      </c>
      <c r="J755" s="8">
        <v>30</v>
      </c>
      <c r="K755" s="7" t="s">
        <v>1095</v>
      </c>
      <c r="L755" s="7" t="s">
        <v>1111</v>
      </c>
      <c r="M755" s="7">
        <v>5</v>
      </c>
      <c r="N755" s="7" t="s">
        <v>1043</v>
      </c>
      <c r="O755" s="7" t="s">
        <v>4501</v>
      </c>
      <c r="P755" s="9">
        <v>28806</v>
      </c>
      <c r="Q755" s="7"/>
      <c r="R755" s="10"/>
    </row>
    <row r="756" spans="1:18" x14ac:dyDescent="0.4">
      <c r="A756" s="7" t="s">
        <v>4509</v>
      </c>
      <c r="B756" s="7" t="s">
        <v>4510</v>
      </c>
      <c r="C756" s="7" t="s">
        <v>918</v>
      </c>
      <c r="D756" s="7" t="s">
        <v>4511</v>
      </c>
      <c r="E756" s="7">
        <v>12</v>
      </c>
      <c r="F756" s="7" t="s">
        <v>1109</v>
      </c>
      <c r="G756" s="7" t="s">
        <v>1110</v>
      </c>
      <c r="H756" s="8">
        <v>94</v>
      </c>
      <c r="I756" s="7" t="s">
        <v>71</v>
      </c>
      <c r="J756" s="8">
        <v>104</v>
      </c>
      <c r="K756" s="7" t="s">
        <v>1095</v>
      </c>
      <c r="L756" s="7" t="s">
        <v>1116</v>
      </c>
      <c r="M756" s="7">
        <v>10</v>
      </c>
      <c r="N756" s="7" t="s">
        <v>1040</v>
      </c>
      <c r="O756" s="7" t="s">
        <v>4512</v>
      </c>
      <c r="P756" s="9">
        <v>54923</v>
      </c>
      <c r="Q756" s="7"/>
      <c r="R756" s="10"/>
    </row>
    <row r="757" spans="1:18" x14ac:dyDescent="0.4">
      <c r="A757" s="7" t="s">
        <v>4513</v>
      </c>
      <c r="B757" s="7" t="s">
        <v>4514</v>
      </c>
      <c r="C757" s="7" t="s">
        <v>919</v>
      </c>
      <c r="D757" s="7" t="s">
        <v>4515</v>
      </c>
      <c r="E757" s="7">
        <v>12</v>
      </c>
      <c r="F757" s="7" t="s">
        <v>1109</v>
      </c>
      <c r="G757" s="7" t="s">
        <v>1110</v>
      </c>
      <c r="H757" s="8">
        <v>94</v>
      </c>
      <c r="I757" s="7" t="s">
        <v>71</v>
      </c>
      <c r="J757" s="8">
        <v>44</v>
      </c>
      <c r="K757" s="7" t="s">
        <v>1095</v>
      </c>
      <c r="L757" s="7" t="s">
        <v>1111</v>
      </c>
      <c r="M757" s="7">
        <v>7</v>
      </c>
      <c r="N757" s="7" t="s">
        <v>1042</v>
      </c>
      <c r="O757" s="7" t="s">
        <v>4516</v>
      </c>
      <c r="P757" s="9">
        <v>64384</v>
      </c>
      <c r="Q757" s="7"/>
      <c r="R757" s="10"/>
    </row>
    <row r="758" spans="1:18" x14ac:dyDescent="0.4">
      <c r="A758" s="7" t="s">
        <v>4517</v>
      </c>
      <c r="B758" s="7" t="s">
        <v>4518</v>
      </c>
      <c r="C758" s="7" t="s">
        <v>920</v>
      </c>
      <c r="D758" s="7" t="s">
        <v>4519</v>
      </c>
      <c r="E758" s="7">
        <v>12</v>
      </c>
      <c r="F758" s="7" t="s">
        <v>1109</v>
      </c>
      <c r="G758" s="7" t="s">
        <v>1110</v>
      </c>
      <c r="H758" s="8">
        <v>94</v>
      </c>
      <c r="I758" s="7" t="s">
        <v>71</v>
      </c>
      <c r="J758" s="8">
        <v>30</v>
      </c>
      <c r="K758" s="7" t="s">
        <v>1103</v>
      </c>
      <c r="L758" s="7" t="s">
        <v>1111</v>
      </c>
      <c r="M758" s="7">
        <v>6</v>
      </c>
      <c r="N758" s="7" t="s">
        <v>1056</v>
      </c>
      <c r="O758" s="7" t="s">
        <v>4520</v>
      </c>
      <c r="P758" s="9">
        <v>39141</v>
      </c>
      <c r="Q758" s="7"/>
      <c r="R758" s="10"/>
    </row>
    <row r="759" spans="1:18" x14ac:dyDescent="0.4">
      <c r="A759" s="7" t="s">
        <v>4521</v>
      </c>
      <c r="B759" s="7" t="s">
        <v>4522</v>
      </c>
      <c r="C759" s="7" t="s">
        <v>921</v>
      </c>
      <c r="D759" s="7" t="s">
        <v>4523</v>
      </c>
      <c r="E759" s="7">
        <v>12</v>
      </c>
      <c r="F759" s="7" t="s">
        <v>1109</v>
      </c>
      <c r="G759" s="7" t="s">
        <v>1110</v>
      </c>
      <c r="H759" s="8">
        <v>94</v>
      </c>
      <c r="I759" s="7" t="s">
        <v>71</v>
      </c>
      <c r="J759" s="8">
        <v>42</v>
      </c>
      <c r="K759" s="7" t="s">
        <v>1095</v>
      </c>
      <c r="L759" s="7" t="s">
        <v>1111</v>
      </c>
      <c r="M759" s="7">
        <v>6</v>
      </c>
      <c r="N759" s="7" t="s">
        <v>1056</v>
      </c>
      <c r="O759" s="7" t="s">
        <v>4524</v>
      </c>
      <c r="P759" s="9">
        <v>53546</v>
      </c>
      <c r="Q759" s="7"/>
      <c r="R759" s="10"/>
    </row>
    <row r="760" spans="1:18" x14ac:dyDescent="0.4">
      <c r="A760" s="7" t="s">
        <v>4525</v>
      </c>
      <c r="B760" s="7" t="s">
        <v>4526</v>
      </c>
      <c r="C760" s="7" t="s">
        <v>922</v>
      </c>
      <c r="D760" s="7" t="s">
        <v>4527</v>
      </c>
      <c r="E760" s="7">
        <v>12</v>
      </c>
      <c r="F760" s="7" t="s">
        <v>1109</v>
      </c>
      <c r="G760" s="7" t="s">
        <v>1110</v>
      </c>
      <c r="H760" s="8">
        <v>94</v>
      </c>
      <c r="I760" s="7" t="s">
        <v>71</v>
      </c>
      <c r="J760" s="8">
        <v>30</v>
      </c>
      <c r="K760" s="7" t="s">
        <v>1095</v>
      </c>
      <c r="L760" s="7" t="s">
        <v>1111</v>
      </c>
      <c r="M760" s="7">
        <v>5</v>
      </c>
      <c r="N760" s="7" t="s">
        <v>1043</v>
      </c>
      <c r="O760" s="7" t="s">
        <v>4528</v>
      </c>
      <c r="P760" s="9">
        <v>22158</v>
      </c>
      <c r="Q760" s="7"/>
      <c r="R760" s="10"/>
    </row>
    <row r="761" spans="1:18" x14ac:dyDescent="0.4">
      <c r="A761" s="7" t="s">
        <v>4529</v>
      </c>
      <c r="B761" s="7" t="s">
        <v>4530</v>
      </c>
      <c r="C761" s="7" t="s">
        <v>923</v>
      </c>
      <c r="D761" s="7" t="s">
        <v>4531</v>
      </c>
      <c r="E761" s="7">
        <v>12</v>
      </c>
      <c r="F761" s="7" t="s">
        <v>1109</v>
      </c>
      <c r="G761" s="7" t="s">
        <v>1110</v>
      </c>
      <c r="H761" s="8">
        <v>94</v>
      </c>
      <c r="I761" s="7" t="s">
        <v>71</v>
      </c>
      <c r="J761" s="8">
        <v>30</v>
      </c>
      <c r="K761" s="7" t="s">
        <v>1095</v>
      </c>
      <c r="L761" s="7" t="s">
        <v>1111</v>
      </c>
      <c r="M761" s="7">
        <v>5</v>
      </c>
      <c r="N761" s="7" t="s">
        <v>1043</v>
      </c>
      <c r="O761" s="7" t="s">
        <v>4532</v>
      </c>
      <c r="P761" s="9">
        <v>10914</v>
      </c>
      <c r="Q761" s="7"/>
      <c r="R761" s="10"/>
    </row>
    <row r="762" spans="1:18" x14ac:dyDescent="0.4">
      <c r="A762" s="7" t="s">
        <v>4533</v>
      </c>
      <c r="B762" s="7" t="s">
        <v>4534</v>
      </c>
      <c r="C762" s="7" t="s">
        <v>924</v>
      </c>
      <c r="D762" s="7" t="s">
        <v>4535</v>
      </c>
      <c r="E762" s="7">
        <v>12</v>
      </c>
      <c r="F762" s="7" t="s">
        <v>1109</v>
      </c>
      <c r="G762" s="7" t="s">
        <v>1110</v>
      </c>
      <c r="H762" s="8">
        <v>94</v>
      </c>
      <c r="I762" s="7" t="s">
        <v>71</v>
      </c>
      <c r="J762" s="8">
        <v>62</v>
      </c>
      <c r="K762" s="7" t="s">
        <v>1095</v>
      </c>
      <c r="L762" s="7" t="s">
        <v>1111</v>
      </c>
      <c r="M762" s="7">
        <v>7</v>
      </c>
      <c r="N762" s="7" t="s">
        <v>1042</v>
      </c>
      <c r="O762" s="7" t="s">
        <v>4536</v>
      </c>
      <c r="P762" s="9">
        <v>77300</v>
      </c>
      <c r="Q762" s="7"/>
      <c r="R762" s="10"/>
    </row>
    <row r="763" spans="1:18" x14ac:dyDescent="0.4">
      <c r="A763" s="7" t="s">
        <v>4537</v>
      </c>
      <c r="B763" s="7" t="s">
        <v>4538</v>
      </c>
      <c r="C763" s="7" t="s">
        <v>925</v>
      </c>
      <c r="D763" s="7" t="s">
        <v>4539</v>
      </c>
      <c r="E763" s="7">
        <v>12</v>
      </c>
      <c r="F763" s="7" t="s">
        <v>1109</v>
      </c>
      <c r="G763" s="7" t="s">
        <v>1110</v>
      </c>
      <c r="H763" s="8">
        <v>94</v>
      </c>
      <c r="I763" s="7" t="s">
        <v>71</v>
      </c>
      <c r="J763" s="8">
        <v>49</v>
      </c>
      <c r="K763" s="7" t="s">
        <v>1103</v>
      </c>
      <c r="L763" s="7" t="s">
        <v>1111</v>
      </c>
      <c r="M763" s="7">
        <v>7</v>
      </c>
      <c r="N763" s="7" t="s">
        <v>1042</v>
      </c>
      <c r="O763" s="7" t="s">
        <v>4540</v>
      </c>
      <c r="P763" s="9">
        <v>79694</v>
      </c>
      <c r="Q763" s="7"/>
      <c r="R763" s="10"/>
    </row>
    <row r="764" spans="1:18" x14ac:dyDescent="0.4">
      <c r="A764" s="7" t="s">
        <v>4541</v>
      </c>
      <c r="B764" s="7" t="s">
        <v>4542</v>
      </c>
      <c r="C764" s="7" t="s">
        <v>926</v>
      </c>
      <c r="D764" s="7" t="s">
        <v>4543</v>
      </c>
      <c r="E764" s="7">
        <v>12</v>
      </c>
      <c r="F764" s="7" t="s">
        <v>1109</v>
      </c>
      <c r="G764" s="7" t="s">
        <v>1110</v>
      </c>
      <c r="H764" s="8">
        <v>94</v>
      </c>
      <c r="I764" s="7" t="s">
        <v>71</v>
      </c>
      <c r="J764" s="8">
        <v>30</v>
      </c>
      <c r="K764" s="7" t="s">
        <v>1095</v>
      </c>
      <c r="L764" s="7" t="s">
        <v>1111</v>
      </c>
      <c r="M764" s="7">
        <v>5</v>
      </c>
      <c r="N764" s="7" t="s">
        <v>1043</v>
      </c>
      <c r="O764" s="7" t="s">
        <v>4544</v>
      </c>
      <c r="P764" s="9">
        <v>14554</v>
      </c>
      <c r="Q764" s="7"/>
      <c r="R764" s="10"/>
    </row>
    <row r="765" spans="1:18" x14ac:dyDescent="0.4">
      <c r="A765" s="7" t="s">
        <v>4560</v>
      </c>
      <c r="B765" s="7" t="s">
        <v>4561</v>
      </c>
      <c r="C765" s="7" t="s">
        <v>942</v>
      </c>
      <c r="D765" s="7" t="s">
        <v>4562</v>
      </c>
      <c r="E765" s="7">
        <v>12</v>
      </c>
      <c r="F765" s="7" t="s">
        <v>1109</v>
      </c>
      <c r="G765" s="7" t="s">
        <v>1110</v>
      </c>
      <c r="H765" s="8">
        <v>95</v>
      </c>
      <c r="I765" s="7" t="s">
        <v>73</v>
      </c>
      <c r="J765" s="8">
        <v>60</v>
      </c>
      <c r="K765" s="7" t="s">
        <v>1095</v>
      </c>
      <c r="L765" s="7" t="s">
        <v>1111</v>
      </c>
      <c r="M765" s="7">
        <v>6</v>
      </c>
      <c r="N765" s="7" t="s">
        <v>1056</v>
      </c>
      <c r="O765" s="7" t="s">
        <v>4563</v>
      </c>
      <c r="P765" s="9">
        <v>53880</v>
      </c>
      <c r="Q765" s="7"/>
      <c r="R765" s="10"/>
    </row>
    <row r="766" spans="1:18" x14ac:dyDescent="0.4">
      <c r="A766" s="7" t="s">
        <v>4564</v>
      </c>
      <c r="B766" s="7" t="s">
        <v>4565</v>
      </c>
      <c r="C766" s="7" t="s">
        <v>943</v>
      </c>
      <c r="D766" s="7" t="s">
        <v>4566</v>
      </c>
      <c r="E766" s="7">
        <v>12</v>
      </c>
      <c r="F766" s="7" t="s">
        <v>1109</v>
      </c>
      <c r="G766" s="7" t="s">
        <v>1110</v>
      </c>
      <c r="H766" s="8">
        <v>95</v>
      </c>
      <c r="I766" s="7" t="s">
        <v>73</v>
      </c>
      <c r="J766" s="8">
        <v>29</v>
      </c>
      <c r="K766" s="7" t="s">
        <v>1095</v>
      </c>
      <c r="L766" s="7" t="s">
        <v>1111</v>
      </c>
      <c r="M766" s="7">
        <v>5</v>
      </c>
      <c r="N766" s="7" t="s">
        <v>1043</v>
      </c>
      <c r="O766" s="7" t="s">
        <v>4567</v>
      </c>
      <c r="P766" s="9">
        <v>21610</v>
      </c>
      <c r="Q766" s="7"/>
      <c r="R766" s="10"/>
    </row>
    <row r="767" spans="1:18" x14ac:dyDescent="0.4">
      <c r="A767" s="7" t="s">
        <v>4568</v>
      </c>
      <c r="B767" s="7" t="s">
        <v>4569</v>
      </c>
      <c r="C767" s="7" t="s">
        <v>944</v>
      </c>
      <c r="D767" s="7" t="s">
        <v>4570</v>
      </c>
      <c r="E767" s="7">
        <v>12</v>
      </c>
      <c r="F767" s="7" t="s">
        <v>1109</v>
      </c>
      <c r="G767" s="7" t="s">
        <v>1110</v>
      </c>
      <c r="H767" s="8">
        <v>95</v>
      </c>
      <c r="I767" s="7" t="s">
        <v>73</v>
      </c>
      <c r="J767" s="8">
        <v>89</v>
      </c>
      <c r="K767" s="7" t="s">
        <v>1095</v>
      </c>
      <c r="L767" s="7" t="s">
        <v>1116</v>
      </c>
      <c r="M767" s="7">
        <v>10</v>
      </c>
      <c r="N767" s="7" t="s">
        <v>1040</v>
      </c>
      <c r="O767" s="7" t="s">
        <v>4571</v>
      </c>
      <c r="P767" s="9">
        <v>80126</v>
      </c>
      <c r="Q767" s="7"/>
      <c r="R767" s="10"/>
    </row>
    <row r="768" spans="1:18" x14ac:dyDescent="0.4">
      <c r="A768" s="7" t="s">
        <v>4592</v>
      </c>
      <c r="B768" s="7" t="s">
        <v>4593</v>
      </c>
      <c r="C768" s="7" t="s">
        <v>906</v>
      </c>
      <c r="D768" s="7" t="s">
        <v>4594</v>
      </c>
      <c r="E768" s="7">
        <v>12</v>
      </c>
      <c r="F768" s="7" t="s">
        <v>1109</v>
      </c>
      <c r="G768" s="7" t="s">
        <v>1110</v>
      </c>
      <c r="H768" s="8">
        <v>96</v>
      </c>
      <c r="I768" s="7" t="s">
        <v>70</v>
      </c>
      <c r="J768" s="8">
        <v>110</v>
      </c>
      <c r="K768" s="7" t="s">
        <v>1103</v>
      </c>
      <c r="L768" s="7" t="s">
        <v>1116</v>
      </c>
      <c r="M768" s="7">
        <v>10</v>
      </c>
      <c r="N768" s="7" t="s">
        <v>1040</v>
      </c>
      <c r="O768" s="7" t="s">
        <v>4595</v>
      </c>
      <c r="P768" s="9">
        <v>63100</v>
      </c>
      <c r="Q768" s="7"/>
      <c r="R768" s="10"/>
    </row>
    <row r="769" spans="1:18" x14ac:dyDescent="0.4">
      <c r="A769" s="7" t="s">
        <v>4596</v>
      </c>
      <c r="B769" s="7" t="s">
        <v>4597</v>
      </c>
      <c r="C769" s="7" t="s">
        <v>907</v>
      </c>
      <c r="D769" s="7" t="s">
        <v>4598</v>
      </c>
      <c r="E769" s="7">
        <v>12</v>
      </c>
      <c r="F769" s="7" t="s">
        <v>1109</v>
      </c>
      <c r="G769" s="7" t="s">
        <v>1110</v>
      </c>
      <c r="H769" s="8">
        <v>96</v>
      </c>
      <c r="I769" s="7" t="s">
        <v>70</v>
      </c>
      <c r="J769" s="8">
        <v>30</v>
      </c>
      <c r="K769" s="7" t="s">
        <v>1103</v>
      </c>
      <c r="L769" s="7" t="s">
        <v>1111</v>
      </c>
      <c r="M769" s="7">
        <v>6</v>
      </c>
      <c r="N769" s="7" t="s">
        <v>1056</v>
      </c>
      <c r="O769" s="7" t="s">
        <v>4599</v>
      </c>
      <c r="P769" s="9">
        <v>47183</v>
      </c>
      <c r="Q769" s="7"/>
      <c r="R769" s="10"/>
    </row>
    <row r="770" spans="1:18" x14ac:dyDescent="0.4">
      <c r="A770" s="7" t="s">
        <v>4600</v>
      </c>
      <c r="B770" s="7" t="s">
        <v>4601</v>
      </c>
      <c r="C770" s="7" t="s">
        <v>908</v>
      </c>
      <c r="D770" s="7" t="s">
        <v>4602</v>
      </c>
      <c r="E770" s="7">
        <v>12</v>
      </c>
      <c r="F770" s="7" t="s">
        <v>1109</v>
      </c>
      <c r="G770" s="7" t="s">
        <v>1110</v>
      </c>
      <c r="H770" s="8">
        <v>96</v>
      </c>
      <c r="I770" s="7" t="s">
        <v>70</v>
      </c>
      <c r="J770" s="8">
        <v>85</v>
      </c>
      <c r="K770" s="7" t="s">
        <v>1103</v>
      </c>
      <c r="L770" s="7" t="s">
        <v>1116</v>
      </c>
      <c r="M770" s="7">
        <v>10</v>
      </c>
      <c r="N770" s="7" t="s">
        <v>1040</v>
      </c>
      <c r="O770" s="7" t="s">
        <v>4603</v>
      </c>
      <c r="P770" s="9">
        <v>80241</v>
      </c>
      <c r="Q770" s="7"/>
      <c r="R770" s="10"/>
    </row>
    <row r="771" spans="1:18" x14ac:dyDescent="0.4">
      <c r="A771" s="7" t="s">
        <v>4604</v>
      </c>
      <c r="B771" s="7" t="s">
        <v>4605</v>
      </c>
      <c r="C771" s="7" t="s">
        <v>909</v>
      </c>
      <c r="D771" s="7" t="s">
        <v>4606</v>
      </c>
      <c r="E771" s="7">
        <v>12</v>
      </c>
      <c r="F771" s="7" t="s">
        <v>1109</v>
      </c>
      <c r="G771" s="7" t="s">
        <v>1110</v>
      </c>
      <c r="H771" s="8">
        <v>96</v>
      </c>
      <c r="I771" s="7" t="s">
        <v>70</v>
      </c>
      <c r="J771" s="8">
        <v>82</v>
      </c>
      <c r="K771" s="7" t="s">
        <v>1103</v>
      </c>
      <c r="L771" s="7" t="s">
        <v>1111</v>
      </c>
      <c r="M771" s="7">
        <v>7</v>
      </c>
      <c r="N771" s="7" t="s">
        <v>1042</v>
      </c>
      <c r="O771" s="7" t="s">
        <v>4607</v>
      </c>
      <c r="P771" s="9">
        <v>63921</v>
      </c>
      <c r="Q771" s="7"/>
      <c r="R771" s="10"/>
    </row>
    <row r="772" spans="1:18" x14ac:dyDescent="0.4">
      <c r="A772" s="7" t="s">
        <v>4608</v>
      </c>
      <c r="B772" s="7" t="s">
        <v>4609</v>
      </c>
      <c r="C772" s="7" t="s">
        <v>910</v>
      </c>
      <c r="D772" s="7" t="s">
        <v>4610</v>
      </c>
      <c r="E772" s="7">
        <v>12</v>
      </c>
      <c r="F772" s="7" t="s">
        <v>1109</v>
      </c>
      <c r="G772" s="7" t="s">
        <v>1110</v>
      </c>
      <c r="H772" s="8">
        <v>96</v>
      </c>
      <c r="I772" s="7" t="s">
        <v>70</v>
      </c>
      <c r="J772" s="8">
        <v>42</v>
      </c>
      <c r="K772" s="7" t="s">
        <v>1103</v>
      </c>
      <c r="L772" s="7" t="s">
        <v>1111</v>
      </c>
      <c r="M772" s="7">
        <v>6</v>
      </c>
      <c r="N772" s="7" t="s">
        <v>1056</v>
      </c>
      <c r="O772" s="7" t="s">
        <v>4611</v>
      </c>
      <c r="P772" s="9">
        <v>34602</v>
      </c>
      <c r="Q772" s="7"/>
      <c r="R772" s="10"/>
    </row>
    <row r="773" spans="1:18" x14ac:dyDescent="0.4">
      <c r="A773" s="7" t="s">
        <v>4612</v>
      </c>
      <c r="B773" s="7" t="s">
        <v>4613</v>
      </c>
      <c r="C773" s="7" t="s">
        <v>911</v>
      </c>
      <c r="D773" s="7" t="s">
        <v>4614</v>
      </c>
      <c r="E773" s="7">
        <v>12</v>
      </c>
      <c r="F773" s="7" t="s">
        <v>1109</v>
      </c>
      <c r="G773" s="7" t="s">
        <v>1110</v>
      </c>
      <c r="H773" s="8">
        <v>96</v>
      </c>
      <c r="I773" s="7" t="s">
        <v>70</v>
      </c>
      <c r="J773" s="8">
        <v>36</v>
      </c>
      <c r="K773" s="7" t="s">
        <v>1103</v>
      </c>
      <c r="L773" s="7" t="s">
        <v>1111</v>
      </c>
      <c r="M773" s="7">
        <v>6</v>
      </c>
      <c r="N773" s="7" t="s">
        <v>1056</v>
      </c>
      <c r="O773" s="7" t="s">
        <v>4615</v>
      </c>
      <c r="P773" s="9">
        <v>46480</v>
      </c>
      <c r="Q773" s="7"/>
      <c r="R773" s="10"/>
    </row>
    <row r="774" spans="1:18" x14ac:dyDescent="0.4">
      <c r="A774" s="7" t="s">
        <v>4616</v>
      </c>
      <c r="B774" s="7" t="s">
        <v>4617</v>
      </c>
      <c r="C774" s="7" t="s">
        <v>912</v>
      </c>
      <c r="D774" s="7" t="s">
        <v>4618</v>
      </c>
      <c r="E774" s="7">
        <v>12</v>
      </c>
      <c r="F774" s="7" t="s">
        <v>1109</v>
      </c>
      <c r="G774" s="7" t="s">
        <v>1110</v>
      </c>
      <c r="H774" s="8">
        <v>96</v>
      </c>
      <c r="I774" s="7" t="s">
        <v>70</v>
      </c>
      <c r="J774" s="8">
        <v>38</v>
      </c>
      <c r="K774" s="7" t="s">
        <v>1103</v>
      </c>
      <c r="L774" s="7" t="s">
        <v>1111</v>
      </c>
      <c r="M774" s="7">
        <v>5</v>
      </c>
      <c r="N774" s="7" t="s">
        <v>1043</v>
      </c>
      <c r="O774" s="7" t="s">
        <v>4619</v>
      </c>
      <c r="P774" s="9">
        <v>22377</v>
      </c>
      <c r="Q774" s="7"/>
      <c r="R774" s="10"/>
    </row>
    <row r="775" spans="1:18" x14ac:dyDescent="0.4">
      <c r="A775" s="7" t="s">
        <v>4620</v>
      </c>
      <c r="B775" s="7" t="s">
        <v>4621</v>
      </c>
      <c r="C775" s="7" t="s">
        <v>913</v>
      </c>
      <c r="D775" s="7" t="s">
        <v>4622</v>
      </c>
      <c r="E775" s="7">
        <v>12</v>
      </c>
      <c r="F775" s="7" t="s">
        <v>1109</v>
      </c>
      <c r="G775" s="7" t="s">
        <v>1110</v>
      </c>
      <c r="H775" s="8">
        <v>96</v>
      </c>
      <c r="I775" s="7" t="s">
        <v>70</v>
      </c>
      <c r="J775" s="8">
        <v>35</v>
      </c>
      <c r="K775" s="7" t="s">
        <v>1103</v>
      </c>
      <c r="L775" s="7" t="s">
        <v>1111</v>
      </c>
      <c r="M775" s="7">
        <v>6</v>
      </c>
      <c r="N775" s="7" t="s">
        <v>1056</v>
      </c>
      <c r="O775" s="7" t="s">
        <v>4623</v>
      </c>
      <c r="P775" s="9">
        <v>49641</v>
      </c>
      <c r="Q775" s="7"/>
      <c r="R775" s="10"/>
    </row>
    <row r="776" spans="1:18" x14ac:dyDescent="0.4">
      <c r="A776" s="7" t="s">
        <v>3901</v>
      </c>
      <c r="B776" s="7" t="s">
        <v>3902</v>
      </c>
      <c r="C776" s="7" t="s">
        <v>809</v>
      </c>
      <c r="D776" s="7" t="s">
        <v>3903</v>
      </c>
      <c r="E776" s="7">
        <v>10</v>
      </c>
      <c r="F776" s="7" t="s">
        <v>1101</v>
      </c>
      <c r="G776" s="7" t="s">
        <v>1102</v>
      </c>
      <c r="H776" s="8">
        <v>34</v>
      </c>
      <c r="I776" s="7" t="s">
        <v>61</v>
      </c>
      <c r="J776" s="8">
        <v>322</v>
      </c>
      <c r="K776" s="7" t="s">
        <v>1103</v>
      </c>
      <c r="L776" s="7" t="s">
        <v>1104</v>
      </c>
      <c r="M776" s="7">
        <v>15</v>
      </c>
      <c r="N776" s="7" t="s">
        <v>1060</v>
      </c>
      <c r="O776" s="7" t="s">
        <v>3904</v>
      </c>
      <c r="P776" s="9">
        <v>133399</v>
      </c>
      <c r="Q776" s="7"/>
      <c r="R776" s="10"/>
    </row>
    <row r="777" spans="1:18" x14ac:dyDescent="0.4">
      <c r="A777" s="7" t="s">
        <v>3960</v>
      </c>
      <c r="B777" s="7" t="s">
        <v>3961</v>
      </c>
      <c r="C777" s="7" t="s">
        <v>760</v>
      </c>
      <c r="D777" s="7" t="s">
        <v>3962</v>
      </c>
      <c r="E777" s="7">
        <v>10</v>
      </c>
      <c r="F777" s="7" t="s">
        <v>1109</v>
      </c>
      <c r="G777" s="7" t="s">
        <v>1110</v>
      </c>
      <c r="H777" s="8">
        <v>35</v>
      </c>
      <c r="I777" s="7" t="s">
        <v>58</v>
      </c>
      <c r="J777" s="8">
        <v>100</v>
      </c>
      <c r="K777" s="7" t="s">
        <v>1103</v>
      </c>
      <c r="L777" s="7" t="s">
        <v>1116</v>
      </c>
      <c r="M777" s="7">
        <v>10</v>
      </c>
      <c r="N777" s="7" t="s">
        <v>1040</v>
      </c>
      <c r="O777" s="7" t="s">
        <v>3963</v>
      </c>
      <c r="P777" s="9">
        <v>71904</v>
      </c>
      <c r="Q777" s="7"/>
      <c r="R777" s="10"/>
    </row>
    <row r="778" spans="1:18" x14ac:dyDescent="0.4">
      <c r="A778" s="7" t="s">
        <v>2811</v>
      </c>
      <c r="B778" s="7" t="s">
        <v>2812</v>
      </c>
      <c r="C778" s="7" t="s">
        <v>528</v>
      </c>
      <c r="D778" s="7" t="s">
        <v>2813</v>
      </c>
      <c r="E778" s="7">
        <v>7</v>
      </c>
      <c r="F778" s="7" t="s">
        <v>1109</v>
      </c>
      <c r="G778" s="7" t="s">
        <v>1110</v>
      </c>
      <c r="H778" s="8">
        <v>40</v>
      </c>
      <c r="I778" s="7" t="s">
        <v>43</v>
      </c>
      <c r="J778" s="8">
        <v>107</v>
      </c>
      <c r="K778" s="7" t="s">
        <v>1095</v>
      </c>
      <c r="L778" s="7" t="s">
        <v>1145</v>
      </c>
      <c r="M778" s="7">
        <v>13</v>
      </c>
      <c r="N778" s="7" t="s">
        <v>1058</v>
      </c>
      <c r="O778" s="7" t="s">
        <v>2814</v>
      </c>
      <c r="P778" s="9">
        <v>58526</v>
      </c>
      <c r="Q778" s="7"/>
      <c r="R778" s="10"/>
    </row>
    <row r="779" spans="1:18" x14ac:dyDescent="0.4">
      <c r="A779" s="7" t="s">
        <v>3166</v>
      </c>
      <c r="B779" s="7" t="s">
        <v>3167</v>
      </c>
      <c r="C779" s="7" t="s">
        <v>653</v>
      </c>
      <c r="D779" s="7" t="s">
        <v>3168</v>
      </c>
      <c r="E779" s="7">
        <v>8</v>
      </c>
      <c r="F779" s="7" t="s">
        <v>1109</v>
      </c>
      <c r="G779" s="7" t="s">
        <v>1110</v>
      </c>
      <c r="H779" s="8">
        <v>41</v>
      </c>
      <c r="I779" s="7" t="s">
        <v>52</v>
      </c>
      <c r="J779" s="8">
        <v>120</v>
      </c>
      <c r="K779" s="7" t="s">
        <v>1103</v>
      </c>
      <c r="L779" s="7" t="s">
        <v>1116</v>
      </c>
      <c r="M779" s="7">
        <v>10</v>
      </c>
      <c r="N779" s="7" t="s">
        <v>1040</v>
      </c>
      <c r="O779" s="7" t="s">
        <v>3169</v>
      </c>
      <c r="P779" s="9">
        <v>99431</v>
      </c>
      <c r="Q779" s="7"/>
      <c r="R779" s="10"/>
    </row>
    <row r="780" spans="1:18" x14ac:dyDescent="0.4">
      <c r="A780" s="7" t="s">
        <v>3221</v>
      </c>
      <c r="B780" s="7" t="s">
        <v>3222</v>
      </c>
      <c r="C780" s="7" t="s">
        <v>599</v>
      </c>
      <c r="D780" s="7" t="s">
        <v>3223</v>
      </c>
      <c r="E780" s="7">
        <v>8</v>
      </c>
      <c r="F780" s="7" t="s">
        <v>1109</v>
      </c>
      <c r="G780" s="7" t="s">
        <v>1110</v>
      </c>
      <c r="H780" s="8">
        <v>42</v>
      </c>
      <c r="I780" s="7" t="s">
        <v>48</v>
      </c>
      <c r="J780" s="8">
        <v>60</v>
      </c>
      <c r="K780" s="7" t="s">
        <v>1095</v>
      </c>
      <c r="L780" s="7" t="s">
        <v>1145</v>
      </c>
      <c r="M780" s="7">
        <v>12</v>
      </c>
      <c r="N780" s="7" t="s">
        <v>1057</v>
      </c>
      <c r="O780" s="7" t="s">
        <v>3224</v>
      </c>
      <c r="P780" s="9">
        <v>41642</v>
      </c>
      <c r="Q780" s="7"/>
      <c r="R780" s="10"/>
    </row>
    <row r="781" spans="1:18" x14ac:dyDescent="0.4">
      <c r="A781" s="7" t="s">
        <v>3248</v>
      </c>
      <c r="B781" s="7" t="s">
        <v>3249</v>
      </c>
      <c r="C781" s="7" t="s">
        <v>624</v>
      </c>
      <c r="D781" s="7" t="s">
        <v>3250</v>
      </c>
      <c r="E781" s="7">
        <v>8</v>
      </c>
      <c r="F781" s="7" t="s">
        <v>1109</v>
      </c>
      <c r="G781" s="7" t="s">
        <v>1110</v>
      </c>
      <c r="H781" s="8">
        <v>43</v>
      </c>
      <c r="I781" s="7" t="s">
        <v>50</v>
      </c>
      <c r="J781" s="8">
        <v>200</v>
      </c>
      <c r="K781" s="7" t="s">
        <v>1095</v>
      </c>
      <c r="L781" s="7" t="s">
        <v>1145</v>
      </c>
      <c r="M781" s="7">
        <v>13</v>
      </c>
      <c r="N781" s="7" t="s">
        <v>1058</v>
      </c>
      <c r="O781" s="7" t="s">
        <v>3251</v>
      </c>
      <c r="P781" s="9">
        <v>64710</v>
      </c>
      <c r="Q781" s="7"/>
      <c r="R781" s="10"/>
    </row>
    <row r="782" spans="1:18" x14ac:dyDescent="0.4">
      <c r="A782" s="7" t="s">
        <v>3021</v>
      </c>
      <c r="B782" s="7" t="s">
        <v>3022</v>
      </c>
      <c r="C782" s="7" t="s">
        <v>504</v>
      </c>
      <c r="D782" s="7" t="s">
        <v>3023</v>
      </c>
      <c r="E782" s="7">
        <v>7</v>
      </c>
      <c r="F782" s="7" t="s">
        <v>1109</v>
      </c>
      <c r="G782" s="7" t="s">
        <v>1110</v>
      </c>
      <c r="H782" s="8">
        <v>46</v>
      </c>
      <c r="I782" s="7" t="s">
        <v>42</v>
      </c>
      <c r="J782" s="8">
        <v>163</v>
      </c>
      <c r="K782" s="7" t="s">
        <v>1103</v>
      </c>
      <c r="L782" s="7" t="s">
        <v>1145</v>
      </c>
      <c r="M782" s="7">
        <v>13</v>
      </c>
      <c r="N782" s="7" t="s">
        <v>1058</v>
      </c>
      <c r="O782" s="7" t="s">
        <v>3024</v>
      </c>
      <c r="P782" s="9">
        <v>71207</v>
      </c>
      <c r="Q782" s="7"/>
      <c r="R782" s="10"/>
    </row>
    <row r="783" spans="1:18" x14ac:dyDescent="0.4">
      <c r="A783" s="7" t="s">
        <v>3331</v>
      </c>
      <c r="B783" s="7" t="s">
        <v>3332</v>
      </c>
      <c r="C783" s="7" t="s">
        <v>618</v>
      </c>
      <c r="D783" s="7" t="s">
        <v>3333</v>
      </c>
      <c r="E783" s="7">
        <v>8</v>
      </c>
      <c r="F783" s="7" t="s">
        <v>1101</v>
      </c>
      <c r="G783" s="7" t="s">
        <v>1102</v>
      </c>
      <c r="H783" s="8">
        <v>47</v>
      </c>
      <c r="I783" s="7" t="s">
        <v>49</v>
      </c>
      <c r="J783" s="8">
        <v>240</v>
      </c>
      <c r="K783" s="7" t="s">
        <v>1095</v>
      </c>
      <c r="L783" s="7" t="s">
        <v>1104</v>
      </c>
      <c r="M783" s="7">
        <v>15</v>
      </c>
      <c r="N783" s="7" t="s">
        <v>1060</v>
      </c>
      <c r="O783" s="7" t="s">
        <v>3334</v>
      </c>
      <c r="P783" s="9">
        <v>115421</v>
      </c>
      <c r="Q783" s="7"/>
      <c r="R783" s="10"/>
    </row>
    <row r="784" spans="1:18" x14ac:dyDescent="0.4">
      <c r="A784" s="7" t="s">
        <v>3378</v>
      </c>
      <c r="B784" s="7" t="s">
        <v>3379</v>
      </c>
      <c r="C784" s="7" t="s">
        <v>578</v>
      </c>
      <c r="D784" s="7" t="s">
        <v>3380</v>
      </c>
      <c r="E784" s="7">
        <v>8</v>
      </c>
      <c r="F784" s="7" t="s">
        <v>1109</v>
      </c>
      <c r="G784" s="7" t="s">
        <v>1110</v>
      </c>
      <c r="H784" s="8">
        <v>48</v>
      </c>
      <c r="I784" s="7" t="s">
        <v>46</v>
      </c>
      <c r="J784" s="8">
        <v>108</v>
      </c>
      <c r="K784" s="7" t="s">
        <v>1103</v>
      </c>
      <c r="L784" s="7" t="s">
        <v>1145</v>
      </c>
      <c r="M784" s="7">
        <v>13</v>
      </c>
      <c r="N784" s="7" t="s">
        <v>1058</v>
      </c>
      <c r="O784" s="7" t="s">
        <v>3381</v>
      </c>
      <c r="P784" s="9">
        <v>55601</v>
      </c>
      <c r="Q784" s="7"/>
      <c r="R784" s="10"/>
    </row>
    <row r="785" spans="1:18" x14ac:dyDescent="0.4">
      <c r="A785" s="7" t="s">
        <v>1309</v>
      </c>
      <c r="B785" s="7" t="s">
        <v>1310</v>
      </c>
      <c r="C785" s="7" t="s">
        <v>151</v>
      </c>
      <c r="D785" s="7" t="s">
        <v>1311</v>
      </c>
      <c r="E785" s="7">
        <v>1</v>
      </c>
      <c r="F785" s="7" t="s">
        <v>1109</v>
      </c>
      <c r="G785" s="7" t="s">
        <v>1110</v>
      </c>
      <c r="H785" s="8">
        <v>54</v>
      </c>
      <c r="I785" s="7" t="s">
        <v>4</v>
      </c>
      <c r="J785" s="8">
        <v>34</v>
      </c>
      <c r="K785" s="7" t="s">
        <v>1103</v>
      </c>
      <c r="L785" s="7" t="s">
        <v>1116</v>
      </c>
      <c r="M785" s="7">
        <v>9</v>
      </c>
      <c r="N785" s="7" t="s">
        <v>1041</v>
      </c>
      <c r="O785" s="7" t="s">
        <v>1312</v>
      </c>
      <c r="P785" s="9">
        <v>26258</v>
      </c>
      <c r="Q785" s="7"/>
      <c r="R785" s="10"/>
    </row>
    <row r="786" spans="1:18" x14ac:dyDescent="0.4">
      <c r="A786" s="7" t="s">
        <v>1360</v>
      </c>
      <c r="B786" s="7" t="s">
        <v>1361</v>
      </c>
      <c r="C786" s="7" t="s">
        <v>132</v>
      </c>
      <c r="D786" s="7" t="s">
        <v>1362</v>
      </c>
      <c r="E786" s="7">
        <v>1</v>
      </c>
      <c r="F786" s="7" t="s">
        <v>1109</v>
      </c>
      <c r="G786" s="7" t="s">
        <v>1110</v>
      </c>
      <c r="H786" s="8">
        <v>55</v>
      </c>
      <c r="I786" s="7" t="s">
        <v>2</v>
      </c>
      <c r="J786" s="8">
        <v>125</v>
      </c>
      <c r="K786" s="7" t="s">
        <v>1103</v>
      </c>
      <c r="L786" s="7" t="s">
        <v>1145</v>
      </c>
      <c r="M786" s="7">
        <v>13</v>
      </c>
      <c r="N786" s="7" t="s">
        <v>1058</v>
      </c>
      <c r="O786" s="7" t="s">
        <v>1363</v>
      </c>
      <c r="P786" s="9">
        <v>44093</v>
      </c>
      <c r="Q786" s="7"/>
      <c r="R786" s="10"/>
    </row>
    <row r="787" spans="1:18" x14ac:dyDescent="0.4">
      <c r="A787" s="7" t="s">
        <v>1467</v>
      </c>
      <c r="B787" s="7" t="s">
        <v>1468</v>
      </c>
      <c r="C787" s="7" t="s">
        <v>93</v>
      </c>
      <c r="D787" s="7" t="s">
        <v>1469</v>
      </c>
      <c r="E787" s="7">
        <v>1</v>
      </c>
      <c r="F787" s="7" t="s">
        <v>1109</v>
      </c>
      <c r="G787" s="7" t="s">
        <v>1110</v>
      </c>
      <c r="H787" s="8">
        <v>57</v>
      </c>
      <c r="I787" s="7" t="s">
        <v>0</v>
      </c>
      <c r="J787" s="8">
        <v>68</v>
      </c>
      <c r="K787" s="7" t="s">
        <v>1095</v>
      </c>
      <c r="L787" s="7" t="s">
        <v>1116</v>
      </c>
      <c r="M787" s="7">
        <v>9</v>
      </c>
      <c r="N787" s="7" t="s">
        <v>1041</v>
      </c>
      <c r="O787" s="7" t="s">
        <v>1470</v>
      </c>
      <c r="P787" s="9">
        <v>45438</v>
      </c>
      <c r="Q787" s="7"/>
      <c r="R787" s="10"/>
    </row>
    <row r="788" spans="1:18" x14ac:dyDescent="0.4">
      <c r="A788" s="7" t="s">
        <v>1645</v>
      </c>
      <c r="B788" s="7" t="s">
        <v>1646</v>
      </c>
      <c r="C788" s="7" t="s">
        <v>197</v>
      </c>
      <c r="D788" s="7" t="s">
        <v>1647</v>
      </c>
      <c r="E788" s="7">
        <v>2</v>
      </c>
      <c r="F788" s="7" t="s">
        <v>1109</v>
      </c>
      <c r="G788" s="7" t="s">
        <v>1110</v>
      </c>
      <c r="H788" s="8">
        <v>65</v>
      </c>
      <c r="I788" s="7" t="s">
        <v>9</v>
      </c>
      <c r="J788" s="8">
        <v>90</v>
      </c>
      <c r="K788" s="7" t="s">
        <v>1095</v>
      </c>
      <c r="L788" s="7" t="s">
        <v>1145</v>
      </c>
      <c r="M788" s="7">
        <v>12</v>
      </c>
      <c r="N788" s="7" t="s">
        <v>1057</v>
      </c>
      <c r="O788" s="7" t="s">
        <v>1648</v>
      </c>
      <c r="P788" s="9">
        <v>67952</v>
      </c>
      <c r="Q788" s="7"/>
      <c r="R788" s="10"/>
    </row>
    <row r="789" spans="1:18" x14ac:dyDescent="0.4">
      <c r="A789" s="7" t="s">
        <v>1885</v>
      </c>
      <c r="B789" s="7" t="s">
        <v>1886</v>
      </c>
      <c r="C789" s="7" t="s">
        <v>268</v>
      </c>
      <c r="D789" s="7" t="s">
        <v>1887</v>
      </c>
      <c r="E789" s="7">
        <v>3</v>
      </c>
      <c r="F789" s="7" t="s">
        <v>1109</v>
      </c>
      <c r="G789" s="7" t="s">
        <v>1110</v>
      </c>
      <c r="H789" s="8">
        <v>66</v>
      </c>
      <c r="I789" s="7" t="s">
        <v>16</v>
      </c>
      <c r="J789" s="8">
        <v>100</v>
      </c>
      <c r="K789" s="7" t="s">
        <v>1103</v>
      </c>
      <c r="L789" s="7" t="s">
        <v>1145</v>
      </c>
      <c r="M789" s="7">
        <v>12</v>
      </c>
      <c r="N789" s="7" t="s">
        <v>1057</v>
      </c>
      <c r="O789" s="7" t="s">
        <v>1888</v>
      </c>
      <c r="P789" s="9">
        <v>59322</v>
      </c>
      <c r="Q789" s="7"/>
      <c r="R789" s="10"/>
    </row>
    <row r="790" spans="1:18" x14ac:dyDescent="0.4">
      <c r="A790" s="7" t="s">
        <v>1688</v>
      </c>
      <c r="B790" s="7" t="s">
        <v>1689</v>
      </c>
      <c r="C790" s="7" t="s">
        <v>208</v>
      </c>
      <c r="D790" s="7" t="s">
        <v>1690</v>
      </c>
      <c r="E790" s="7">
        <v>2</v>
      </c>
      <c r="F790" s="7" t="s">
        <v>1109</v>
      </c>
      <c r="G790" s="7" t="s">
        <v>1110</v>
      </c>
      <c r="H790" s="8">
        <v>67</v>
      </c>
      <c r="I790" s="7" t="s">
        <v>10</v>
      </c>
      <c r="J790" s="8">
        <v>121</v>
      </c>
      <c r="K790" s="7" t="s">
        <v>1103</v>
      </c>
      <c r="L790" s="7" t="s">
        <v>1116</v>
      </c>
      <c r="M790" s="7">
        <v>10</v>
      </c>
      <c r="N790" s="7" t="s">
        <v>1040</v>
      </c>
      <c r="O790" s="7" t="s">
        <v>1691</v>
      </c>
      <c r="P790" s="9">
        <v>50748</v>
      </c>
      <c r="Q790" s="7"/>
      <c r="R790" s="10"/>
    </row>
    <row r="791" spans="1:18" x14ac:dyDescent="0.4">
      <c r="A791" s="7" t="s">
        <v>2219</v>
      </c>
      <c r="B791" s="7" t="s">
        <v>2220</v>
      </c>
      <c r="C791" s="7" t="s">
        <v>401</v>
      </c>
      <c r="D791" s="7" t="s">
        <v>2221</v>
      </c>
      <c r="E791" s="7">
        <v>5</v>
      </c>
      <c r="F791" s="7" t="s">
        <v>1109</v>
      </c>
      <c r="G791" s="7" t="s">
        <v>1110</v>
      </c>
      <c r="H791" s="8">
        <v>70</v>
      </c>
      <c r="I791" s="7" t="s">
        <v>30</v>
      </c>
      <c r="J791" s="8">
        <v>60</v>
      </c>
      <c r="K791" s="7" t="s">
        <v>1103</v>
      </c>
      <c r="L791" s="7" t="s">
        <v>1116</v>
      </c>
      <c r="M791" s="7">
        <v>10</v>
      </c>
      <c r="N791" s="7" t="s">
        <v>1040</v>
      </c>
      <c r="O791" s="7" t="s">
        <v>2222</v>
      </c>
      <c r="P791" s="9">
        <v>50143</v>
      </c>
      <c r="Q791" s="7"/>
      <c r="R791" s="10"/>
    </row>
    <row r="792" spans="1:18" x14ac:dyDescent="0.4">
      <c r="A792" s="7" t="s">
        <v>4255</v>
      </c>
      <c r="B792" s="7" t="s">
        <v>4256</v>
      </c>
      <c r="C792" s="7" t="s">
        <v>891</v>
      </c>
      <c r="D792" s="7" t="s">
        <v>4257</v>
      </c>
      <c r="E792" s="7">
        <v>11</v>
      </c>
      <c r="F792" s="7" t="s">
        <v>1109</v>
      </c>
      <c r="G792" s="7" t="s">
        <v>1110</v>
      </c>
      <c r="H792" s="8">
        <v>84</v>
      </c>
      <c r="I792" s="7" t="s">
        <v>68</v>
      </c>
      <c r="J792" s="8">
        <v>110</v>
      </c>
      <c r="K792" s="7" t="s">
        <v>1095</v>
      </c>
      <c r="L792" s="7" t="s">
        <v>1145</v>
      </c>
      <c r="M792" s="7">
        <v>13</v>
      </c>
      <c r="N792" s="7" t="s">
        <v>1058</v>
      </c>
      <c r="O792" s="7" t="s">
        <v>4258</v>
      </c>
      <c r="P792" s="9">
        <v>51621</v>
      </c>
      <c r="Q792" s="7"/>
      <c r="R792" s="10"/>
    </row>
    <row r="793" spans="1:18" x14ac:dyDescent="0.4">
      <c r="A793" s="7" t="s">
        <v>4545</v>
      </c>
      <c r="B793" s="7" t="s">
        <v>4546</v>
      </c>
      <c r="C793" s="7" t="s">
        <v>927</v>
      </c>
      <c r="D793" s="7" t="s">
        <v>4547</v>
      </c>
      <c r="E793" s="7">
        <v>12</v>
      </c>
      <c r="F793" s="7" t="s">
        <v>1109</v>
      </c>
      <c r="G793" s="7" t="s">
        <v>1110</v>
      </c>
      <c r="H793" s="8">
        <v>94</v>
      </c>
      <c r="I793" s="7" t="s">
        <v>71</v>
      </c>
      <c r="J793" s="8">
        <v>80</v>
      </c>
      <c r="K793" s="7" t="s">
        <v>1103</v>
      </c>
      <c r="L793" s="7" t="s">
        <v>1145</v>
      </c>
      <c r="M793" s="7">
        <v>12</v>
      </c>
      <c r="N793" s="7" t="s">
        <v>1057</v>
      </c>
      <c r="O793" s="7" t="s">
        <v>4548</v>
      </c>
      <c r="P793" s="9">
        <v>60192</v>
      </c>
      <c r="Q793" s="7"/>
      <c r="R793" s="10"/>
    </row>
    <row r="794" spans="1:18" x14ac:dyDescent="0.4">
      <c r="A794" s="7" t="s">
        <v>4572</v>
      </c>
      <c r="B794" s="7" t="s">
        <v>4573</v>
      </c>
      <c r="C794" s="7" t="s">
        <v>945</v>
      </c>
      <c r="D794" s="7" t="s">
        <v>4574</v>
      </c>
      <c r="E794" s="7">
        <v>12</v>
      </c>
      <c r="F794" s="7" t="s">
        <v>1109</v>
      </c>
      <c r="G794" s="7" t="s">
        <v>1110</v>
      </c>
      <c r="H794" s="8">
        <v>95</v>
      </c>
      <c r="I794" s="7" t="s">
        <v>73</v>
      </c>
      <c r="J794" s="8">
        <v>72</v>
      </c>
      <c r="K794" s="7" t="s">
        <v>1095</v>
      </c>
      <c r="L794" s="7" t="s">
        <v>1116</v>
      </c>
      <c r="M794" s="7">
        <v>10</v>
      </c>
      <c r="N794" s="7" t="s">
        <v>1040</v>
      </c>
      <c r="O794" s="7" t="s">
        <v>4575</v>
      </c>
      <c r="P794" s="9">
        <v>55834</v>
      </c>
      <c r="Q794" s="7"/>
      <c r="R794" s="10"/>
    </row>
    <row r="795" spans="1:18" x14ac:dyDescent="0.4">
      <c r="A795" s="7" t="s">
        <v>4549</v>
      </c>
      <c r="B795" s="7" t="s">
        <v>4550</v>
      </c>
      <c r="C795" s="7" t="s">
        <v>928</v>
      </c>
      <c r="D795" s="7" t="s">
        <v>4551</v>
      </c>
      <c r="E795" s="7">
        <v>12</v>
      </c>
      <c r="F795" s="7" t="s">
        <v>1109</v>
      </c>
      <c r="G795" s="7" t="s">
        <v>1110</v>
      </c>
      <c r="H795" s="8">
        <v>94</v>
      </c>
      <c r="I795" s="7" t="s">
        <v>71</v>
      </c>
      <c r="J795" s="8">
        <v>32</v>
      </c>
      <c r="K795" s="7" t="s">
        <v>1095</v>
      </c>
      <c r="L795" s="7" t="s">
        <v>1111</v>
      </c>
      <c r="M795" s="7">
        <v>5</v>
      </c>
      <c r="N795" s="7" t="s">
        <v>1043</v>
      </c>
      <c r="O795" s="7" t="s">
        <v>4552</v>
      </c>
      <c r="P795" s="9">
        <v>16553</v>
      </c>
      <c r="Q795" s="7"/>
      <c r="R795" s="10"/>
    </row>
    <row r="796" spans="1:18" x14ac:dyDescent="0.4">
      <c r="A796" s="7" t="s">
        <v>3486</v>
      </c>
      <c r="B796" s="7" t="s">
        <v>3487</v>
      </c>
      <c r="C796" s="7" t="s">
        <v>697</v>
      </c>
      <c r="D796" s="7" t="s">
        <v>3488</v>
      </c>
      <c r="E796" s="7">
        <v>9</v>
      </c>
      <c r="F796" s="7" t="s">
        <v>1109</v>
      </c>
      <c r="G796" s="7" t="s">
        <v>1110</v>
      </c>
      <c r="H796" s="8">
        <v>30</v>
      </c>
      <c r="I796" s="7" t="s">
        <v>54</v>
      </c>
      <c r="J796" s="8">
        <v>30</v>
      </c>
      <c r="K796" s="7" t="s">
        <v>1103</v>
      </c>
      <c r="L796" s="7" t="s">
        <v>1111</v>
      </c>
      <c r="M796" s="7">
        <v>5</v>
      </c>
      <c r="N796" s="7" t="s">
        <v>1043</v>
      </c>
      <c r="O796" s="7" t="s">
        <v>3489</v>
      </c>
      <c r="P796" s="9">
        <v>20664</v>
      </c>
      <c r="Q796" s="7"/>
      <c r="R796" s="10"/>
    </row>
    <row r="797" spans="1:18" x14ac:dyDescent="0.4">
      <c r="A797" s="7" t="s">
        <v>3490</v>
      </c>
      <c r="B797" s="7" t="s">
        <v>3491</v>
      </c>
      <c r="C797" s="7" t="s">
        <v>698</v>
      </c>
      <c r="D797" s="7" t="s">
        <v>3492</v>
      </c>
      <c r="E797" s="7">
        <v>9</v>
      </c>
      <c r="F797" s="7" t="s">
        <v>1109</v>
      </c>
      <c r="G797" s="7" t="s">
        <v>1110</v>
      </c>
      <c r="H797" s="8">
        <v>30</v>
      </c>
      <c r="I797" s="7" t="s">
        <v>54</v>
      </c>
      <c r="J797" s="8">
        <v>34</v>
      </c>
      <c r="K797" s="7" t="s">
        <v>1103</v>
      </c>
      <c r="L797" s="7" t="s">
        <v>1111</v>
      </c>
      <c r="M797" s="7">
        <v>5</v>
      </c>
      <c r="N797" s="7" t="s">
        <v>1043</v>
      </c>
      <c r="O797" s="7" t="s">
        <v>3493</v>
      </c>
      <c r="P797" s="9">
        <v>24340</v>
      </c>
      <c r="Q797" s="7"/>
      <c r="R797" s="10"/>
    </row>
    <row r="798" spans="1:18" x14ac:dyDescent="0.4">
      <c r="A798" s="7" t="s">
        <v>3596</v>
      </c>
      <c r="B798" s="7" t="s">
        <v>1365</v>
      </c>
      <c r="C798" s="7" t="s">
        <v>725</v>
      </c>
      <c r="D798" s="7" t="s">
        <v>3597</v>
      </c>
      <c r="E798" s="7">
        <v>9</v>
      </c>
      <c r="F798" s="7" t="s">
        <v>1109</v>
      </c>
      <c r="G798" s="7" t="s">
        <v>1110</v>
      </c>
      <c r="H798" s="8">
        <v>31</v>
      </c>
      <c r="I798" s="7" t="s">
        <v>55</v>
      </c>
      <c r="J798" s="8">
        <v>37</v>
      </c>
      <c r="K798" s="7" t="s">
        <v>1103</v>
      </c>
      <c r="L798" s="7" t="s">
        <v>1111</v>
      </c>
      <c r="M798" s="7">
        <v>5</v>
      </c>
      <c r="N798" s="7" t="s">
        <v>1043</v>
      </c>
      <c r="O798" s="7" t="s">
        <v>3598</v>
      </c>
      <c r="P798" s="9">
        <v>28023</v>
      </c>
      <c r="Q798" s="7"/>
      <c r="R798" s="10"/>
    </row>
    <row r="799" spans="1:18" x14ac:dyDescent="0.4">
      <c r="A799" s="7" t="s">
        <v>1364</v>
      </c>
      <c r="B799" s="7" t="s">
        <v>1365</v>
      </c>
      <c r="C799" s="7" t="s">
        <v>133</v>
      </c>
      <c r="D799" s="7" t="s">
        <v>1366</v>
      </c>
      <c r="E799" s="7">
        <v>1</v>
      </c>
      <c r="F799" s="7" t="s">
        <v>1109</v>
      </c>
      <c r="G799" s="7" t="s">
        <v>1110</v>
      </c>
      <c r="H799" s="8">
        <v>55</v>
      </c>
      <c r="I799" s="7" t="s">
        <v>2</v>
      </c>
      <c r="J799" s="8">
        <v>30</v>
      </c>
      <c r="K799" s="7" t="s">
        <v>1103</v>
      </c>
      <c r="L799" s="7" t="s">
        <v>1111</v>
      </c>
      <c r="M799" s="7">
        <v>5</v>
      </c>
      <c r="N799" s="7" t="s">
        <v>1043</v>
      </c>
      <c r="O799" s="7" t="s">
        <v>1367</v>
      </c>
      <c r="P799" s="9">
        <v>8508</v>
      </c>
      <c r="Q799" s="7"/>
      <c r="R799" s="10"/>
    </row>
    <row r="800" spans="1:18" x14ac:dyDescent="0.4">
      <c r="A800" s="7" t="s">
        <v>1889</v>
      </c>
      <c r="B800" s="7" t="s">
        <v>1890</v>
      </c>
      <c r="C800" s="7" t="s">
        <v>269</v>
      </c>
      <c r="D800" s="7" t="s">
        <v>1891</v>
      </c>
      <c r="E800" s="7">
        <v>3</v>
      </c>
      <c r="F800" s="7" t="s">
        <v>1109</v>
      </c>
      <c r="G800" s="7" t="s">
        <v>1110</v>
      </c>
      <c r="H800" s="8">
        <v>66</v>
      </c>
      <c r="I800" s="7" t="s">
        <v>16</v>
      </c>
      <c r="J800" s="8">
        <v>34</v>
      </c>
      <c r="K800" s="7" t="s">
        <v>1103</v>
      </c>
      <c r="L800" s="7" t="s">
        <v>1111</v>
      </c>
      <c r="M800" s="7">
        <v>5</v>
      </c>
      <c r="N800" s="7" t="s">
        <v>1043</v>
      </c>
      <c r="O800" s="7" t="s">
        <v>1892</v>
      </c>
      <c r="P800" s="9">
        <v>23991</v>
      </c>
      <c r="Q800" s="7"/>
      <c r="R800" s="10"/>
    </row>
    <row r="801" spans="1:18" x14ac:dyDescent="0.4">
      <c r="A801" s="7" t="s">
        <v>1191</v>
      </c>
      <c r="B801" s="7" t="s">
        <v>1192</v>
      </c>
      <c r="C801" s="7" t="s">
        <v>118</v>
      </c>
      <c r="D801" s="7" t="s">
        <v>1193</v>
      </c>
      <c r="E801" s="7">
        <v>1</v>
      </c>
      <c r="F801" s="7" t="s">
        <v>1109</v>
      </c>
      <c r="G801" s="7" t="s">
        <v>1110</v>
      </c>
      <c r="H801" s="8">
        <v>50</v>
      </c>
      <c r="I801" s="7" t="s">
        <v>1</v>
      </c>
      <c r="J801" s="8">
        <v>30</v>
      </c>
      <c r="K801" s="7" t="s">
        <v>1103</v>
      </c>
      <c r="L801" s="7" t="s">
        <v>1111</v>
      </c>
      <c r="M801" s="7">
        <v>5</v>
      </c>
      <c r="N801" s="7" t="s">
        <v>1043</v>
      </c>
      <c r="O801" s="7" t="s">
        <v>1194</v>
      </c>
      <c r="P801" s="9">
        <v>18190</v>
      </c>
      <c r="Q801" s="7"/>
      <c r="R801" s="10"/>
    </row>
    <row r="802" spans="1:18" x14ac:dyDescent="0.4">
      <c r="A802" s="7" t="s">
        <v>4259</v>
      </c>
      <c r="B802" s="7" t="s">
        <v>4260</v>
      </c>
      <c r="C802" s="7" t="s">
        <v>892</v>
      </c>
      <c r="D802" s="7" t="s">
        <v>4261</v>
      </c>
      <c r="E802" s="7">
        <v>11</v>
      </c>
      <c r="F802" s="7" t="s">
        <v>1109</v>
      </c>
      <c r="G802" s="7" t="s">
        <v>1110</v>
      </c>
      <c r="H802" s="8">
        <v>84</v>
      </c>
      <c r="I802" s="7" t="s">
        <v>68</v>
      </c>
      <c r="J802" s="8">
        <v>30</v>
      </c>
      <c r="K802" s="7" t="s">
        <v>1095</v>
      </c>
      <c r="L802" s="7" t="s">
        <v>1111</v>
      </c>
      <c r="M802" s="7">
        <v>5</v>
      </c>
      <c r="N802" s="7" t="s">
        <v>1043</v>
      </c>
      <c r="O802" s="7" t="s">
        <v>4262</v>
      </c>
      <c r="P802" s="9">
        <v>13598</v>
      </c>
      <c r="Q802" s="7"/>
      <c r="R802" s="10"/>
    </row>
    <row r="803" spans="1:18" x14ac:dyDescent="0.4">
      <c r="A803" s="7" t="s">
        <v>4090</v>
      </c>
      <c r="B803" s="7" t="s">
        <v>4091</v>
      </c>
      <c r="C803" s="7" t="s">
        <v>854</v>
      </c>
      <c r="D803" s="7" t="s">
        <v>4092</v>
      </c>
      <c r="E803" s="7">
        <v>11</v>
      </c>
      <c r="F803" s="7" t="s">
        <v>1109</v>
      </c>
      <c r="G803" s="7" t="s">
        <v>1110</v>
      </c>
      <c r="H803" s="8">
        <v>80</v>
      </c>
      <c r="I803" s="7" t="s">
        <v>64</v>
      </c>
      <c r="J803" s="8">
        <v>24</v>
      </c>
      <c r="K803" s="7" t="s">
        <v>1103</v>
      </c>
      <c r="L803" s="7" t="s">
        <v>1111</v>
      </c>
      <c r="M803" s="7">
        <v>5</v>
      </c>
      <c r="N803" s="7" t="s">
        <v>1043</v>
      </c>
      <c r="O803" s="7" t="s">
        <v>4093</v>
      </c>
      <c r="P803" s="9">
        <v>24606</v>
      </c>
      <c r="Q803" s="7"/>
      <c r="R803" s="10"/>
    </row>
    <row r="804" spans="1:18" x14ac:dyDescent="0.4">
      <c r="A804" s="7" t="s">
        <v>2815</v>
      </c>
      <c r="B804" s="7" t="s">
        <v>2816</v>
      </c>
      <c r="C804" s="7" t="s">
        <v>529</v>
      </c>
      <c r="D804" s="7" t="s">
        <v>2817</v>
      </c>
      <c r="E804" s="7">
        <v>7</v>
      </c>
      <c r="F804" s="7" t="s">
        <v>1101</v>
      </c>
      <c r="G804" s="7" t="s">
        <v>1102</v>
      </c>
      <c r="H804" s="8">
        <v>40</v>
      </c>
      <c r="I804" s="7" t="s">
        <v>43</v>
      </c>
      <c r="J804" s="8">
        <v>120</v>
      </c>
      <c r="K804" s="7" t="s">
        <v>1095</v>
      </c>
      <c r="L804" s="7" t="s">
        <v>1104</v>
      </c>
      <c r="M804" s="7">
        <v>14</v>
      </c>
      <c r="N804" s="7" t="s">
        <v>1059</v>
      </c>
      <c r="O804" s="7" t="s">
        <v>2818</v>
      </c>
      <c r="P804" s="9">
        <v>44654</v>
      </c>
      <c r="Q804" s="7"/>
      <c r="R804" s="10"/>
    </row>
    <row r="805" spans="1:18" x14ac:dyDescent="0.4">
      <c r="A805" s="7" t="s">
        <v>2664</v>
      </c>
      <c r="B805" s="7" t="s">
        <v>2665</v>
      </c>
      <c r="C805" s="7" t="s">
        <v>439</v>
      </c>
      <c r="D805" s="7" t="s">
        <v>2666</v>
      </c>
      <c r="E805" s="7">
        <v>6</v>
      </c>
      <c r="F805" s="7" t="s">
        <v>1109</v>
      </c>
      <c r="G805" s="7" t="s">
        <v>1110</v>
      </c>
      <c r="H805" s="8">
        <v>24</v>
      </c>
      <c r="I805" s="7" t="s">
        <v>35</v>
      </c>
      <c r="J805" s="8">
        <v>13</v>
      </c>
      <c r="K805" s="7" t="s">
        <v>1095</v>
      </c>
      <c r="L805" s="7" t="s">
        <v>1111</v>
      </c>
      <c r="M805" s="7">
        <v>5</v>
      </c>
      <c r="N805" s="7" t="s">
        <v>1043</v>
      </c>
      <c r="O805" s="7" t="s">
        <v>2667</v>
      </c>
      <c r="P805" s="9">
        <v>8423</v>
      </c>
      <c r="Q805" s="7"/>
      <c r="R805" s="10"/>
    </row>
    <row r="806" spans="1:18" x14ac:dyDescent="0.4">
      <c r="A806" s="7" t="s">
        <v>4576</v>
      </c>
      <c r="B806" s="7" t="s">
        <v>4577</v>
      </c>
      <c r="C806" s="7" t="s">
        <v>946</v>
      </c>
      <c r="D806" s="7" t="s">
        <v>4578</v>
      </c>
      <c r="E806" s="7">
        <v>12</v>
      </c>
      <c r="F806" s="7" t="s">
        <v>1109</v>
      </c>
      <c r="G806" s="7" t="s">
        <v>1110</v>
      </c>
      <c r="H806" s="8">
        <v>95</v>
      </c>
      <c r="I806" s="7" t="s">
        <v>73</v>
      </c>
      <c r="J806" s="8">
        <v>30</v>
      </c>
      <c r="K806" s="7" t="s">
        <v>1103</v>
      </c>
      <c r="L806" s="7" t="s">
        <v>1111</v>
      </c>
      <c r="M806" s="7">
        <v>5</v>
      </c>
      <c r="N806" s="7" t="s">
        <v>1043</v>
      </c>
      <c r="O806" s="7" t="s">
        <v>4579</v>
      </c>
      <c r="P806" s="9">
        <v>24126</v>
      </c>
      <c r="Q806" s="7"/>
      <c r="R806" s="10"/>
    </row>
    <row r="807" spans="1:18" x14ac:dyDescent="0.4">
      <c r="A807" s="7" t="s">
        <v>2623</v>
      </c>
      <c r="B807" s="7" t="s">
        <v>2624</v>
      </c>
      <c r="C807" s="7" t="s">
        <v>459</v>
      </c>
      <c r="D807" s="7" t="s">
        <v>2625</v>
      </c>
      <c r="E807" s="7">
        <v>6</v>
      </c>
      <c r="F807" s="7" t="s">
        <v>1109</v>
      </c>
      <c r="G807" s="7" t="s">
        <v>1110</v>
      </c>
      <c r="H807" s="8">
        <v>23</v>
      </c>
      <c r="I807" s="7" t="s">
        <v>37</v>
      </c>
      <c r="J807" s="8">
        <v>26</v>
      </c>
      <c r="K807" s="7" t="s">
        <v>1095</v>
      </c>
      <c r="L807" s="7" t="s">
        <v>1111</v>
      </c>
      <c r="M807" s="7">
        <v>5</v>
      </c>
      <c r="N807" s="7" t="s">
        <v>1043</v>
      </c>
      <c r="O807" s="7" t="s">
        <v>2626</v>
      </c>
      <c r="P807" s="9">
        <v>7123</v>
      </c>
      <c r="Q807" s="7"/>
      <c r="R807" s="10"/>
    </row>
    <row r="808" spans="1:18" x14ac:dyDescent="0.4">
      <c r="A808" s="7" t="s">
        <v>2724</v>
      </c>
      <c r="B808" s="7" t="s">
        <v>2725</v>
      </c>
      <c r="C808" s="7" t="s">
        <v>488</v>
      </c>
      <c r="D808" s="7" t="s">
        <v>2726</v>
      </c>
      <c r="E808" s="7">
        <v>6</v>
      </c>
      <c r="F808" s="7" t="s">
        <v>1109</v>
      </c>
      <c r="G808" s="7" t="s">
        <v>1110</v>
      </c>
      <c r="H808" s="8">
        <v>27</v>
      </c>
      <c r="I808" s="7" t="s">
        <v>41</v>
      </c>
      <c r="J808" s="8">
        <v>51</v>
      </c>
      <c r="K808" s="7" t="s">
        <v>1103</v>
      </c>
      <c r="L808" s="7" t="s">
        <v>1111</v>
      </c>
      <c r="M808" s="7">
        <v>6</v>
      </c>
      <c r="N808" s="7" t="s">
        <v>1056</v>
      </c>
      <c r="O808" s="7" t="s">
        <v>2727</v>
      </c>
      <c r="P808" s="9">
        <v>43988</v>
      </c>
      <c r="Q808" s="7"/>
      <c r="R808" s="10"/>
    </row>
    <row r="809" spans="1:18" x14ac:dyDescent="0.4">
      <c r="A809" s="7" t="s">
        <v>4624</v>
      </c>
      <c r="B809" s="7" t="s">
        <v>4625</v>
      </c>
      <c r="C809" s="7" t="s">
        <v>914</v>
      </c>
      <c r="D809" s="7" t="s">
        <v>4626</v>
      </c>
      <c r="E809" s="7">
        <v>12</v>
      </c>
      <c r="F809" s="7" t="s">
        <v>1109</v>
      </c>
      <c r="G809" s="7" t="s">
        <v>1110</v>
      </c>
      <c r="H809" s="8">
        <v>96</v>
      </c>
      <c r="I809" s="7" t="s">
        <v>70</v>
      </c>
      <c r="J809" s="8">
        <v>37</v>
      </c>
      <c r="K809" s="7" t="s">
        <v>1103</v>
      </c>
      <c r="L809" s="7" t="s">
        <v>1111</v>
      </c>
      <c r="M809" s="7">
        <v>6</v>
      </c>
      <c r="N809" s="7" t="s">
        <v>1056</v>
      </c>
      <c r="O809" s="7" t="s">
        <v>4627</v>
      </c>
      <c r="P809" s="9">
        <v>34639</v>
      </c>
      <c r="Q809" s="7"/>
      <c r="R809" s="10"/>
    </row>
    <row r="810" spans="1:18" x14ac:dyDescent="0.4">
      <c r="A810" s="7" t="s">
        <v>2358</v>
      </c>
      <c r="B810" s="7" t="s">
        <v>2359</v>
      </c>
      <c r="C810" s="7" t="s">
        <v>375</v>
      </c>
      <c r="D810" s="7" t="s">
        <v>2360</v>
      </c>
      <c r="E810" s="7">
        <v>5</v>
      </c>
      <c r="F810" s="7" t="s">
        <v>1109</v>
      </c>
      <c r="G810" s="7" t="s">
        <v>1110</v>
      </c>
      <c r="H810" s="8">
        <v>73</v>
      </c>
      <c r="I810" s="7" t="s">
        <v>27</v>
      </c>
      <c r="J810" s="8">
        <v>30</v>
      </c>
      <c r="K810" s="7" t="s">
        <v>1103</v>
      </c>
      <c r="L810" s="7" t="s">
        <v>1111</v>
      </c>
      <c r="M810" s="7">
        <v>5</v>
      </c>
      <c r="N810" s="7" t="s">
        <v>1043</v>
      </c>
      <c r="O810" s="7" t="s">
        <v>2361</v>
      </c>
      <c r="P810" s="9">
        <v>14414</v>
      </c>
      <c r="Q810" s="7"/>
      <c r="R810" s="10"/>
    </row>
    <row r="811" spans="1:18" x14ac:dyDescent="0.4">
      <c r="A811" s="7" t="s">
        <v>2819</v>
      </c>
      <c r="B811" s="7" t="s">
        <v>2820</v>
      </c>
      <c r="C811" s="7" t="s">
        <v>530</v>
      </c>
      <c r="D811" s="7" t="s">
        <v>2821</v>
      </c>
      <c r="E811" s="7">
        <v>7</v>
      </c>
      <c r="F811" s="7" t="s">
        <v>1109</v>
      </c>
      <c r="G811" s="7" t="s">
        <v>1110</v>
      </c>
      <c r="H811" s="8">
        <v>40</v>
      </c>
      <c r="I811" s="7" t="s">
        <v>43</v>
      </c>
      <c r="J811" s="8">
        <v>30</v>
      </c>
      <c r="K811" s="7" t="s">
        <v>1095</v>
      </c>
      <c r="L811" s="7" t="s">
        <v>1111</v>
      </c>
      <c r="M811" s="7">
        <v>5</v>
      </c>
      <c r="N811" s="7" t="s">
        <v>1043</v>
      </c>
      <c r="O811" s="7" t="s">
        <v>2822</v>
      </c>
      <c r="P811" s="9">
        <v>17325</v>
      </c>
      <c r="Q811" s="7"/>
      <c r="R811" s="10"/>
    </row>
    <row r="812" spans="1:18" x14ac:dyDescent="0.4">
      <c r="A812" s="7" t="s">
        <v>3225</v>
      </c>
      <c r="B812" s="7" t="s">
        <v>3226</v>
      </c>
      <c r="C812" s="7" t="s">
        <v>600</v>
      </c>
      <c r="D812" s="7" t="s">
        <v>3227</v>
      </c>
      <c r="E812" s="7">
        <v>8</v>
      </c>
      <c r="F812" s="7" t="s">
        <v>1109</v>
      </c>
      <c r="G812" s="7" t="s">
        <v>1110</v>
      </c>
      <c r="H812" s="8">
        <v>42</v>
      </c>
      <c r="I812" s="7" t="s">
        <v>48</v>
      </c>
      <c r="J812" s="8">
        <v>36</v>
      </c>
      <c r="K812" s="7" t="s">
        <v>1095</v>
      </c>
      <c r="L812" s="7" t="s">
        <v>1111</v>
      </c>
      <c r="M812" s="7">
        <v>6</v>
      </c>
      <c r="N812" s="7" t="s">
        <v>1056</v>
      </c>
      <c r="O812" s="7" t="s">
        <v>3228</v>
      </c>
      <c r="P812" s="9">
        <v>31622</v>
      </c>
      <c r="Q812" s="7"/>
      <c r="R812" s="10"/>
    </row>
    <row r="813" spans="1:18" x14ac:dyDescent="0.4">
      <c r="A813" s="7" t="s">
        <v>1850</v>
      </c>
      <c r="B813" s="7" t="s">
        <v>1851</v>
      </c>
      <c r="C813" s="7" t="s">
        <v>237</v>
      </c>
      <c r="D813" s="7" t="s">
        <v>1852</v>
      </c>
      <c r="E813" s="7">
        <v>3</v>
      </c>
      <c r="F813" s="7" t="s">
        <v>1109</v>
      </c>
      <c r="G813" s="7" t="s">
        <v>1110</v>
      </c>
      <c r="H813" s="8">
        <v>62</v>
      </c>
      <c r="I813" s="7" t="s">
        <v>13</v>
      </c>
      <c r="J813" s="8">
        <v>36</v>
      </c>
      <c r="K813" s="7" t="s">
        <v>1103</v>
      </c>
      <c r="L813" s="7" t="s">
        <v>1111</v>
      </c>
      <c r="M813" s="7">
        <v>5</v>
      </c>
      <c r="N813" s="7" t="s">
        <v>1043</v>
      </c>
      <c r="O813" s="7" t="s">
        <v>1853</v>
      </c>
      <c r="P813" s="9">
        <v>20020</v>
      </c>
      <c r="Q813" s="7"/>
      <c r="R813" s="10"/>
    </row>
    <row r="814" spans="1:18" x14ac:dyDescent="0.4">
      <c r="A814" s="7" t="s">
        <v>2279</v>
      </c>
      <c r="B814" s="7" t="s">
        <v>2280</v>
      </c>
      <c r="C814" s="7" t="s">
        <v>365</v>
      </c>
      <c r="D814" s="7" t="s">
        <v>2281</v>
      </c>
      <c r="E814" s="7">
        <v>5</v>
      </c>
      <c r="F814" s="7" t="s">
        <v>1109</v>
      </c>
      <c r="G814" s="7" t="s">
        <v>1110</v>
      </c>
      <c r="H814" s="8">
        <v>71</v>
      </c>
      <c r="I814" s="7" t="s">
        <v>26</v>
      </c>
      <c r="J814" s="8">
        <v>16</v>
      </c>
      <c r="K814" s="7" t="s">
        <v>1095</v>
      </c>
      <c r="L814" s="7" t="s">
        <v>1198</v>
      </c>
      <c r="M814" s="7">
        <v>2</v>
      </c>
      <c r="N814" s="7" t="s">
        <v>1046</v>
      </c>
      <c r="O814" s="7" t="s">
        <v>2282</v>
      </c>
      <c r="P814" s="9">
        <v>5131</v>
      </c>
      <c r="Q814" s="7"/>
      <c r="R814" s="10"/>
    </row>
    <row r="815" spans="1:18" x14ac:dyDescent="0.4">
      <c r="A815" s="7" t="s">
        <v>4263</v>
      </c>
      <c r="B815" s="7" t="s">
        <v>4264</v>
      </c>
      <c r="C815" s="7" t="s">
        <v>893</v>
      </c>
      <c r="D815" s="7" t="s">
        <v>4265</v>
      </c>
      <c r="E815" s="7">
        <v>11</v>
      </c>
      <c r="F815" s="7" t="s">
        <v>1109</v>
      </c>
      <c r="G815" s="7" t="s">
        <v>1110</v>
      </c>
      <c r="H815" s="8">
        <v>84</v>
      </c>
      <c r="I815" s="7" t="s">
        <v>68</v>
      </c>
      <c r="J815" s="8">
        <v>73</v>
      </c>
      <c r="K815" s="7" t="s">
        <v>1095</v>
      </c>
      <c r="L815" s="7" t="s">
        <v>1145</v>
      </c>
      <c r="M815" s="7">
        <v>12</v>
      </c>
      <c r="N815" s="7" t="s">
        <v>1057</v>
      </c>
      <c r="O815" s="7" t="s">
        <v>4266</v>
      </c>
      <c r="P815" s="9">
        <v>32475</v>
      </c>
      <c r="Q815" s="7"/>
      <c r="R815" s="10"/>
    </row>
    <row r="816" spans="1:18" x14ac:dyDescent="0.4">
      <c r="A816" s="7" t="s">
        <v>4455</v>
      </c>
      <c r="B816" s="7" t="s">
        <v>4456</v>
      </c>
      <c r="C816" s="7" t="s">
        <v>902</v>
      </c>
      <c r="D816" s="7" t="s">
        <v>4457</v>
      </c>
      <c r="E816" s="7">
        <v>12</v>
      </c>
      <c r="F816" s="7" t="s">
        <v>1109</v>
      </c>
      <c r="G816" s="7" t="s">
        <v>1110</v>
      </c>
      <c r="H816" s="8">
        <v>92</v>
      </c>
      <c r="I816" s="7" t="s">
        <v>69</v>
      </c>
      <c r="J816" s="8">
        <v>30</v>
      </c>
      <c r="K816" s="7" t="s">
        <v>1095</v>
      </c>
      <c r="L816" s="7" t="s">
        <v>1111</v>
      </c>
      <c r="M816" s="7">
        <v>5</v>
      </c>
      <c r="N816" s="7" t="s">
        <v>1043</v>
      </c>
      <c r="O816" s="7" t="s">
        <v>4458</v>
      </c>
      <c r="P816" s="9">
        <v>23451</v>
      </c>
      <c r="Q816" s="7"/>
      <c r="R816" s="10"/>
    </row>
    <row r="817" spans="1:18" x14ac:dyDescent="0.4">
      <c r="A817" s="7" t="s">
        <v>4628</v>
      </c>
      <c r="B817" s="7" t="s">
        <v>4629</v>
      </c>
      <c r="C817" s="7" t="s">
        <v>915</v>
      </c>
      <c r="D817" s="7" t="s">
        <v>4630</v>
      </c>
      <c r="E817" s="7">
        <v>12</v>
      </c>
      <c r="F817" s="7" t="s">
        <v>1109</v>
      </c>
      <c r="G817" s="7" t="s">
        <v>1110</v>
      </c>
      <c r="H817" s="8">
        <v>96</v>
      </c>
      <c r="I817" s="7" t="s">
        <v>70</v>
      </c>
      <c r="J817" s="8">
        <v>30</v>
      </c>
      <c r="K817" s="7" t="s">
        <v>1103</v>
      </c>
      <c r="L817" s="7" t="s">
        <v>1111</v>
      </c>
      <c r="M817" s="7">
        <v>6</v>
      </c>
      <c r="N817" s="7" t="s">
        <v>1056</v>
      </c>
      <c r="O817" s="7" t="s">
        <v>4631</v>
      </c>
      <c r="P817" s="9">
        <v>36008</v>
      </c>
      <c r="Q817" s="7"/>
      <c r="R817" s="10"/>
    </row>
    <row r="818" spans="1:18" x14ac:dyDescent="0.4">
      <c r="A818" s="7" t="s">
        <v>1471</v>
      </c>
      <c r="B818" s="7" t="s">
        <v>1472</v>
      </c>
      <c r="C818" s="7" t="s">
        <v>94</v>
      </c>
      <c r="D818" s="7" t="s">
        <v>1473</v>
      </c>
      <c r="E818" s="7">
        <v>1</v>
      </c>
      <c r="F818" s="7" t="s">
        <v>1109</v>
      </c>
      <c r="G818" s="7" t="s">
        <v>1110</v>
      </c>
      <c r="H818" s="8">
        <v>57</v>
      </c>
      <c r="I818" s="7" t="s">
        <v>0</v>
      </c>
      <c r="J818" s="8">
        <v>30</v>
      </c>
      <c r="K818" s="7" t="s">
        <v>1095</v>
      </c>
      <c r="L818" s="7" t="s">
        <v>1111</v>
      </c>
      <c r="M818" s="7">
        <v>6</v>
      </c>
      <c r="N818" s="7" t="s">
        <v>1056</v>
      </c>
      <c r="O818" s="7" t="s">
        <v>1474</v>
      </c>
      <c r="P818" s="9">
        <v>32758</v>
      </c>
      <c r="Q818" s="7"/>
      <c r="R818" s="10"/>
    </row>
    <row r="819" spans="1:18" x14ac:dyDescent="0.4">
      <c r="A819" s="7" t="s">
        <v>3335</v>
      </c>
      <c r="B819" s="7" t="s">
        <v>3336</v>
      </c>
      <c r="C819" s="7" t="s">
        <v>619</v>
      </c>
      <c r="D819" s="7" t="s">
        <v>3337</v>
      </c>
      <c r="E819" s="7">
        <v>8</v>
      </c>
      <c r="F819" s="7" t="s">
        <v>1109</v>
      </c>
      <c r="G819" s="7" t="s">
        <v>1110</v>
      </c>
      <c r="H819" s="8">
        <v>47</v>
      </c>
      <c r="I819" s="7" t="s">
        <v>49</v>
      </c>
      <c r="J819" s="8">
        <v>57</v>
      </c>
      <c r="K819" s="7" t="s">
        <v>1095</v>
      </c>
      <c r="L819" s="7" t="s">
        <v>1111</v>
      </c>
      <c r="M819" s="7">
        <v>5</v>
      </c>
      <c r="N819" s="7" t="s">
        <v>1043</v>
      </c>
      <c r="O819" s="7" t="s">
        <v>3338</v>
      </c>
      <c r="P819" s="9">
        <v>28882</v>
      </c>
      <c r="Q819" s="7"/>
      <c r="R819" s="10"/>
    </row>
    <row r="820" spans="1:18" x14ac:dyDescent="0.4">
      <c r="A820" s="7" t="s">
        <v>3252</v>
      </c>
      <c r="B820" s="7" t="s">
        <v>3253</v>
      </c>
      <c r="C820" s="7" t="s">
        <v>625</v>
      </c>
      <c r="D820" s="7" t="s">
        <v>3254</v>
      </c>
      <c r="E820" s="7">
        <v>8</v>
      </c>
      <c r="F820" s="7" t="s">
        <v>1109</v>
      </c>
      <c r="G820" s="7" t="s">
        <v>1110</v>
      </c>
      <c r="H820" s="8">
        <v>43</v>
      </c>
      <c r="I820" s="7" t="s">
        <v>50</v>
      </c>
      <c r="J820" s="8">
        <v>30</v>
      </c>
      <c r="K820" s="7" t="s">
        <v>1095</v>
      </c>
      <c r="L820" s="7" t="s">
        <v>1198</v>
      </c>
      <c r="M820" s="7">
        <v>3</v>
      </c>
      <c r="N820" s="7" t="s">
        <v>1045</v>
      </c>
      <c r="O820" s="7" t="s">
        <v>3255</v>
      </c>
      <c r="P820" s="9">
        <v>20446</v>
      </c>
      <c r="Q820" s="7"/>
      <c r="R820" s="10"/>
    </row>
    <row r="821" spans="1:18" x14ac:dyDescent="0.4">
      <c r="A821" s="7" t="s">
        <v>2283</v>
      </c>
      <c r="B821" s="7" t="s">
        <v>2284</v>
      </c>
      <c r="C821" s="7" t="s">
        <v>366</v>
      </c>
      <c r="D821" s="7" t="s">
        <v>2285</v>
      </c>
      <c r="E821" s="7">
        <v>5</v>
      </c>
      <c r="F821" s="7" t="s">
        <v>1109</v>
      </c>
      <c r="G821" s="7" t="s">
        <v>1110</v>
      </c>
      <c r="H821" s="8">
        <v>71</v>
      </c>
      <c r="I821" s="7" t="s">
        <v>26</v>
      </c>
      <c r="J821" s="8">
        <v>34</v>
      </c>
      <c r="K821" s="7" t="s">
        <v>1095</v>
      </c>
      <c r="L821" s="7" t="s">
        <v>1111</v>
      </c>
      <c r="M821" s="7">
        <v>5</v>
      </c>
      <c r="N821" s="7" t="s">
        <v>1043</v>
      </c>
      <c r="O821" s="7" t="s">
        <v>2286</v>
      </c>
      <c r="P821" s="9">
        <v>25734</v>
      </c>
      <c r="Q821" s="7"/>
      <c r="R821" s="10"/>
    </row>
    <row r="822" spans="1:18" x14ac:dyDescent="0.4">
      <c r="A822" s="7" t="s">
        <v>3905</v>
      </c>
      <c r="B822" s="7" t="s">
        <v>3906</v>
      </c>
      <c r="C822" s="7" t="s">
        <v>810</v>
      </c>
      <c r="D822" s="7" t="s">
        <v>3907</v>
      </c>
      <c r="E822" s="7">
        <v>10</v>
      </c>
      <c r="F822" s="7" t="s">
        <v>1101</v>
      </c>
      <c r="G822" s="7" t="s">
        <v>1102</v>
      </c>
      <c r="H822" s="8">
        <v>34</v>
      </c>
      <c r="I822" s="7" t="s">
        <v>61</v>
      </c>
      <c r="J822" s="8">
        <v>174</v>
      </c>
      <c r="K822" s="7" t="s">
        <v>1103</v>
      </c>
      <c r="L822" s="7" t="s">
        <v>1095</v>
      </c>
      <c r="M822" s="7">
        <v>16</v>
      </c>
      <c r="N822" s="7" t="s">
        <v>1061</v>
      </c>
      <c r="O822" s="7" t="s">
        <v>3908</v>
      </c>
      <c r="P822" s="9">
        <v>101889</v>
      </c>
      <c r="Q822" s="7"/>
      <c r="R822" s="10"/>
    </row>
    <row r="823" spans="1:18" x14ac:dyDescent="0.4">
      <c r="A823" s="7" t="s">
        <v>3658</v>
      </c>
      <c r="B823" s="7" t="s">
        <v>3659</v>
      </c>
      <c r="C823" s="7" t="s">
        <v>741</v>
      </c>
      <c r="D823" s="7" t="s">
        <v>3660</v>
      </c>
      <c r="E823" s="7">
        <v>9</v>
      </c>
      <c r="F823" s="7" t="s">
        <v>1109</v>
      </c>
      <c r="G823" s="7" t="s">
        <v>1110</v>
      </c>
      <c r="H823" s="8">
        <v>32</v>
      </c>
      <c r="I823" s="7" t="s">
        <v>56</v>
      </c>
      <c r="J823" s="8">
        <v>38</v>
      </c>
      <c r="K823" s="7" t="s">
        <v>1103</v>
      </c>
      <c r="L823" s="7" t="s">
        <v>1111</v>
      </c>
      <c r="M823" s="7">
        <v>5</v>
      </c>
      <c r="N823" s="7" t="s">
        <v>1043</v>
      </c>
      <c r="O823" s="7" t="s">
        <v>3661</v>
      </c>
      <c r="P823" s="9">
        <v>28418</v>
      </c>
      <c r="Q823" s="7"/>
      <c r="R823" s="10"/>
    </row>
    <row r="824" spans="1:18" x14ac:dyDescent="0.4">
      <c r="A824" s="7" t="s">
        <v>3494</v>
      </c>
      <c r="B824" s="7" t="s">
        <v>3495</v>
      </c>
      <c r="C824" s="7" t="s">
        <v>699</v>
      </c>
      <c r="D824" s="7" t="s">
        <v>3496</v>
      </c>
      <c r="E824" s="7">
        <v>9</v>
      </c>
      <c r="F824" s="7" t="s">
        <v>1109</v>
      </c>
      <c r="G824" s="7" t="s">
        <v>1110</v>
      </c>
      <c r="H824" s="8">
        <v>30</v>
      </c>
      <c r="I824" s="7" t="s">
        <v>54</v>
      </c>
      <c r="J824" s="8">
        <v>30</v>
      </c>
      <c r="K824" s="7" t="s">
        <v>1103</v>
      </c>
      <c r="L824" s="7" t="s">
        <v>1111</v>
      </c>
      <c r="M824" s="7">
        <v>6</v>
      </c>
      <c r="N824" s="7" t="s">
        <v>1056</v>
      </c>
      <c r="O824" s="7" t="s">
        <v>3497</v>
      </c>
      <c r="P824" s="9">
        <v>33012</v>
      </c>
      <c r="Q824" s="7"/>
      <c r="R824" s="10"/>
    </row>
    <row r="825" spans="1:18" x14ac:dyDescent="0.4">
      <c r="A825" s="7" t="s">
        <v>2544</v>
      </c>
      <c r="B825" s="7" t="s">
        <v>2545</v>
      </c>
      <c r="C825" s="7" t="s">
        <v>474</v>
      </c>
      <c r="D825" s="7" t="s">
        <v>2546</v>
      </c>
      <c r="E825" s="7">
        <v>6</v>
      </c>
      <c r="F825" s="7" t="s">
        <v>1109</v>
      </c>
      <c r="G825" s="7" t="s">
        <v>1110</v>
      </c>
      <c r="H825" s="8">
        <v>21</v>
      </c>
      <c r="I825" s="7" t="s">
        <v>39</v>
      </c>
      <c r="J825" s="8">
        <v>30</v>
      </c>
      <c r="K825" s="7" t="s">
        <v>1103</v>
      </c>
      <c r="L825" s="7" t="s">
        <v>1111</v>
      </c>
      <c r="M825" s="7">
        <v>5</v>
      </c>
      <c r="N825" s="7" t="s">
        <v>1043</v>
      </c>
      <c r="O825" s="7" t="s">
        <v>2547</v>
      </c>
      <c r="P825" s="9">
        <v>18476</v>
      </c>
      <c r="Q825" s="7"/>
      <c r="R825" s="10"/>
    </row>
    <row r="826" spans="1:18" x14ac:dyDescent="0.4">
      <c r="A826" s="7" t="s">
        <v>3809</v>
      </c>
      <c r="B826" s="7" t="s">
        <v>3810</v>
      </c>
      <c r="C826" s="7" t="s">
        <v>779</v>
      </c>
      <c r="D826" s="7" t="s">
        <v>3811</v>
      </c>
      <c r="E826" s="7">
        <v>10</v>
      </c>
      <c r="F826" s="7" t="s">
        <v>1109</v>
      </c>
      <c r="G826" s="7" t="s">
        <v>1110</v>
      </c>
      <c r="H826" s="8">
        <v>33</v>
      </c>
      <c r="I826" s="7" t="s">
        <v>59</v>
      </c>
      <c r="J826" s="8">
        <v>29</v>
      </c>
      <c r="K826" s="7" t="s">
        <v>1103</v>
      </c>
      <c r="L826" s="7" t="s">
        <v>1111</v>
      </c>
      <c r="M826" s="7">
        <v>5</v>
      </c>
      <c r="N826" s="7" t="s">
        <v>1043</v>
      </c>
      <c r="O826" s="7" t="s">
        <v>3812</v>
      </c>
      <c r="P826" s="9">
        <v>28135</v>
      </c>
      <c r="Q826" s="7"/>
      <c r="R826" s="10"/>
    </row>
    <row r="827" spans="1:18" x14ac:dyDescent="0.4">
      <c r="A827" s="7" t="s">
        <v>3091</v>
      </c>
      <c r="B827" s="7" t="s">
        <v>3092</v>
      </c>
      <c r="C827" s="7" t="s">
        <v>634</v>
      </c>
      <c r="D827" s="7" t="s">
        <v>3093</v>
      </c>
      <c r="E827" s="7">
        <v>8</v>
      </c>
      <c r="F827" s="7" t="s">
        <v>1109</v>
      </c>
      <c r="G827" s="7" t="s">
        <v>1110</v>
      </c>
      <c r="H827" s="8">
        <v>39</v>
      </c>
      <c r="I827" s="7" t="s">
        <v>51</v>
      </c>
      <c r="J827" s="8">
        <v>40</v>
      </c>
      <c r="K827" s="7" t="s">
        <v>1103</v>
      </c>
      <c r="L827" s="7" t="s">
        <v>1111</v>
      </c>
      <c r="M827" s="7">
        <v>5</v>
      </c>
      <c r="N827" s="7" t="s">
        <v>1043</v>
      </c>
      <c r="O827" s="7" t="s">
        <v>3094</v>
      </c>
      <c r="P827" s="9">
        <v>29447</v>
      </c>
      <c r="Q827" s="7"/>
      <c r="R827" s="10"/>
    </row>
    <row r="828" spans="1:18" x14ac:dyDescent="0.4">
      <c r="A828" s="7" t="s">
        <v>3599</v>
      </c>
      <c r="B828" s="7" t="s">
        <v>3600</v>
      </c>
      <c r="C828" s="7" t="s">
        <v>726</v>
      </c>
      <c r="D828" s="7" t="s">
        <v>3601</v>
      </c>
      <c r="E828" s="7">
        <v>9</v>
      </c>
      <c r="F828" s="7" t="s">
        <v>1109</v>
      </c>
      <c r="G828" s="7" t="s">
        <v>1110</v>
      </c>
      <c r="H828" s="8">
        <v>31</v>
      </c>
      <c r="I828" s="7" t="s">
        <v>55</v>
      </c>
      <c r="J828" s="8">
        <v>31</v>
      </c>
      <c r="K828" s="7" t="s">
        <v>1103</v>
      </c>
      <c r="L828" s="7" t="s">
        <v>1198</v>
      </c>
      <c r="M828" s="7">
        <v>3</v>
      </c>
      <c r="N828" s="7" t="s">
        <v>1045</v>
      </c>
      <c r="O828" s="7" t="s">
        <v>3602</v>
      </c>
      <c r="P828" s="9">
        <v>24837</v>
      </c>
      <c r="Q828" s="7"/>
      <c r="R828" s="10"/>
    </row>
    <row r="829" spans="1:18" x14ac:dyDescent="0.4">
      <c r="A829" s="7" t="s">
        <v>1195</v>
      </c>
      <c r="B829" s="7" t="s">
        <v>1196</v>
      </c>
      <c r="C829" s="7" t="s">
        <v>119</v>
      </c>
      <c r="D829" s="7" t="s">
        <v>1197</v>
      </c>
      <c r="E829" s="7">
        <v>1</v>
      </c>
      <c r="F829" s="7" t="s">
        <v>1109</v>
      </c>
      <c r="G829" s="7" t="s">
        <v>1110</v>
      </c>
      <c r="H829" s="8">
        <v>50</v>
      </c>
      <c r="I829" s="7" t="s">
        <v>1</v>
      </c>
      <c r="J829" s="8">
        <v>10</v>
      </c>
      <c r="K829" s="7" t="s">
        <v>1095</v>
      </c>
      <c r="L829" s="7" t="s">
        <v>1198</v>
      </c>
      <c r="M829" s="7">
        <v>2</v>
      </c>
      <c r="N829" s="7" t="s">
        <v>1046</v>
      </c>
      <c r="O829" s="7" t="s">
        <v>1199</v>
      </c>
      <c r="P829" s="9">
        <v>10158</v>
      </c>
      <c r="Q829" s="7"/>
      <c r="R829" s="10"/>
    </row>
    <row r="830" spans="1:18" x14ac:dyDescent="0.4">
      <c r="A830" s="7" t="s">
        <v>4632</v>
      </c>
      <c r="B830" s="7" t="s">
        <v>4633</v>
      </c>
      <c r="C830" s="7" t="s">
        <v>916</v>
      </c>
      <c r="D830" s="7" t="s">
        <v>4634</v>
      </c>
      <c r="E830" s="7">
        <v>12</v>
      </c>
      <c r="F830" s="7" t="s">
        <v>1109</v>
      </c>
      <c r="G830" s="7" t="s">
        <v>1110</v>
      </c>
      <c r="H830" s="8">
        <v>96</v>
      </c>
      <c r="I830" s="7" t="s">
        <v>70</v>
      </c>
      <c r="J830" s="8">
        <v>44</v>
      </c>
      <c r="K830" s="7" t="s">
        <v>1103</v>
      </c>
      <c r="L830" s="7" t="s">
        <v>1111</v>
      </c>
      <c r="M830" s="7">
        <v>6</v>
      </c>
      <c r="N830" s="7" t="s">
        <v>1056</v>
      </c>
      <c r="O830" s="7" t="s">
        <v>4635</v>
      </c>
      <c r="P830" s="9">
        <v>38610</v>
      </c>
      <c r="Q830" s="7"/>
      <c r="R830" s="10"/>
    </row>
    <row r="831" spans="1:18" x14ac:dyDescent="0.4">
      <c r="A831" s="7" t="s">
        <v>3498</v>
      </c>
      <c r="B831" s="7" t="s">
        <v>3499</v>
      </c>
      <c r="C831" s="7" t="s">
        <v>700</v>
      </c>
      <c r="D831" s="7" t="s">
        <v>3500</v>
      </c>
      <c r="E831" s="7">
        <v>9</v>
      </c>
      <c r="F831" s="7" t="s">
        <v>1101</v>
      </c>
      <c r="G831" s="7" t="s">
        <v>1102</v>
      </c>
      <c r="H831" s="8">
        <v>30</v>
      </c>
      <c r="I831" s="7" t="s">
        <v>54</v>
      </c>
      <c r="J831" s="8">
        <v>200</v>
      </c>
      <c r="K831" s="7" t="s">
        <v>1095</v>
      </c>
      <c r="L831" s="7" t="s">
        <v>1104</v>
      </c>
      <c r="M831" s="7">
        <v>14</v>
      </c>
      <c r="N831" s="7" t="s">
        <v>1059</v>
      </c>
      <c r="O831" s="7" t="s">
        <v>3501</v>
      </c>
      <c r="P831" s="9">
        <v>82972</v>
      </c>
      <c r="Q831" s="7"/>
      <c r="R831" s="10"/>
    </row>
    <row r="832" spans="1:18" x14ac:dyDescent="0.4">
      <c r="A832" s="7" t="s">
        <v>2548</v>
      </c>
      <c r="B832" s="7" t="s">
        <v>2549</v>
      </c>
      <c r="C832" s="7" t="s">
        <v>475</v>
      </c>
      <c r="D832" s="7" t="s">
        <v>2550</v>
      </c>
      <c r="E832" s="7">
        <v>6</v>
      </c>
      <c r="F832" s="7" t="s">
        <v>1109</v>
      </c>
      <c r="G832" s="7" t="s">
        <v>1110</v>
      </c>
      <c r="H832" s="8">
        <v>21</v>
      </c>
      <c r="I832" s="7" t="s">
        <v>39</v>
      </c>
      <c r="J832" s="8">
        <v>30</v>
      </c>
      <c r="K832" s="7" t="s">
        <v>1095</v>
      </c>
      <c r="L832" s="7" t="s">
        <v>1111</v>
      </c>
      <c r="M832" s="7">
        <v>5</v>
      </c>
      <c r="N832" s="7" t="s">
        <v>1043</v>
      </c>
      <c r="O832" s="7" t="s">
        <v>2551</v>
      </c>
      <c r="P832" s="9">
        <v>28643</v>
      </c>
      <c r="Q832" s="7"/>
      <c r="R832" s="10"/>
    </row>
    <row r="833" spans="1:18" x14ac:dyDescent="0.4">
      <c r="A833" s="7" t="s">
        <v>3909</v>
      </c>
      <c r="B833" s="7" t="s">
        <v>3910</v>
      </c>
      <c r="C833" s="7" t="s">
        <v>811</v>
      </c>
      <c r="D833" s="7" t="s">
        <v>3911</v>
      </c>
      <c r="E833" s="7">
        <v>10</v>
      </c>
      <c r="F833" s="7" t="s">
        <v>1109</v>
      </c>
      <c r="G833" s="7" t="s">
        <v>1110</v>
      </c>
      <c r="H833" s="8">
        <v>34</v>
      </c>
      <c r="I833" s="7" t="s">
        <v>61</v>
      </c>
      <c r="J833" s="8">
        <v>11</v>
      </c>
      <c r="K833" s="7" t="s">
        <v>1095</v>
      </c>
      <c r="L833" s="7" t="s">
        <v>1198</v>
      </c>
      <c r="M833" s="7">
        <v>4</v>
      </c>
      <c r="N833" s="7" t="s">
        <v>1044</v>
      </c>
      <c r="O833" s="7" t="s">
        <v>3912</v>
      </c>
      <c r="P833" s="9">
        <v>26175</v>
      </c>
      <c r="Q833" s="7"/>
      <c r="R833" s="10"/>
    </row>
    <row r="834" spans="1:18" x14ac:dyDescent="0.4">
      <c r="A834" s="7" t="s">
        <v>4502</v>
      </c>
      <c r="B834" s="7" t="s">
        <v>4503</v>
      </c>
      <c r="C834" s="7" t="s">
        <v>939</v>
      </c>
      <c r="D834" s="7" t="s">
        <v>4504</v>
      </c>
      <c r="E834" s="7">
        <v>12</v>
      </c>
      <c r="F834" s="7" t="s">
        <v>1109</v>
      </c>
      <c r="G834" s="7" t="s">
        <v>1110</v>
      </c>
      <c r="H834" s="8">
        <v>93</v>
      </c>
      <c r="I834" s="7" t="s">
        <v>72</v>
      </c>
      <c r="J834" s="8">
        <v>30</v>
      </c>
      <c r="K834" s="7" t="s">
        <v>1095</v>
      </c>
      <c r="L834" s="7" t="s">
        <v>1198</v>
      </c>
      <c r="M834" s="7">
        <v>3</v>
      </c>
      <c r="N834" s="7" t="s">
        <v>1045</v>
      </c>
      <c r="O834" s="7" t="s">
        <v>4505</v>
      </c>
      <c r="P834" s="9">
        <v>20239</v>
      </c>
      <c r="Q834" s="7"/>
      <c r="R834" s="10"/>
    </row>
    <row r="835" spans="1:18" x14ac:dyDescent="0.4">
      <c r="A835" s="7" t="s">
        <v>4580</v>
      </c>
      <c r="B835" s="7" t="s">
        <v>4581</v>
      </c>
      <c r="C835" s="7" t="s">
        <v>947</v>
      </c>
      <c r="D835" s="7" t="s">
        <v>4582</v>
      </c>
      <c r="E835" s="7">
        <v>12</v>
      </c>
      <c r="F835" s="7" t="s">
        <v>1109</v>
      </c>
      <c r="G835" s="7" t="s">
        <v>1110</v>
      </c>
      <c r="H835" s="8">
        <v>95</v>
      </c>
      <c r="I835" s="7" t="s">
        <v>73</v>
      </c>
      <c r="J835" s="8">
        <v>30</v>
      </c>
      <c r="K835" s="7" t="s">
        <v>1095</v>
      </c>
      <c r="L835" s="7" t="s">
        <v>1111</v>
      </c>
      <c r="M835" s="7">
        <v>5</v>
      </c>
      <c r="N835" s="7" t="s">
        <v>1043</v>
      </c>
      <c r="O835" s="7" t="s">
        <v>4583</v>
      </c>
      <c r="P835" s="9">
        <v>25596</v>
      </c>
      <c r="Q835" s="7"/>
      <c r="R835" s="10"/>
    </row>
    <row r="836" spans="1:18" x14ac:dyDescent="0.4">
      <c r="A836" s="7" t="s">
        <v>3502</v>
      </c>
      <c r="B836" s="7" t="s">
        <v>1365</v>
      </c>
      <c r="C836" s="7" t="s">
        <v>701</v>
      </c>
      <c r="D836" s="7" t="s">
        <v>3503</v>
      </c>
      <c r="E836" s="7">
        <v>9</v>
      </c>
      <c r="F836" s="7" t="s">
        <v>1109</v>
      </c>
      <c r="G836" s="7" t="s">
        <v>1110</v>
      </c>
      <c r="H836" s="8">
        <v>30</v>
      </c>
      <c r="I836" s="7" t="s">
        <v>54</v>
      </c>
      <c r="J836" s="8">
        <v>30</v>
      </c>
      <c r="K836" s="7" t="s">
        <v>1095</v>
      </c>
      <c r="L836" s="7" t="s">
        <v>1198</v>
      </c>
      <c r="M836" s="7">
        <v>4</v>
      </c>
      <c r="N836" s="7" t="s">
        <v>1044</v>
      </c>
      <c r="O836" s="7" t="s">
        <v>3504</v>
      </c>
      <c r="P836" s="9">
        <v>25089</v>
      </c>
      <c r="Q836" s="7"/>
      <c r="R836" s="10"/>
    </row>
    <row r="837" spans="1:18" x14ac:dyDescent="0.4">
      <c r="A837" s="7" t="s">
        <v>2882</v>
      </c>
      <c r="B837" s="7" t="s">
        <v>2883</v>
      </c>
      <c r="C837" s="7" t="s">
        <v>546</v>
      </c>
      <c r="D837" s="7" t="s">
        <v>2884</v>
      </c>
      <c r="E837" s="7">
        <v>7</v>
      </c>
      <c r="F837" s="7" t="s">
        <v>1109</v>
      </c>
      <c r="G837" s="7" t="s">
        <v>1110</v>
      </c>
      <c r="H837" s="8">
        <v>44</v>
      </c>
      <c r="I837" s="7" t="s">
        <v>44</v>
      </c>
      <c r="J837" s="8">
        <v>0</v>
      </c>
      <c r="K837" s="7" t="s">
        <v>1095</v>
      </c>
      <c r="L837" s="7" t="s">
        <v>1198</v>
      </c>
      <c r="M837" s="7">
        <v>4</v>
      </c>
      <c r="N837" s="7" t="s">
        <v>1044</v>
      </c>
      <c r="O837" s="7" t="s">
        <v>2885</v>
      </c>
      <c r="P837" s="9">
        <v>26680</v>
      </c>
      <c r="Q837" s="7"/>
      <c r="R837" s="10"/>
    </row>
    <row r="838" spans="1:18" x14ac:dyDescent="0.4">
      <c r="A838" s="7" t="s">
        <v>3913</v>
      </c>
      <c r="B838" s="7" t="s">
        <v>3914</v>
      </c>
      <c r="C838" s="7" t="s">
        <v>812</v>
      </c>
      <c r="D838" s="7" t="s">
        <v>3915</v>
      </c>
      <c r="E838" s="7">
        <v>10</v>
      </c>
      <c r="F838" s="7" t="s">
        <v>1109</v>
      </c>
      <c r="G838" s="7" t="s">
        <v>1110</v>
      </c>
      <c r="H838" s="8">
        <v>34</v>
      </c>
      <c r="I838" s="7" t="s">
        <v>61</v>
      </c>
      <c r="J838" s="8">
        <v>10</v>
      </c>
      <c r="K838" s="7" t="s">
        <v>1095</v>
      </c>
      <c r="L838" s="7" t="s">
        <v>1198</v>
      </c>
      <c r="M838" s="7">
        <v>3</v>
      </c>
      <c r="N838" s="7" t="s">
        <v>1045</v>
      </c>
      <c r="O838" s="7" t="s">
        <v>3916</v>
      </c>
      <c r="P838" s="9">
        <v>20533</v>
      </c>
      <c r="Q838" s="7"/>
      <c r="R838" s="10"/>
    </row>
    <row r="839" spans="1:18" x14ac:dyDescent="0.4">
      <c r="A839" s="7" t="s">
        <v>1227</v>
      </c>
      <c r="B839" s="7" t="s">
        <v>1228</v>
      </c>
      <c r="C839" s="7" t="s">
        <v>179</v>
      </c>
      <c r="D839" s="7" t="s">
        <v>1229</v>
      </c>
      <c r="E839" s="7">
        <v>1</v>
      </c>
      <c r="F839" s="7" t="s">
        <v>1109</v>
      </c>
      <c r="G839" s="7" t="s">
        <v>1110</v>
      </c>
      <c r="H839" s="8">
        <v>51</v>
      </c>
      <c r="I839" s="7" t="s">
        <v>7</v>
      </c>
      <c r="J839" s="8">
        <v>10</v>
      </c>
      <c r="K839" s="7" t="s">
        <v>1095</v>
      </c>
      <c r="L839" s="7" t="s">
        <v>1198</v>
      </c>
      <c r="M839" s="7">
        <v>2</v>
      </c>
      <c r="N839" s="7" t="s">
        <v>1046</v>
      </c>
      <c r="O839" s="7" t="s">
        <v>1230</v>
      </c>
      <c r="P839" s="9">
        <v>13096</v>
      </c>
      <c r="Q839" s="7"/>
      <c r="R839" s="10"/>
    </row>
    <row r="840" spans="1:18" x14ac:dyDescent="0.4">
      <c r="A840" s="7" t="s">
        <v>1368</v>
      </c>
      <c r="B840" s="7" t="s">
        <v>1369</v>
      </c>
      <c r="C840" s="7" t="s">
        <v>134</v>
      </c>
      <c r="D840" s="7" t="s">
        <v>1370</v>
      </c>
      <c r="E840" s="7">
        <v>1</v>
      </c>
      <c r="F840" s="7" t="s">
        <v>1109</v>
      </c>
      <c r="G840" s="7" t="s">
        <v>1110</v>
      </c>
      <c r="H840" s="8">
        <v>55</v>
      </c>
      <c r="I840" s="7" t="s">
        <v>2</v>
      </c>
      <c r="J840" s="8">
        <v>0</v>
      </c>
      <c r="K840" s="7" t="s">
        <v>1095</v>
      </c>
      <c r="L840" s="7" t="s">
        <v>1198</v>
      </c>
      <c r="M840" s="7">
        <v>3</v>
      </c>
      <c r="N840" s="7" t="s">
        <v>1045</v>
      </c>
      <c r="O840" s="7" t="s">
        <v>1371</v>
      </c>
      <c r="P840" s="9">
        <v>15680</v>
      </c>
      <c r="Q840" s="7"/>
      <c r="R840" s="10"/>
    </row>
    <row r="841" spans="1:18" x14ac:dyDescent="0.4">
      <c r="A841" s="7" t="s">
        <v>3170</v>
      </c>
      <c r="B841" s="7" t="s">
        <v>3171</v>
      </c>
      <c r="C841" s="7" t="s">
        <v>654</v>
      </c>
      <c r="D841" s="7" t="s">
        <v>3172</v>
      </c>
      <c r="E841" s="7">
        <v>8</v>
      </c>
      <c r="F841" s="7" t="s">
        <v>1109</v>
      </c>
      <c r="G841" s="7" t="s">
        <v>1110</v>
      </c>
      <c r="H841" s="8">
        <v>41</v>
      </c>
      <c r="I841" s="7" t="s">
        <v>52</v>
      </c>
      <c r="J841" s="8">
        <v>10</v>
      </c>
      <c r="K841" s="7" t="s">
        <v>1095</v>
      </c>
      <c r="L841" s="7" t="s">
        <v>1198</v>
      </c>
      <c r="M841" s="7">
        <v>3</v>
      </c>
      <c r="N841" s="7" t="s">
        <v>1045</v>
      </c>
      <c r="O841" s="7" t="s">
        <v>3173</v>
      </c>
      <c r="P841" s="9">
        <v>18117</v>
      </c>
      <c r="Q841" s="7"/>
      <c r="R841" s="10"/>
    </row>
    <row r="842" spans="1:18" x14ac:dyDescent="0.4">
      <c r="A842" s="7" t="s">
        <v>3174</v>
      </c>
      <c r="B842" s="7" t="s">
        <v>3175</v>
      </c>
      <c r="C842" s="7" t="s">
        <v>655</v>
      </c>
      <c r="D842" s="7" t="s">
        <v>3176</v>
      </c>
      <c r="E842" s="7">
        <v>8</v>
      </c>
      <c r="F842" s="7" t="s">
        <v>1109</v>
      </c>
      <c r="G842" s="7" t="s">
        <v>1110</v>
      </c>
      <c r="H842" s="8">
        <v>41</v>
      </c>
      <c r="I842" s="7" t="s">
        <v>52</v>
      </c>
      <c r="J842" s="8">
        <v>10</v>
      </c>
      <c r="K842" s="7" t="s">
        <v>1095</v>
      </c>
      <c r="L842" s="7" t="s">
        <v>1198</v>
      </c>
      <c r="M842" s="7">
        <v>3</v>
      </c>
      <c r="N842" s="7" t="s">
        <v>1045</v>
      </c>
      <c r="O842" s="7" t="s">
        <v>3177</v>
      </c>
      <c r="P842" s="9">
        <v>19043</v>
      </c>
      <c r="Q842" s="7"/>
      <c r="R842" s="10"/>
    </row>
    <row r="843" spans="1:18" x14ac:dyDescent="0.4">
      <c r="A843" s="7" t="s">
        <v>1574</v>
      </c>
      <c r="B843" s="7" t="s">
        <v>1575</v>
      </c>
      <c r="C843" s="7" t="s">
        <v>188</v>
      </c>
      <c r="D843" s="7" t="s">
        <v>1576</v>
      </c>
      <c r="E843" s="7">
        <v>2</v>
      </c>
      <c r="F843" s="7" t="s">
        <v>1109</v>
      </c>
      <c r="G843" s="7" t="s">
        <v>1110</v>
      </c>
      <c r="H843" s="8">
        <v>63</v>
      </c>
      <c r="I843" s="7" t="s">
        <v>8</v>
      </c>
      <c r="J843" s="8">
        <v>0</v>
      </c>
      <c r="K843" s="7" t="s">
        <v>1095</v>
      </c>
      <c r="L843" s="7" t="s">
        <v>1198</v>
      </c>
      <c r="M843" s="7">
        <v>4</v>
      </c>
      <c r="N843" s="7" t="s">
        <v>1044</v>
      </c>
      <c r="O843" s="7" t="s">
        <v>1577</v>
      </c>
      <c r="P843" s="9">
        <v>25762</v>
      </c>
      <c r="Q843" s="7"/>
      <c r="R843" s="10"/>
    </row>
    <row r="844" spans="1:18" x14ac:dyDescent="0.4">
      <c r="A844" s="7" t="s">
        <v>3505</v>
      </c>
      <c r="B844" s="7" t="s">
        <v>3506</v>
      </c>
      <c r="C844" s="7" t="s">
        <v>702</v>
      </c>
      <c r="D844" s="7" t="s">
        <v>3507</v>
      </c>
      <c r="E844" s="7">
        <v>9</v>
      </c>
      <c r="F844" s="7" t="s">
        <v>1109</v>
      </c>
      <c r="G844" s="7" t="s">
        <v>1110</v>
      </c>
      <c r="H844" s="8">
        <v>30</v>
      </c>
      <c r="I844" s="7" t="s">
        <v>54</v>
      </c>
      <c r="J844" s="8">
        <v>30</v>
      </c>
      <c r="K844" s="7" t="s">
        <v>1095</v>
      </c>
      <c r="L844" s="7" t="s">
        <v>1198</v>
      </c>
      <c r="M844" s="7">
        <v>3</v>
      </c>
      <c r="N844" s="7" t="s">
        <v>1045</v>
      </c>
      <c r="O844" s="7" t="s">
        <v>3508</v>
      </c>
      <c r="P844" s="9">
        <v>17967</v>
      </c>
      <c r="Q844" s="7"/>
      <c r="R844" s="10"/>
    </row>
    <row r="845" spans="1:18" x14ac:dyDescent="0.4">
      <c r="A845" s="7" t="s">
        <v>3509</v>
      </c>
      <c r="B845" s="7" t="s">
        <v>3510</v>
      </c>
      <c r="C845" s="7" t="s">
        <v>703</v>
      </c>
      <c r="D845" s="7" t="s">
        <v>3511</v>
      </c>
      <c r="E845" s="7">
        <v>9</v>
      </c>
      <c r="F845" s="7" t="s">
        <v>1109</v>
      </c>
      <c r="G845" s="7" t="s">
        <v>1110</v>
      </c>
      <c r="H845" s="8">
        <v>30</v>
      </c>
      <c r="I845" s="7" t="s">
        <v>54</v>
      </c>
      <c r="J845" s="8">
        <v>30</v>
      </c>
      <c r="K845" s="7" t="s">
        <v>1095</v>
      </c>
      <c r="L845" s="7" t="s">
        <v>1198</v>
      </c>
      <c r="M845" s="7">
        <v>3</v>
      </c>
      <c r="N845" s="7" t="s">
        <v>1045</v>
      </c>
      <c r="O845" s="7" t="s">
        <v>3512</v>
      </c>
      <c r="P845" s="9">
        <v>16632</v>
      </c>
      <c r="Q845" s="7"/>
      <c r="R845" s="10"/>
    </row>
    <row r="846" spans="1:18" x14ac:dyDescent="0.4">
      <c r="A846" s="7" t="s">
        <v>3513</v>
      </c>
      <c r="B846" s="7" t="s">
        <v>3514</v>
      </c>
      <c r="C846" s="7" t="s">
        <v>704</v>
      </c>
      <c r="D846" s="7" t="s">
        <v>3515</v>
      </c>
      <c r="E846" s="7">
        <v>9</v>
      </c>
      <c r="F846" s="7" t="s">
        <v>1109</v>
      </c>
      <c r="G846" s="7" t="s">
        <v>1110</v>
      </c>
      <c r="H846" s="8">
        <v>30</v>
      </c>
      <c r="I846" s="7" t="s">
        <v>54</v>
      </c>
      <c r="J846" s="8">
        <v>30</v>
      </c>
      <c r="K846" s="7" t="s">
        <v>1095</v>
      </c>
      <c r="L846" s="7" t="s">
        <v>1198</v>
      </c>
      <c r="M846" s="7">
        <v>3</v>
      </c>
      <c r="N846" s="7" t="s">
        <v>1045</v>
      </c>
      <c r="O846" s="7" t="s">
        <v>3516</v>
      </c>
      <c r="P846" s="9">
        <v>18552</v>
      </c>
      <c r="Q846" s="7"/>
      <c r="R846" s="10"/>
    </row>
    <row r="847" spans="1:18" x14ac:dyDescent="0.4">
      <c r="A847" s="7" t="s">
        <v>3662</v>
      </c>
      <c r="B847" s="7" t="s">
        <v>3663</v>
      </c>
      <c r="C847" s="7" t="s">
        <v>742</v>
      </c>
      <c r="D847" s="7" t="s">
        <v>3664</v>
      </c>
      <c r="E847" s="7">
        <v>9</v>
      </c>
      <c r="F847" s="7" t="s">
        <v>1109</v>
      </c>
      <c r="G847" s="7" t="s">
        <v>1110</v>
      </c>
      <c r="H847" s="8">
        <v>32</v>
      </c>
      <c r="I847" s="7" t="s">
        <v>56</v>
      </c>
      <c r="J847" s="8">
        <v>30</v>
      </c>
      <c r="K847" s="7" t="s">
        <v>1095</v>
      </c>
      <c r="L847" s="7" t="s">
        <v>1198</v>
      </c>
      <c r="M847" s="7">
        <v>3</v>
      </c>
      <c r="N847" s="7" t="s">
        <v>1045</v>
      </c>
      <c r="O847" s="7" t="s">
        <v>3665</v>
      </c>
      <c r="P847" s="9">
        <v>24250</v>
      </c>
      <c r="Q847" s="7"/>
      <c r="R847" s="10"/>
    </row>
    <row r="848" spans="1:18" x14ac:dyDescent="0.4">
      <c r="A848" s="7" t="s">
        <v>3666</v>
      </c>
      <c r="B848" s="7" t="s">
        <v>3667</v>
      </c>
      <c r="C848" s="7" t="s">
        <v>743</v>
      </c>
      <c r="D848" s="7" t="s">
        <v>3668</v>
      </c>
      <c r="E848" s="7">
        <v>9</v>
      </c>
      <c r="F848" s="7" t="s">
        <v>1109</v>
      </c>
      <c r="G848" s="7" t="s">
        <v>1110</v>
      </c>
      <c r="H848" s="8">
        <v>32</v>
      </c>
      <c r="I848" s="7" t="s">
        <v>56</v>
      </c>
      <c r="J848" s="8">
        <v>30</v>
      </c>
      <c r="K848" s="7" t="s">
        <v>1103</v>
      </c>
      <c r="L848" s="7" t="s">
        <v>1111</v>
      </c>
      <c r="M848" s="7">
        <v>6</v>
      </c>
      <c r="N848" s="7" t="s">
        <v>1056</v>
      </c>
      <c r="O848" s="7" t="s">
        <v>3669</v>
      </c>
      <c r="P848" s="9">
        <v>30903</v>
      </c>
      <c r="Q848" s="7"/>
      <c r="R848" s="10"/>
    </row>
    <row r="849" spans="1:18" x14ac:dyDescent="0.4">
      <c r="A849" s="7" t="s">
        <v>3670</v>
      </c>
      <c r="B849" s="7" t="s">
        <v>3671</v>
      </c>
      <c r="C849" s="7" t="s">
        <v>744</v>
      </c>
      <c r="D849" s="7" t="s">
        <v>3672</v>
      </c>
      <c r="E849" s="7">
        <v>9</v>
      </c>
      <c r="F849" s="7" t="s">
        <v>1109</v>
      </c>
      <c r="G849" s="7" t="s">
        <v>1110</v>
      </c>
      <c r="H849" s="8">
        <v>32</v>
      </c>
      <c r="I849" s="7" t="s">
        <v>56</v>
      </c>
      <c r="J849" s="8">
        <v>25</v>
      </c>
      <c r="K849" s="7" t="s">
        <v>1095</v>
      </c>
      <c r="L849" s="7" t="s">
        <v>1198</v>
      </c>
      <c r="M849" s="7">
        <v>3</v>
      </c>
      <c r="N849" s="7" t="s">
        <v>1045</v>
      </c>
      <c r="O849" s="7" t="s">
        <v>3673</v>
      </c>
      <c r="P849" s="9">
        <v>23207</v>
      </c>
      <c r="Q849" s="7"/>
      <c r="R849" s="10"/>
    </row>
    <row r="850" spans="1:18" x14ac:dyDescent="0.4">
      <c r="A850" s="7" t="s">
        <v>3917</v>
      </c>
      <c r="B850" s="7" t="s">
        <v>3918</v>
      </c>
      <c r="C850" s="7" t="s">
        <v>813</v>
      </c>
      <c r="D850" s="7" t="s">
        <v>3919</v>
      </c>
      <c r="E850" s="7">
        <v>10</v>
      </c>
      <c r="F850" s="7" t="s">
        <v>1109</v>
      </c>
      <c r="G850" s="7" t="s">
        <v>1110</v>
      </c>
      <c r="H850" s="8">
        <v>34</v>
      </c>
      <c r="I850" s="7" t="s">
        <v>61</v>
      </c>
      <c r="J850" s="8">
        <v>10</v>
      </c>
      <c r="K850" s="7" t="s">
        <v>1095</v>
      </c>
      <c r="L850" s="7" t="s">
        <v>1198</v>
      </c>
      <c r="M850" s="7">
        <v>3</v>
      </c>
      <c r="N850" s="7" t="s">
        <v>1045</v>
      </c>
      <c r="O850" s="7" t="s">
        <v>3920</v>
      </c>
      <c r="P850" s="9">
        <v>22989</v>
      </c>
      <c r="Q850" s="7"/>
      <c r="R850" s="10"/>
    </row>
    <row r="851" spans="1:18" x14ac:dyDescent="0.4">
      <c r="A851" s="7" t="s">
        <v>3921</v>
      </c>
      <c r="B851" s="7" t="s">
        <v>3922</v>
      </c>
      <c r="C851" s="7" t="s">
        <v>814</v>
      </c>
      <c r="D851" s="7" t="s">
        <v>3923</v>
      </c>
      <c r="E851" s="7">
        <v>10</v>
      </c>
      <c r="F851" s="7" t="s">
        <v>1109</v>
      </c>
      <c r="G851" s="7" t="s">
        <v>1110</v>
      </c>
      <c r="H851" s="8">
        <v>34</v>
      </c>
      <c r="I851" s="7" t="s">
        <v>61</v>
      </c>
      <c r="J851" s="8">
        <v>10</v>
      </c>
      <c r="K851" s="7" t="s">
        <v>1095</v>
      </c>
      <c r="L851" s="7" t="s">
        <v>1198</v>
      </c>
      <c r="M851" s="7">
        <v>3</v>
      </c>
      <c r="N851" s="7" t="s">
        <v>1045</v>
      </c>
      <c r="O851" s="7" t="s">
        <v>3924</v>
      </c>
      <c r="P851" s="9">
        <v>24684</v>
      </c>
      <c r="Q851" s="7"/>
      <c r="R851" s="10"/>
    </row>
    <row r="852" spans="1:18" x14ac:dyDescent="0.4">
      <c r="A852" s="7" t="s">
        <v>1716</v>
      </c>
      <c r="B852" s="7" t="s">
        <v>1717</v>
      </c>
      <c r="C852" s="7" t="s">
        <v>245</v>
      </c>
      <c r="D852" s="7" t="s">
        <v>1718</v>
      </c>
      <c r="E852" s="7">
        <v>3</v>
      </c>
      <c r="F852" s="7" t="s">
        <v>1109</v>
      </c>
      <c r="G852" s="7" t="s">
        <v>1110</v>
      </c>
      <c r="H852" s="8">
        <v>18</v>
      </c>
      <c r="I852" s="7" t="s">
        <v>14</v>
      </c>
      <c r="J852" s="8">
        <v>0</v>
      </c>
      <c r="K852" s="7" t="s">
        <v>1095</v>
      </c>
      <c r="L852" s="7" t="s">
        <v>1198</v>
      </c>
      <c r="M852" s="7">
        <v>2</v>
      </c>
      <c r="N852" s="7" t="s">
        <v>1046</v>
      </c>
      <c r="O852" s="7" t="s">
        <v>1719</v>
      </c>
      <c r="P852" s="9">
        <v>14992</v>
      </c>
      <c r="Q852" s="7"/>
      <c r="R852" s="10"/>
    </row>
    <row r="853" spans="1:18" x14ac:dyDescent="0.4">
      <c r="A853" s="7" t="s">
        <v>1720</v>
      </c>
      <c r="B853" s="7" t="s">
        <v>1721</v>
      </c>
      <c r="C853" s="7" t="s">
        <v>246</v>
      </c>
      <c r="D853" s="7" t="s">
        <v>1722</v>
      </c>
      <c r="E853" s="7">
        <v>3</v>
      </c>
      <c r="F853" s="7" t="s">
        <v>1109</v>
      </c>
      <c r="G853" s="7" t="s">
        <v>1110</v>
      </c>
      <c r="H853" s="8">
        <v>18</v>
      </c>
      <c r="I853" s="7" t="s">
        <v>14</v>
      </c>
      <c r="J853" s="8">
        <v>0</v>
      </c>
      <c r="K853" s="7" t="s">
        <v>1103</v>
      </c>
      <c r="L853" s="7" t="s">
        <v>1198</v>
      </c>
      <c r="M853" s="7">
        <v>2</v>
      </c>
      <c r="N853" s="7" t="s">
        <v>1046</v>
      </c>
      <c r="O853" s="7" t="s">
        <v>1723</v>
      </c>
      <c r="P853" s="9">
        <v>9419</v>
      </c>
      <c r="Q853" s="7"/>
      <c r="R853" s="10"/>
    </row>
    <row r="854" spans="1:18" x14ac:dyDescent="0.4">
      <c r="A854" s="7" t="s">
        <v>3925</v>
      </c>
      <c r="B854" s="7" t="s">
        <v>3926</v>
      </c>
      <c r="C854" s="7" t="s">
        <v>815</v>
      </c>
      <c r="D854" s="7" t="s">
        <v>3927</v>
      </c>
      <c r="E854" s="7">
        <v>10</v>
      </c>
      <c r="F854" s="7" t="s">
        <v>1109</v>
      </c>
      <c r="G854" s="7" t="s">
        <v>1110</v>
      </c>
      <c r="H854" s="8">
        <v>34</v>
      </c>
      <c r="I854" s="7" t="s">
        <v>61</v>
      </c>
      <c r="J854" s="8">
        <v>10</v>
      </c>
      <c r="K854" s="7" t="s">
        <v>1095</v>
      </c>
      <c r="L854" s="7" t="s">
        <v>1198</v>
      </c>
      <c r="M854" s="7">
        <v>3</v>
      </c>
      <c r="N854" s="7" t="s">
        <v>1045</v>
      </c>
      <c r="O854" s="7" t="s">
        <v>3928</v>
      </c>
      <c r="P854" s="9">
        <v>20878</v>
      </c>
      <c r="Q854" s="7"/>
      <c r="R854" s="10"/>
    </row>
    <row r="855" spans="1:18" x14ac:dyDescent="0.4">
      <c r="A855" s="7" t="s">
        <v>1893</v>
      </c>
      <c r="B855" s="7" t="s">
        <v>1894</v>
      </c>
      <c r="C855" s="7" t="s">
        <v>270</v>
      </c>
      <c r="D855" s="7" t="s">
        <v>1895</v>
      </c>
      <c r="E855" s="7">
        <v>3</v>
      </c>
      <c r="F855" s="7" t="s">
        <v>1109</v>
      </c>
      <c r="G855" s="7" t="s">
        <v>1110</v>
      </c>
      <c r="H855" s="8">
        <v>66</v>
      </c>
      <c r="I855" s="7" t="s">
        <v>16</v>
      </c>
      <c r="J855" s="8">
        <v>0</v>
      </c>
      <c r="K855" s="7" t="s">
        <v>1095</v>
      </c>
      <c r="L855" s="7" t="s">
        <v>1198</v>
      </c>
      <c r="M855" s="7">
        <v>3</v>
      </c>
      <c r="N855" s="7" t="s">
        <v>1045</v>
      </c>
      <c r="O855" s="7" t="s">
        <v>1896</v>
      </c>
      <c r="P855" s="9">
        <v>17520</v>
      </c>
      <c r="Q855" s="7"/>
      <c r="R855" s="10"/>
    </row>
    <row r="856" spans="1:18" x14ac:dyDescent="0.4">
      <c r="A856" s="7" t="s">
        <v>1897</v>
      </c>
      <c r="B856" s="7" t="s">
        <v>1898</v>
      </c>
      <c r="C856" s="7" t="s">
        <v>271</v>
      </c>
      <c r="D856" s="7" t="s">
        <v>1899</v>
      </c>
      <c r="E856" s="7">
        <v>3</v>
      </c>
      <c r="F856" s="7" t="s">
        <v>1109</v>
      </c>
      <c r="G856" s="7" t="s">
        <v>1110</v>
      </c>
      <c r="H856" s="8">
        <v>66</v>
      </c>
      <c r="I856" s="7" t="s">
        <v>16</v>
      </c>
      <c r="J856" s="8">
        <v>0</v>
      </c>
      <c r="K856" s="7" t="s">
        <v>1103</v>
      </c>
      <c r="L856" s="7" t="s">
        <v>1198</v>
      </c>
      <c r="M856" s="7">
        <v>2</v>
      </c>
      <c r="N856" s="7" t="s">
        <v>1046</v>
      </c>
      <c r="O856" s="7" t="s">
        <v>1900</v>
      </c>
      <c r="P856" s="9">
        <v>13985</v>
      </c>
      <c r="Q856" s="7"/>
      <c r="R856" s="10"/>
    </row>
    <row r="857" spans="1:18" x14ac:dyDescent="0.4">
      <c r="A857" s="7" t="s">
        <v>1901</v>
      </c>
      <c r="B857" s="7" t="s">
        <v>1902</v>
      </c>
      <c r="C857" s="7" t="s">
        <v>272</v>
      </c>
      <c r="D857" s="7" t="s">
        <v>1903</v>
      </c>
      <c r="E857" s="7">
        <v>3</v>
      </c>
      <c r="F857" s="7" t="s">
        <v>1109</v>
      </c>
      <c r="G857" s="7" t="s">
        <v>1110</v>
      </c>
      <c r="H857" s="8">
        <v>66</v>
      </c>
      <c r="I857" s="7" t="s">
        <v>16</v>
      </c>
      <c r="J857" s="8">
        <v>0</v>
      </c>
      <c r="K857" s="7" t="s">
        <v>1095</v>
      </c>
      <c r="L857" s="7" t="s">
        <v>1198</v>
      </c>
      <c r="M857" s="7">
        <v>2</v>
      </c>
      <c r="N857" s="7" t="s">
        <v>1046</v>
      </c>
      <c r="O857" s="7" t="s">
        <v>1904</v>
      </c>
      <c r="P857" s="9">
        <v>13144</v>
      </c>
      <c r="Q857" s="7"/>
      <c r="R857" s="10"/>
    </row>
    <row r="858" spans="1:18" x14ac:dyDescent="0.4">
      <c r="A858" s="7" t="s">
        <v>2958</v>
      </c>
      <c r="B858" s="7" t="s">
        <v>2959</v>
      </c>
      <c r="C858" s="7" t="s">
        <v>565</v>
      </c>
      <c r="D858" s="7" t="s">
        <v>2960</v>
      </c>
      <c r="E858" s="7">
        <v>7</v>
      </c>
      <c r="F858" s="7" t="s">
        <v>1109</v>
      </c>
      <c r="G858" s="7" t="s">
        <v>1110</v>
      </c>
      <c r="H858" s="8">
        <v>45</v>
      </c>
      <c r="I858" s="7" t="s">
        <v>45</v>
      </c>
      <c r="J858" s="8">
        <v>10</v>
      </c>
      <c r="K858" s="7" t="s">
        <v>1095</v>
      </c>
      <c r="L858" s="7" t="s">
        <v>1198</v>
      </c>
      <c r="M858" s="7">
        <v>2</v>
      </c>
      <c r="N858" s="7" t="s">
        <v>1046</v>
      </c>
      <c r="O858" s="7" t="s">
        <v>2961</v>
      </c>
      <c r="P858" s="9">
        <v>16968</v>
      </c>
      <c r="Q858" s="7"/>
      <c r="R858" s="10"/>
    </row>
    <row r="859" spans="1:18" x14ac:dyDescent="0.4">
      <c r="A859" s="7" t="s">
        <v>2962</v>
      </c>
      <c r="B859" s="7" t="s">
        <v>2963</v>
      </c>
      <c r="C859" s="7" t="s">
        <v>566</v>
      </c>
      <c r="D859" s="7" t="s">
        <v>2964</v>
      </c>
      <c r="E859" s="7">
        <v>7</v>
      </c>
      <c r="F859" s="7" t="s">
        <v>1109</v>
      </c>
      <c r="G859" s="7" t="s">
        <v>1110</v>
      </c>
      <c r="H859" s="8">
        <v>45</v>
      </c>
      <c r="I859" s="7" t="s">
        <v>45</v>
      </c>
      <c r="J859" s="8">
        <v>0</v>
      </c>
      <c r="K859" s="7" t="s">
        <v>1095</v>
      </c>
      <c r="L859" s="7" t="s">
        <v>1198</v>
      </c>
      <c r="M859" s="7">
        <v>3</v>
      </c>
      <c r="N859" s="7" t="s">
        <v>1045</v>
      </c>
      <c r="O859" s="7" t="s">
        <v>2965</v>
      </c>
      <c r="P859" s="9">
        <v>19210</v>
      </c>
      <c r="Q859" s="7"/>
      <c r="R859" s="10"/>
    </row>
    <row r="860" spans="1:18" x14ac:dyDescent="0.4">
      <c r="A860" s="7" t="s">
        <v>2966</v>
      </c>
      <c r="B860" s="7" t="s">
        <v>2967</v>
      </c>
      <c r="C860" s="7" t="s">
        <v>567</v>
      </c>
      <c r="D860" s="7" t="s">
        <v>2968</v>
      </c>
      <c r="E860" s="7">
        <v>7</v>
      </c>
      <c r="F860" s="7" t="s">
        <v>1109</v>
      </c>
      <c r="G860" s="7" t="s">
        <v>1110</v>
      </c>
      <c r="H860" s="8">
        <v>45</v>
      </c>
      <c r="I860" s="7" t="s">
        <v>45</v>
      </c>
      <c r="J860" s="8">
        <v>0</v>
      </c>
      <c r="K860" s="7" t="s">
        <v>1095</v>
      </c>
      <c r="L860" s="7" t="s">
        <v>1198</v>
      </c>
      <c r="M860" s="7">
        <v>3</v>
      </c>
      <c r="N860" s="7" t="s">
        <v>1045</v>
      </c>
      <c r="O860" s="7" t="s">
        <v>2969</v>
      </c>
      <c r="P860" s="9">
        <v>17920</v>
      </c>
      <c r="Q860" s="7"/>
      <c r="R860" s="10"/>
    </row>
    <row r="861" spans="1:18" x14ac:dyDescent="0.4">
      <c r="A861" s="7" t="s">
        <v>2512</v>
      </c>
      <c r="B861" s="7" t="s">
        <v>2513</v>
      </c>
      <c r="C861" s="7" t="s">
        <v>452</v>
      </c>
      <c r="D861" s="7" t="s">
        <v>2514</v>
      </c>
      <c r="E861" s="7">
        <v>6</v>
      </c>
      <c r="F861" s="7" t="s">
        <v>1109</v>
      </c>
      <c r="G861" s="7" t="s">
        <v>1110</v>
      </c>
      <c r="H861" s="8">
        <v>20</v>
      </c>
      <c r="I861" s="7" t="s">
        <v>36</v>
      </c>
      <c r="J861" s="8">
        <v>30</v>
      </c>
      <c r="K861" s="7" t="s">
        <v>1095</v>
      </c>
      <c r="L861" s="7" t="s">
        <v>1198</v>
      </c>
      <c r="M861" s="7">
        <v>4</v>
      </c>
      <c r="N861" s="7" t="s">
        <v>1044</v>
      </c>
      <c r="O861" s="7" t="s">
        <v>2515</v>
      </c>
      <c r="P861" s="9">
        <v>26498</v>
      </c>
      <c r="Q861" s="7"/>
      <c r="R861" s="10"/>
    </row>
    <row r="862" spans="1:18" x14ac:dyDescent="0.4">
      <c r="A862" s="7" t="s">
        <v>1854</v>
      </c>
      <c r="B862" s="7" t="s">
        <v>1855</v>
      </c>
      <c r="C862" s="7" t="s">
        <v>238</v>
      </c>
      <c r="D862" s="7" t="s">
        <v>1856</v>
      </c>
      <c r="E862" s="7">
        <v>3</v>
      </c>
      <c r="F862" s="7" t="s">
        <v>1109</v>
      </c>
      <c r="G862" s="7" t="s">
        <v>1110</v>
      </c>
      <c r="H862" s="8">
        <v>62</v>
      </c>
      <c r="I862" s="7" t="s">
        <v>13</v>
      </c>
      <c r="J862" s="8">
        <v>0</v>
      </c>
      <c r="K862" s="7" t="s">
        <v>1095</v>
      </c>
      <c r="L862" s="7" t="s">
        <v>1198</v>
      </c>
      <c r="M862" s="7">
        <v>3</v>
      </c>
      <c r="N862" s="7" t="s">
        <v>1045</v>
      </c>
      <c r="O862" s="7" t="s">
        <v>1857</v>
      </c>
      <c r="P862" s="9">
        <v>23186</v>
      </c>
      <c r="Q862" s="7"/>
      <c r="R862" s="10"/>
    </row>
    <row r="863" spans="1:18" x14ac:dyDescent="0.4">
      <c r="A863" s="7" t="s">
        <v>3813</v>
      </c>
      <c r="B863" s="7" t="s">
        <v>3814</v>
      </c>
      <c r="C863" s="7" t="s">
        <v>780</v>
      </c>
      <c r="D863" s="7" t="s">
        <v>3815</v>
      </c>
      <c r="E863" s="7">
        <v>10</v>
      </c>
      <c r="F863" s="7" t="s">
        <v>1109</v>
      </c>
      <c r="G863" s="7" t="s">
        <v>1110</v>
      </c>
      <c r="H863" s="8">
        <v>33</v>
      </c>
      <c r="I863" s="7" t="s">
        <v>59</v>
      </c>
      <c r="J863" s="8">
        <v>10</v>
      </c>
      <c r="K863" s="7" t="s">
        <v>1095</v>
      </c>
      <c r="L863" s="7" t="s">
        <v>1198</v>
      </c>
      <c r="M863" s="7">
        <v>4</v>
      </c>
      <c r="N863" s="7" t="s">
        <v>1044</v>
      </c>
      <c r="O863" s="7" t="s">
        <v>3816</v>
      </c>
      <c r="P863" s="9">
        <v>26074</v>
      </c>
      <c r="Q863" s="7"/>
      <c r="R863" s="10"/>
    </row>
    <row r="864" spans="1:18" x14ac:dyDescent="0.4">
      <c r="A864" s="7" t="s">
        <v>3817</v>
      </c>
      <c r="B864" s="7" t="s">
        <v>3818</v>
      </c>
      <c r="C864" s="7" t="s">
        <v>781</v>
      </c>
      <c r="D864" s="7" t="s">
        <v>3819</v>
      </c>
      <c r="E864" s="7">
        <v>10</v>
      </c>
      <c r="F864" s="7" t="s">
        <v>1109</v>
      </c>
      <c r="G864" s="7" t="s">
        <v>1110</v>
      </c>
      <c r="H864" s="8">
        <v>33</v>
      </c>
      <c r="I864" s="7" t="s">
        <v>59</v>
      </c>
      <c r="J864" s="8">
        <v>30</v>
      </c>
      <c r="K864" s="7" t="s">
        <v>1095</v>
      </c>
      <c r="L864" s="7" t="s">
        <v>1111</v>
      </c>
      <c r="M864" s="7">
        <v>5</v>
      </c>
      <c r="N864" s="7" t="s">
        <v>1043</v>
      </c>
      <c r="O864" s="7" t="s">
        <v>3820</v>
      </c>
      <c r="P864" s="9">
        <v>16756</v>
      </c>
      <c r="Q864" s="7"/>
      <c r="R864" s="10"/>
    </row>
    <row r="865" spans="1:18" x14ac:dyDescent="0.4">
      <c r="A865" s="7" t="s">
        <v>3821</v>
      </c>
      <c r="B865" s="7" t="s">
        <v>3822</v>
      </c>
      <c r="C865" s="7" t="s">
        <v>782</v>
      </c>
      <c r="D865" s="7" t="s">
        <v>3823</v>
      </c>
      <c r="E865" s="7">
        <v>10</v>
      </c>
      <c r="F865" s="7" t="s">
        <v>1109</v>
      </c>
      <c r="G865" s="7" t="s">
        <v>1110</v>
      </c>
      <c r="H865" s="8">
        <v>33</v>
      </c>
      <c r="I865" s="7" t="s">
        <v>59</v>
      </c>
      <c r="J865" s="8">
        <v>10</v>
      </c>
      <c r="K865" s="7" t="s">
        <v>1095</v>
      </c>
      <c r="L865" s="7" t="s">
        <v>1198</v>
      </c>
      <c r="M865" s="7">
        <v>2</v>
      </c>
      <c r="N865" s="7" t="s">
        <v>1046</v>
      </c>
      <c r="O865" s="7" t="s">
        <v>3824</v>
      </c>
      <c r="P865" s="9">
        <v>14520</v>
      </c>
      <c r="Q865" s="7"/>
      <c r="R865" s="10"/>
    </row>
    <row r="866" spans="1:18" x14ac:dyDescent="0.4">
      <c r="A866" s="7" t="s">
        <v>3025</v>
      </c>
      <c r="B866" s="7" t="s">
        <v>3026</v>
      </c>
      <c r="C866" s="7" t="s">
        <v>505</v>
      </c>
      <c r="D866" s="7" t="s">
        <v>3027</v>
      </c>
      <c r="E866" s="7">
        <v>7</v>
      </c>
      <c r="F866" s="7" t="s">
        <v>1109</v>
      </c>
      <c r="G866" s="7" t="s">
        <v>1110</v>
      </c>
      <c r="H866" s="8">
        <v>46</v>
      </c>
      <c r="I866" s="7" t="s">
        <v>42</v>
      </c>
      <c r="J866" s="8">
        <v>0</v>
      </c>
      <c r="K866" s="7" t="s">
        <v>1095</v>
      </c>
      <c r="L866" s="7" t="s">
        <v>1198</v>
      </c>
      <c r="M866" s="7">
        <v>3</v>
      </c>
      <c r="N866" s="7" t="s">
        <v>1045</v>
      </c>
      <c r="O866" s="7" t="s">
        <v>3028</v>
      </c>
      <c r="P866" s="9">
        <v>21256</v>
      </c>
      <c r="Q866" s="7"/>
      <c r="R866" s="10"/>
    </row>
    <row r="867" spans="1:18" x14ac:dyDescent="0.4">
      <c r="A867" s="7" t="s">
        <v>3603</v>
      </c>
      <c r="B867" s="7" t="s">
        <v>3604</v>
      </c>
      <c r="C867" s="7" t="s">
        <v>727</v>
      </c>
      <c r="D867" s="7" t="s">
        <v>3605</v>
      </c>
      <c r="E867" s="7">
        <v>9</v>
      </c>
      <c r="F867" s="7" t="s">
        <v>1109</v>
      </c>
      <c r="G867" s="7" t="s">
        <v>1110</v>
      </c>
      <c r="H867" s="8">
        <v>31</v>
      </c>
      <c r="I867" s="7" t="s">
        <v>55</v>
      </c>
      <c r="J867" s="8">
        <v>22</v>
      </c>
      <c r="K867" s="7" t="s">
        <v>1095</v>
      </c>
      <c r="L867" s="7" t="s">
        <v>1198</v>
      </c>
      <c r="M867" s="7">
        <v>2</v>
      </c>
      <c r="N867" s="7" t="s">
        <v>1046</v>
      </c>
      <c r="O867" s="7" t="s">
        <v>3606</v>
      </c>
      <c r="P867" s="9">
        <v>7902</v>
      </c>
      <c r="Q867" s="7"/>
      <c r="R867" s="10"/>
    </row>
    <row r="868" spans="1:18" x14ac:dyDescent="0.4">
      <c r="A868" s="7" t="s">
        <v>3256</v>
      </c>
      <c r="B868" s="7" t="s">
        <v>3257</v>
      </c>
      <c r="C868" s="7" t="s">
        <v>626</v>
      </c>
      <c r="D868" s="7" t="s">
        <v>3258</v>
      </c>
      <c r="E868" s="7">
        <v>8</v>
      </c>
      <c r="F868" s="7" t="s">
        <v>1109</v>
      </c>
      <c r="G868" s="7" t="s">
        <v>1110</v>
      </c>
      <c r="H868" s="8">
        <v>43</v>
      </c>
      <c r="I868" s="7" t="s">
        <v>50</v>
      </c>
      <c r="J868" s="8">
        <v>0</v>
      </c>
      <c r="K868" s="7" t="s">
        <v>1095</v>
      </c>
      <c r="L868" s="7" t="s">
        <v>1198</v>
      </c>
      <c r="M868" s="7">
        <v>2</v>
      </c>
      <c r="N868" s="7" t="s">
        <v>1046</v>
      </c>
      <c r="O868" s="7" t="s">
        <v>3259</v>
      </c>
      <c r="P868" s="9">
        <v>12048</v>
      </c>
      <c r="Q868" s="7"/>
      <c r="R868" s="10"/>
    </row>
    <row r="869" spans="1:18" x14ac:dyDescent="0.4">
      <c r="A869" s="7" t="s">
        <v>2465</v>
      </c>
      <c r="B869" s="7" t="s">
        <v>2466</v>
      </c>
      <c r="C869" s="7" t="s">
        <v>481</v>
      </c>
      <c r="D869" s="7" t="s">
        <v>2467</v>
      </c>
      <c r="E869" s="7">
        <v>6</v>
      </c>
      <c r="F869" s="7" t="s">
        <v>1109</v>
      </c>
      <c r="G869" s="7" t="s">
        <v>1110</v>
      </c>
      <c r="H869" s="8">
        <v>11</v>
      </c>
      <c r="I869" s="7" t="s">
        <v>40</v>
      </c>
      <c r="J869" s="8">
        <v>0</v>
      </c>
      <c r="K869" s="7" t="s">
        <v>1095</v>
      </c>
      <c r="L869" s="7" t="s">
        <v>1198</v>
      </c>
      <c r="M869" s="7">
        <v>4</v>
      </c>
      <c r="N869" s="7" t="s">
        <v>1044</v>
      </c>
      <c r="O869" s="7" t="s">
        <v>2468</v>
      </c>
      <c r="P869" s="9">
        <v>37345</v>
      </c>
      <c r="Q869" s="7"/>
      <c r="R869" s="10"/>
    </row>
    <row r="870" spans="1:18" x14ac:dyDescent="0.4">
      <c r="A870" s="7" t="s">
        <v>4420</v>
      </c>
      <c r="B870" s="7" t="s">
        <v>4421</v>
      </c>
      <c r="C870" s="7" t="s">
        <v>971</v>
      </c>
      <c r="D870" s="7" t="s">
        <v>4422</v>
      </c>
      <c r="E870" s="7">
        <v>12</v>
      </c>
      <c r="F870" s="7" t="s">
        <v>1109</v>
      </c>
      <c r="G870" s="7" t="s">
        <v>1110</v>
      </c>
      <c r="H870" s="8">
        <v>91</v>
      </c>
      <c r="I870" s="7" t="s">
        <v>75</v>
      </c>
      <c r="J870" s="8">
        <v>30</v>
      </c>
      <c r="K870" s="7" t="s">
        <v>1095</v>
      </c>
      <c r="L870" s="7" t="s">
        <v>1198</v>
      </c>
      <c r="M870" s="7">
        <v>2</v>
      </c>
      <c r="N870" s="7" t="s">
        <v>1046</v>
      </c>
      <c r="O870" s="7" t="s">
        <v>4423</v>
      </c>
      <c r="P870" s="9">
        <v>15111</v>
      </c>
      <c r="Q870" s="7"/>
      <c r="R870" s="10"/>
    </row>
    <row r="871" spans="1:18" x14ac:dyDescent="0.4">
      <c r="A871" s="7" t="s">
        <v>3029</v>
      </c>
      <c r="B871" s="7" t="s">
        <v>3030</v>
      </c>
      <c r="C871" s="7" t="s">
        <v>506</v>
      </c>
      <c r="D871" s="7" t="s">
        <v>3031</v>
      </c>
      <c r="E871" s="7">
        <v>7</v>
      </c>
      <c r="F871" s="7" t="s">
        <v>1109</v>
      </c>
      <c r="G871" s="7" t="s">
        <v>1110</v>
      </c>
      <c r="H871" s="8">
        <v>46</v>
      </c>
      <c r="I871" s="7" t="s">
        <v>42</v>
      </c>
      <c r="J871" s="8">
        <v>0</v>
      </c>
      <c r="K871" s="7" t="s">
        <v>1095</v>
      </c>
      <c r="L871" s="7" t="s">
        <v>1198</v>
      </c>
      <c r="M871" s="7">
        <v>3</v>
      </c>
      <c r="N871" s="7" t="s">
        <v>1045</v>
      </c>
      <c r="O871" s="7" t="s">
        <v>3032</v>
      </c>
      <c r="P871" s="9">
        <v>18642</v>
      </c>
      <c r="Q871" s="7"/>
      <c r="R871" s="10"/>
    </row>
    <row r="872" spans="1:18" x14ac:dyDescent="0.4">
      <c r="A872" s="7" t="s">
        <v>3033</v>
      </c>
      <c r="B872" s="7" t="s">
        <v>3034</v>
      </c>
      <c r="C872" s="7" t="s">
        <v>507</v>
      </c>
      <c r="D872" s="7" t="s">
        <v>3035</v>
      </c>
      <c r="E872" s="7">
        <v>7</v>
      </c>
      <c r="F872" s="7" t="s">
        <v>1109</v>
      </c>
      <c r="G872" s="7" t="s">
        <v>1110</v>
      </c>
      <c r="H872" s="8">
        <v>46</v>
      </c>
      <c r="I872" s="7" t="s">
        <v>42</v>
      </c>
      <c r="J872" s="8">
        <v>0</v>
      </c>
      <c r="K872" s="7" t="s">
        <v>1095</v>
      </c>
      <c r="L872" s="7" t="s">
        <v>1198</v>
      </c>
      <c r="M872" s="7">
        <v>2</v>
      </c>
      <c r="N872" s="7" t="s">
        <v>1046</v>
      </c>
      <c r="O872" s="7" t="s">
        <v>3036</v>
      </c>
      <c r="P872" s="9">
        <v>14261</v>
      </c>
      <c r="Q872" s="7"/>
      <c r="R872" s="10"/>
    </row>
    <row r="873" spans="1:18" x14ac:dyDescent="0.4">
      <c r="A873" s="7" t="s">
        <v>3037</v>
      </c>
      <c r="B873" s="7" t="s">
        <v>3038</v>
      </c>
      <c r="C873" s="7" t="s">
        <v>508</v>
      </c>
      <c r="D873" s="7" t="s">
        <v>3039</v>
      </c>
      <c r="E873" s="7">
        <v>7</v>
      </c>
      <c r="F873" s="7" t="s">
        <v>1109</v>
      </c>
      <c r="G873" s="7" t="s">
        <v>1110</v>
      </c>
      <c r="H873" s="8">
        <v>46</v>
      </c>
      <c r="I873" s="7" t="s">
        <v>42</v>
      </c>
      <c r="J873" s="8">
        <v>0</v>
      </c>
      <c r="K873" s="7" t="s">
        <v>1095</v>
      </c>
      <c r="L873" s="7" t="s">
        <v>1198</v>
      </c>
      <c r="M873" s="7">
        <v>3</v>
      </c>
      <c r="N873" s="7" t="s">
        <v>1045</v>
      </c>
      <c r="O873" s="7" t="s">
        <v>3040</v>
      </c>
      <c r="P873" s="9">
        <v>19818</v>
      </c>
      <c r="Q873" s="7"/>
      <c r="R873" s="10"/>
    </row>
    <row r="874" spans="1:18" x14ac:dyDescent="0.4">
      <c r="A874" s="7" t="s">
        <v>3260</v>
      </c>
      <c r="B874" s="7" t="s">
        <v>3261</v>
      </c>
      <c r="C874" s="7" t="s">
        <v>627</v>
      </c>
      <c r="D874" s="7" t="s">
        <v>3262</v>
      </c>
      <c r="E874" s="7">
        <v>8</v>
      </c>
      <c r="F874" s="7" t="s">
        <v>1109</v>
      </c>
      <c r="G874" s="7" t="s">
        <v>1110</v>
      </c>
      <c r="H874" s="8">
        <v>43</v>
      </c>
      <c r="I874" s="7" t="s">
        <v>50</v>
      </c>
      <c r="J874" s="8">
        <v>30</v>
      </c>
      <c r="K874" s="7" t="s">
        <v>1095</v>
      </c>
      <c r="L874" s="7" t="s">
        <v>1198</v>
      </c>
      <c r="M874" s="7">
        <v>4</v>
      </c>
      <c r="N874" s="7" t="s">
        <v>1044</v>
      </c>
      <c r="O874" s="7" t="s">
        <v>3263</v>
      </c>
      <c r="P874" s="9">
        <v>36356</v>
      </c>
      <c r="Q874" s="7"/>
      <c r="R874" s="10"/>
    </row>
    <row r="875" spans="1:18" x14ac:dyDescent="0.4">
      <c r="A875" s="7" t="s">
        <v>3264</v>
      </c>
      <c r="B875" s="7" t="s">
        <v>3265</v>
      </c>
      <c r="C875" s="7" t="s">
        <v>628</v>
      </c>
      <c r="D875" s="7" t="s">
        <v>3266</v>
      </c>
      <c r="E875" s="7">
        <v>8</v>
      </c>
      <c r="F875" s="7" t="s">
        <v>1109</v>
      </c>
      <c r="G875" s="7" t="s">
        <v>1110</v>
      </c>
      <c r="H875" s="8">
        <v>43</v>
      </c>
      <c r="I875" s="7" t="s">
        <v>50</v>
      </c>
      <c r="J875" s="8">
        <v>30</v>
      </c>
      <c r="K875" s="7" t="s">
        <v>1095</v>
      </c>
      <c r="L875" s="7" t="s">
        <v>1198</v>
      </c>
      <c r="M875" s="7">
        <v>4</v>
      </c>
      <c r="N875" s="7" t="s">
        <v>1044</v>
      </c>
      <c r="O875" s="7" t="s">
        <v>3267</v>
      </c>
      <c r="P875" s="9">
        <v>29251</v>
      </c>
      <c r="Q875" s="7"/>
      <c r="R875" s="10"/>
    </row>
    <row r="876" spans="1:18" x14ac:dyDescent="0.4">
      <c r="A876" s="7" t="s">
        <v>4459</v>
      </c>
      <c r="B876" s="7" t="s">
        <v>4460</v>
      </c>
      <c r="C876" s="7" t="s">
        <v>903</v>
      </c>
      <c r="D876" s="7" t="s">
        <v>4461</v>
      </c>
      <c r="E876" s="7">
        <v>12</v>
      </c>
      <c r="F876" s="7" t="s">
        <v>1109</v>
      </c>
      <c r="G876" s="7" t="s">
        <v>1110</v>
      </c>
      <c r="H876" s="8">
        <v>92</v>
      </c>
      <c r="I876" s="7" t="s">
        <v>69</v>
      </c>
      <c r="J876" s="8">
        <v>25</v>
      </c>
      <c r="K876" s="7" t="s">
        <v>1095</v>
      </c>
      <c r="L876" s="7" t="s">
        <v>1198</v>
      </c>
      <c r="M876" s="7">
        <v>2</v>
      </c>
      <c r="N876" s="7" t="s">
        <v>1046</v>
      </c>
      <c r="O876" s="7" t="s">
        <v>4462</v>
      </c>
      <c r="P876" s="9">
        <v>12959</v>
      </c>
      <c r="Q876" s="7"/>
      <c r="R876" s="10"/>
    </row>
    <row r="877" spans="1:18" x14ac:dyDescent="0.4">
      <c r="A877" s="7" t="s">
        <v>1475</v>
      </c>
      <c r="B877" s="7" t="s">
        <v>1476</v>
      </c>
      <c r="C877" s="7" t="s">
        <v>95</v>
      </c>
      <c r="D877" s="7" t="s">
        <v>1477</v>
      </c>
      <c r="E877" s="7">
        <v>1</v>
      </c>
      <c r="F877" s="7" t="s">
        <v>1109</v>
      </c>
      <c r="G877" s="7" t="s">
        <v>1110</v>
      </c>
      <c r="H877" s="8">
        <v>57</v>
      </c>
      <c r="I877" s="7" t="s">
        <v>0</v>
      </c>
      <c r="J877" s="8">
        <v>0</v>
      </c>
      <c r="K877" s="7" t="s">
        <v>1095</v>
      </c>
      <c r="L877" s="7" t="s">
        <v>1198</v>
      </c>
      <c r="M877" s="7">
        <v>2</v>
      </c>
      <c r="N877" s="7" t="s">
        <v>1046</v>
      </c>
      <c r="O877" s="7" t="s">
        <v>1478</v>
      </c>
      <c r="P877" s="9">
        <v>14872</v>
      </c>
      <c r="Q877" s="7"/>
      <c r="R877" s="10"/>
    </row>
    <row r="878" spans="1:18" x14ac:dyDescent="0.4">
      <c r="A878" s="7" t="s">
        <v>2886</v>
      </c>
      <c r="B878" s="7" t="s">
        <v>2887</v>
      </c>
      <c r="C878" s="7" t="s">
        <v>547</v>
      </c>
      <c r="D878" s="7" t="s">
        <v>2888</v>
      </c>
      <c r="E878" s="7">
        <v>7</v>
      </c>
      <c r="F878" s="7" t="s">
        <v>1109</v>
      </c>
      <c r="G878" s="7" t="s">
        <v>1110</v>
      </c>
      <c r="H878" s="8">
        <v>44</v>
      </c>
      <c r="I878" s="7" t="s">
        <v>44</v>
      </c>
      <c r="J878" s="8">
        <v>0</v>
      </c>
      <c r="K878" s="7" t="s">
        <v>1095</v>
      </c>
      <c r="L878" s="7" t="s">
        <v>1198</v>
      </c>
      <c r="M878" s="7">
        <v>3</v>
      </c>
      <c r="N878" s="7" t="s">
        <v>1045</v>
      </c>
      <c r="O878" s="7" t="s">
        <v>2889</v>
      </c>
      <c r="P878" s="9">
        <v>17612</v>
      </c>
      <c r="Q878" s="7"/>
      <c r="R878" s="10"/>
    </row>
    <row r="879" spans="1:18" x14ac:dyDescent="0.4">
      <c r="A879" s="7" t="s">
        <v>2728</v>
      </c>
      <c r="B879" s="7" t="s">
        <v>2729</v>
      </c>
      <c r="C879" s="7" t="s">
        <v>489</v>
      </c>
      <c r="D879" s="7" t="s">
        <v>2730</v>
      </c>
      <c r="E879" s="7">
        <v>6</v>
      </c>
      <c r="F879" s="7" t="s">
        <v>1109</v>
      </c>
      <c r="G879" s="7" t="s">
        <v>1110</v>
      </c>
      <c r="H879" s="8">
        <v>27</v>
      </c>
      <c r="I879" s="7" t="s">
        <v>41</v>
      </c>
      <c r="J879" s="8">
        <v>10</v>
      </c>
      <c r="K879" s="7" t="s">
        <v>1095</v>
      </c>
      <c r="L879" s="7" t="s">
        <v>1198</v>
      </c>
      <c r="M879" s="7">
        <v>4</v>
      </c>
      <c r="N879" s="7" t="s">
        <v>1044</v>
      </c>
      <c r="O879" s="7" t="s">
        <v>2731</v>
      </c>
      <c r="P879" s="9">
        <v>27266</v>
      </c>
      <c r="Q879" s="7"/>
      <c r="R879" s="10"/>
    </row>
    <row r="880" spans="1:18" x14ac:dyDescent="0.4">
      <c r="A880" s="7" t="s">
        <v>2732</v>
      </c>
      <c r="B880" s="7" t="s">
        <v>2733</v>
      </c>
      <c r="C880" s="7" t="s">
        <v>490</v>
      </c>
      <c r="D880" s="7" t="s">
        <v>2734</v>
      </c>
      <c r="E880" s="7">
        <v>6</v>
      </c>
      <c r="F880" s="7" t="s">
        <v>1109</v>
      </c>
      <c r="G880" s="7" t="s">
        <v>1110</v>
      </c>
      <c r="H880" s="8">
        <v>27</v>
      </c>
      <c r="I880" s="7" t="s">
        <v>41</v>
      </c>
      <c r="J880" s="8">
        <v>10</v>
      </c>
      <c r="K880" s="7" t="s">
        <v>1095</v>
      </c>
      <c r="L880" s="7" t="s">
        <v>1198</v>
      </c>
      <c r="M880" s="7">
        <v>3</v>
      </c>
      <c r="N880" s="7" t="s">
        <v>1045</v>
      </c>
      <c r="O880" s="7" t="s">
        <v>2735</v>
      </c>
      <c r="P880" s="9">
        <v>19160</v>
      </c>
      <c r="Q880" s="7"/>
      <c r="R880" s="10"/>
    </row>
    <row r="881" spans="1:18" x14ac:dyDescent="0.4">
      <c r="A881" s="7" t="s">
        <v>2223</v>
      </c>
      <c r="B881" s="7" t="s">
        <v>2224</v>
      </c>
      <c r="C881" s="7" t="s">
        <v>402</v>
      </c>
      <c r="D881" s="7" t="s">
        <v>2225</v>
      </c>
      <c r="E881" s="7">
        <v>5</v>
      </c>
      <c r="F881" s="7" t="s">
        <v>1109</v>
      </c>
      <c r="G881" s="7" t="s">
        <v>1110</v>
      </c>
      <c r="H881" s="8">
        <v>70</v>
      </c>
      <c r="I881" s="7" t="s">
        <v>30</v>
      </c>
      <c r="J881" s="8">
        <v>30</v>
      </c>
      <c r="K881" s="7" t="s">
        <v>1095</v>
      </c>
      <c r="L881" s="7" t="s">
        <v>1198</v>
      </c>
      <c r="M881" s="7">
        <v>2</v>
      </c>
      <c r="N881" s="7" t="s">
        <v>1046</v>
      </c>
      <c r="O881" s="7" t="s">
        <v>2226</v>
      </c>
      <c r="P881" s="9">
        <v>1789</v>
      </c>
      <c r="Q881" s="7"/>
      <c r="R881" s="10"/>
    </row>
    <row r="882" spans="1:18" x14ac:dyDescent="0.4">
      <c r="A882" s="7" t="s">
        <v>3229</v>
      </c>
      <c r="B882" s="7" t="s">
        <v>3230</v>
      </c>
      <c r="C882" s="7" t="s">
        <v>601</v>
      </c>
      <c r="D882" s="7" t="s">
        <v>3231</v>
      </c>
      <c r="E882" s="7">
        <v>8</v>
      </c>
      <c r="F882" s="7" t="s">
        <v>1109</v>
      </c>
      <c r="G882" s="7" t="s">
        <v>1110</v>
      </c>
      <c r="H882" s="8">
        <v>42</v>
      </c>
      <c r="I882" s="7" t="s">
        <v>48</v>
      </c>
      <c r="J882" s="8">
        <v>20</v>
      </c>
      <c r="K882" s="7" t="s">
        <v>1095</v>
      </c>
      <c r="L882" s="7" t="s">
        <v>1198</v>
      </c>
      <c r="M882" s="7">
        <v>3</v>
      </c>
      <c r="N882" s="7" t="s">
        <v>1045</v>
      </c>
      <c r="O882" s="7" t="s">
        <v>3232</v>
      </c>
      <c r="P882" s="9">
        <v>19519</v>
      </c>
      <c r="Q882" s="7"/>
      <c r="R882" s="10"/>
    </row>
    <row r="883" spans="1:18" x14ac:dyDescent="0.4">
      <c r="A883" s="7" t="s">
        <v>1930</v>
      </c>
      <c r="B883" s="7" t="s">
        <v>1931</v>
      </c>
      <c r="C883" s="7" t="s">
        <v>291</v>
      </c>
      <c r="D883" s="7" t="s">
        <v>1932</v>
      </c>
      <c r="E883" s="7">
        <v>4</v>
      </c>
      <c r="F883" s="7" t="s">
        <v>1109</v>
      </c>
      <c r="G883" s="7" t="s">
        <v>1110</v>
      </c>
      <c r="H883" s="8">
        <v>12</v>
      </c>
      <c r="I883" s="7" t="s">
        <v>19</v>
      </c>
      <c r="J883" s="8">
        <v>30</v>
      </c>
      <c r="K883" s="7" t="s">
        <v>1095</v>
      </c>
      <c r="L883" s="7" t="s">
        <v>1198</v>
      </c>
      <c r="M883" s="7">
        <v>2</v>
      </c>
      <c r="N883" s="7" t="s">
        <v>1046</v>
      </c>
      <c r="O883" s="7" t="s">
        <v>1933</v>
      </c>
      <c r="P883" s="9">
        <v>11445</v>
      </c>
      <c r="Q883" s="7"/>
      <c r="R883" s="10"/>
    </row>
    <row r="884" spans="1:18" x14ac:dyDescent="0.4">
      <c r="A884" s="7" t="s">
        <v>2668</v>
      </c>
      <c r="B884" s="7" t="s">
        <v>2669</v>
      </c>
      <c r="C884" s="7" t="s">
        <v>440</v>
      </c>
      <c r="D884" s="7" t="s">
        <v>2670</v>
      </c>
      <c r="E884" s="7">
        <v>6</v>
      </c>
      <c r="F884" s="7" t="s">
        <v>1109</v>
      </c>
      <c r="G884" s="7" t="s">
        <v>1110</v>
      </c>
      <c r="H884" s="8">
        <v>24</v>
      </c>
      <c r="I884" s="7" t="s">
        <v>35</v>
      </c>
      <c r="J884" s="8">
        <v>0</v>
      </c>
      <c r="K884" s="7" t="s">
        <v>1095</v>
      </c>
      <c r="L884" s="7" t="s">
        <v>1198</v>
      </c>
      <c r="M884" s="7">
        <v>2</v>
      </c>
      <c r="N884" s="7" t="s">
        <v>1046</v>
      </c>
      <c r="O884" s="7" t="s">
        <v>2671</v>
      </c>
      <c r="P884" s="9">
        <v>8641</v>
      </c>
      <c r="Q884" s="7"/>
      <c r="R884" s="10"/>
    </row>
    <row r="885" spans="1:18" x14ac:dyDescent="0.4">
      <c r="A885" s="7" t="s">
        <v>4094</v>
      </c>
      <c r="B885" s="7" t="s">
        <v>1365</v>
      </c>
      <c r="C885" s="7" t="s">
        <v>701</v>
      </c>
      <c r="D885" s="7" t="s">
        <v>3503</v>
      </c>
      <c r="E885" s="7">
        <v>11</v>
      </c>
      <c r="F885" s="7" t="s">
        <v>1109</v>
      </c>
      <c r="G885" s="7" t="s">
        <v>1110</v>
      </c>
      <c r="H885" s="8">
        <v>80</v>
      </c>
      <c r="I885" s="7" t="s">
        <v>64</v>
      </c>
      <c r="J885" s="8">
        <v>10</v>
      </c>
      <c r="K885" s="7" t="s">
        <v>1095</v>
      </c>
      <c r="L885" s="7" t="s">
        <v>1198</v>
      </c>
      <c r="M885" s="7">
        <v>3</v>
      </c>
      <c r="N885" s="7" t="s">
        <v>1045</v>
      </c>
      <c r="O885" s="7" t="s">
        <v>4095</v>
      </c>
      <c r="P885" s="9">
        <v>24200</v>
      </c>
      <c r="Q885" s="7"/>
      <c r="R885" s="10"/>
    </row>
    <row r="886" spans="1:18" x14ac:dyDescent="0.4">
      <c r="A886" s="7" t="s">
        <v>4096</v>
      </c>
      <c r="B886" s="7" t="s">
        <v>4097</v>
      </c>
      <c r="C886" s="7" t="s">
        <v>855</v>
      </c>
      <c r="D886" s="7" t="s">
        <v>4098</v>
      </c>
      <c r="E886" s="7">
        <v>11</v>
      </c>
      <c r="F886" s="7" t="s">
        <v>1109</v>
      </c>
      <c r="G886" s="7" t="s">
        <v>1110</v>
      </c>
      <c r="H886" s="8">
        <v>80</v>
      </c>
      <c r="I886" s="7" t="s">
        <v>64</v>
      </c>
      <c r="J886" s="8">
        <v>10</v>
      </c>
      <c r="K886" s="7" t="s">
        <v>1103</v>
      </c>
      <c r="L886" s="7" t="s">
        <v>1198</v>
      </c>
      <c r="M886" s="7">
        <v>3</v>
      </c>
      <c r="N886" s="7" t="s">
        <v>1045</v>
      </c>
      <c r="O886" s="7" t="s">
        <v>4099</v>
      </c>
      <c r="P886" s="9">
        <v>22169</v>
      </c>
      <c r="Q886" s="7"/>
      <c r="R886" s="10"/>
    </row>
    <row r="887" spans="1:18" x14ac:dyDescent="0.4">
      <c r="A887" s="7" t="s">
        <v>4100</v>
      </c>
      <c r="B887" s="7" t="s">
        <v>4101</v>
      </c>
      <c r="C887" s="7" t="s">
        <v>856</v>
      </c>
      <c r="D887" s="7" t="s">
        <v>4102</v>
      </c>
      <c r="E887" s="7">
        <v>11</v>
      </c>
      <c r="F887" s="7" t="s">
        <v>1109</v>
      </c>
      <c r="G887" s="7" t="s">
        <v>1110</v>
      </c>
      <c r="H887" s="8">
        <v>80</v>
      </c>
      <c r="I887" s="7" t="s">
        <v>64</v>
      </c>
      <c r="J887" s="8">
        <v>0</v>
      </c>
      <c r="K887" s="7" t="s">
        <v>1095</v>
      </c>
      <c r="L887" s="7" t="s">
        <v>1198</v>
      </c>
      <c r="M887" s="7">
        <v>3</v>
      </c>
      <c r="N887" s="7" t="s">
        <v>1045</v>
      </c>
      <c r="O887" s="7" t="s">
        <v>4103</v>
      </c>
      <c r="P887" s="9">
        <v>21458</v>
      </c>
      <c r="Q887" s="7"/>
      <c r="R887" s="10"/>
    </row>
    <row r="888" spans="1:18" x14ac:dyDescent="0.4">
      <c r="A888" s="7" t="s">
        <v>4104</v>
      </c>
      <c r="B888" s="7" t="s">
        <v>4105</v>
      </c>
      <c r="C888" s="7" t="s">
        <v>857</v>
      </c>
      <c r="D888" s="7" t="s">
        <v>4106</v>
      </c>
      <c r="E888" s="7">
        <v>11</v>
      </c>
      <c r="F888" s="7" t="s">
        <v>1109</v>
      </c>
      <c r="G888" s="7" t="s">
        <v>1110</v>
      </c>
      <c r="H888" s="8">
        <v>80</v>
      </c>
      <c r="I888" s="7" t="s">
        <v>64</v>
      </c>
      <c r="J888" s="8">
        <v>0</v>
      </c>
      <c r="K888" s="7" t="s">
        <v>1095</v>
      </c>
      <c r="L888" s="7" t="s">
        <v>1198</v>
      </c>
      <c r="M888" s="7">
        <v>4</v>
      </c>
      <c r="N888" s="7" t="s">
        <v>1044</v>
      </c>
      <c r="O888" s="7" t="s">
        <v>4107</v>
      </c>
      <c r="P888" s="9">
        <v>31484</v>
      </c>
      <c r="Q888" s="7"/>
      <c r="R888" s="10"/>
    </row>
    <row r="889" spans="1:18" x14ac:dyDescent="0.4">
      <c r="A889" s="7" t="s">
        <v>1399</v>
      </c>
      <c r="B889" s="7" t="s">
        <v>1400</v>
      </c>
      <c r="C889" s="7" t="s">
        <v>142</v>
      </c>
      <c r="D889" s="7" t="s">
        <v>1401</v>
      </c>
      <c r="E889" s="7">
        <v>1</v>
      </c>
      <c r="F889" s="7" t="s">
        <v>1109</v>
      </c>
      <c r="G889" s="7" t="s">
        <v>1110</v>
      </c>
      <c r="H889" s="8">
        <v>56</v>
      </c>
      <c r="I889" s="7" t="s">
        <v>3</v>
      </c>
      <c r="J889" s="8">
        <v>0</v>
      </c>
      <c r="K889" s="7" t="s">
        <v>1095</v>
      </c>
      <c r="L889" s="7" t="s">
        <v>1198</v>
      </c>
      <c r="M889" s="7">
        <v>1</v>
      </c>
      <c r="N889" s="7" t="s">
        <v>1047</v>
      </c>
      <c r="O889" s="7" t="s">
        <v>1402</v>
      </c>
      <c r="P889" s="9">
        <v>0</v>
      </c>
      <c r="Q889" s="7"/>
      <c r="R889" s="10"/>
    </row>
    <row r="890" spans="1:18" x14ac:dyDescent="0.4">
      <c r="A890" s="7" t="s">
        <v>1403</v>
      </c>
      <c r="B890" s="7" t="s">
        <v>1404</v>
      </c>
      <c r="C890" s="7" t="s">
        <v>143</v>
      </c>
      <c r="D890" s="7" t="s">
        <v>1405</v>
      </c>
      <c r="E890" s="7">
        <v>1</v>
      </c>
      <c r="F890" s="7" t="s">
        <v>1109</v>
      </c>
      <c r="G890" s="7" t="s">
        <v>1110</v>
      </c>
      <c r="H890" s="8">
        <v>56</v>
      </c>
      <c r="I890" s="7" t="s">
        <v>3</v>
      </c>
      <c r="J890" s="8">
        <v>0</v>
      </c>
      <c r="K890" s="7" t="s">
        <v>1095</v>
      </c>
      <c r="L890" s="7" t="s">
        <v>1198</v>
      </c>
      <c r="M890" s="7">
        <v>1</v>
      </c>
      <c r="N890" s="7" t="s">
        <v>1047</v>
      </c>
      <c r="O890" s="7" t="s">
        <v>1406</v>
      </c>
      <c r="P890" s="9">
        <v>0</v>
      </c>
      <c r="Q890" s="7"/>
      <c r="R890" s="10"/>
    </row>
    <row r="891" spans="1:18" x14ac:dyDescent="0.4">
      <c r="A891" s="7" t="s">
        <v>1776</v>
      </c>
      <c r="B891" s="7" t="s">
        <v>1777</v>
      </c>
      <c r="C891" s="7" t="s">
        <v>260</v>
      </c>
      <c r="D891" s="7" t="s">
        <v>1778</v>
      </c>
      <c r="E891" s="7">
        <v>3</v>
      </c>
      <c r="F891" s="7" t="s">
        <v>1109</v>
      </c>
      <c r="G891" s="7" t="s">
        <v>1110</v>
      </c>
      <c r="H891" s="8">
        <v>60</v>
      </c>
      <c r="I891" s="7" t="s">
        <v>15</v>
      </c>
      <c r="J891" s="8">
        <v>0</v>
      </c>
      <c r="K891" s="7" t="s">
        <v>1095</v>
      </c>
      <c r="L891" s="7" t="s">
        <v>1198</v>
      </c>
      <c r="M891" s="7">
        <v>2</v>
      </c>
      <c r="N891" s="7" t="s">
        <v>1046</v>
      </c>
      <c r="O891" s="7" t="s">
        <v>1779</v>
      </c>
      <c r="P891" s="9">
        <v>14824</v>
      </c>
      <c r="Q891" s="7"/>
      <c r="R891" s="10"/>
    </row>
    <row r="892" spans="1:18" x14ac:dyDescent="0.4">
      <c r="A892" s="7" t="s">
        <v>3382</v>
      </c>
      <c r="B892" s="7" t="s">
        <v>3383</v>
      </c>
      <c r="C892" s="7" t="s">
        <v>579</v>
      </c>
      <c r="D892" s="7" t="s">
        <v>3384</v>
      </c>
      <c r="E892" s="7">
        <v>8</v>
      </c>
      <c r="F892" s="7" t="s">
        <v>1109</v>
      </c>
      <c r="G892" s="7" t="s">
        <v>1110</v>
      </c>
      <c r="H892" s="8">
        <v>48</v>
      </c>
      <c r="I892" s="7" t="s">
        <v>46</v>
      </c>
      <c r="J892" s="8">
        <v>10</v>
      </c>
      <c r="K892" s="7" t="s">
        <v>1095</v>
      </c>
      <c r="L892" s="7" t="s">
        <v>1198</v>
      </c>
      <c r="M892" s="7">
        <v>2</v>
      </c>
      <c r="N892" s="7" t="s">
        <v>1046</v>
      </c>
      <c r="O892" s="7" t="s">
        <v>3385</v>
      </c>
      <c r="P892" s="9">
        <v>11510</v>
      </c>
      <c r="Q892" s="7"/>
      <c r="R892" s="10"/>
    </row>
    <row r="893" spans="1:18" x14ac:dyDescent="0.4">
      <c r="A893" s="7" t="s">
        <v>2823</v>
      </c>
      <c r="B893" s="7" t="s">
        <v>2824</v>
      </c>
      <c r="C893" s="7" t="s">
        <v>531</v>
      </c>
      <c r="D893" s="7" t="s">
        <v>2825</v>
      </c>
      <c r="E893" s="7">
        <v>7</v>
      </c>
      <c r="F893" s="7" t="s">
        <v>1109</v>
      </c>
      <c r="G893" s="7" t="s">
        <v>1110</v>
      </c>
      <c r="H893" s="8">
        <v>40</v>
      </c>
      <c r="I893" s="7" t="s">
        <v>43</v>
      </c>
      <c r="J893" s="8">
        <v>0</v>
      </c>
      <c r="K893" s="7" t="s">
        <v>1095</v>
      </c>
      <c r="L893" s="7" t="s">
        <v>1198</v>
      </c>
      <c r="M893" s="7">
        <v>3</v>
      </c>
      <c r="N893" s="7" t="s">
        <v>1045</v>
      </c>
      <c r="O893" s="7" t="s">
        <v>2826</v>
      </c>
      <c r="P893" s="9">
        <v>17048</v>
      </c>
      <c r="Q893" s="7"/>
      <c r="R893" s="10"/>
    </row>
    <row r="894" spans="1:18" x14ac:dyDescent="0.4">
      <c r="A894" s="7" t="s">
        <v>2827</v>
      </c>
      <c r="B894" s="7" t="s">
        <v>2828</v>
      </c>
      <c r="C894" s="7" t="s">
        <v>532</v>
      </c>
      <c r="D894" s="7" t="s">
        <v>2829</v>
      </c>
      <c r="E894" s="7">
        <v>7</v>
      </c>
      <c r="F894" s="7" t="s">
        <v>1109</v>
      </c>
      <c r="G894" s="7" t="s">
        <v>1110</v>
      </c>
      <c r="H894" s="8">
        <v>40</v>
      </c>
      <c r="I894" s="7" t="s">
        <v>43</v>
      </c>
      <c r="J894" s="8">
        <v>0</v>
      </c>
      <c r="K894" s="7" t="s">
        <v>1095</v>
      </c>
      <c r="L894" s="7" t="s">
        <v>1198</v>
      </c>
      <c r="M894" s="7">
        <v>2</v>
      </c>
      <c r="N894" s="7" t="s">
        <v>1046</v>
      </c>
      <c r="O894" s="7" t="s">
        <v>2830</v>
      </c>
      <c r="P894" s="9">
        <v>13622</v>
      </c>
      <c r="Q894" s="7"/>
      <c r="R894" s="10"/>
    </row>
    <row r="895" spans="1:18" x14ac:dyDescent="0.4">
      <c r="A895" s="7" t="s">
        <v>2831</v>
      </c>
      <c r="B895" s="7" t="s">
        <v>2832</v>
      </c>
      <c r="C895" s="7" t="s">
        <v>533</v>
      </c>
      <c r="D895" s="7" t="s">
        <v>2833</v>
      </c>
      <c r="E895" s="7">
        <v>7</v>
      </c>
      <c r="F895" s="7" t="s">
        <v>1109</v>
      </c>
      <c r="G895" s="7" t="s">
        <v>1110</v>
      </c>
      <c r="H895" s="8">
        <v>40</v>
      </c>
      <c r="I895" s="7" t="s">
        <v>43</v>
      </c>
      <c r="J895" s="8">
        <v>0</v>
      </c>
      <c r="K895" s="7" t="s">
        <v>1095</v>
      </c>
      <c r="L895" s="7" t="s">
        <v>1198</v>
      </c>
      <c r="M895" s="7">
        <v>3</v>
      </c>
      <c r="N895" s="7" t="s">
        <v>1045</v>
      </c>
      <c r="O895" s="7" t="s">
        <v>2834</v>
      </c>
      <c r="P895" s="9">
        <v>18525</v>
      </c>
      <c r="Q895" s="7"/>
      <c r="R895" s="10"/>
    </row>
    <row r="896" spans="1:18" x14ac:dyDescent="0.4">
      <c r="A896" s="7" t="s">
        <v>2835</v>
      </c>
      <c r="B896" s="7" t="s">
        <v>2836</v>
      </c>
      <c r="C896" s="7" t="s">
        <v>534</v>
      </c>
      <c r="D896" s="7" t="s">
        <v>2837</v>
      </c>
      <c r="E896" s="7">
        <v>7</v>
      </c>
      <c r="F896" s="7" t="s">
        <v>1109</v>
      </c>
      <c r="G896" s="7" t="s">
        <v>1110</v>
      </c>
      <c r="H896" s="8">
        <v>40</v>
      </c>
      <c r="I896" s="7" t="s">
        <v>43</v>
      </c>
      <c r="J896" s="8">
        <v>0</v>
      </c>
      <c r="K896" s="7" t="s">
        <v>1095</v>
      </c>
      <c r="L896" s="7" t="s">
        <v>1198</v>
      </c>
      <c r="M896" s="7">
        <v>3</v>
      </c>
      <c r="N896" s="7" t="s">
        <v>1045</v>
      </c>
      <c r="O896" s="7" t="s">
        <v>2838</v>
      </c>
      <c r="P896" s="9">
        <v>18767</v>
      </c>
      <c r="Q896" s="7"/>
      <c r="R896" s="10"/>
    </row>
    <row r="897" spans="1:18" x14ac:dyDescent="0.4">
      <c r="A897" s="7" t="s">
        <v>4139</v>
      </c>
      <c r="B897" s="7" t="s">
        <v>4140</v>
      </c>
      <c r="C897" s="7" t="s">
        <v>824</v>
      </c>
      <c r="D897" s="7" t="s">
        <v>4141</v>
      </c>
      <c r="E897" s="7">
        <v>11</v>
      </c>
      <c r="F897" s="7" t="s">
        <v>1109</v>
      </c>
      <c r="G897" s="7" t="s">
        <v>1110</v>
      </c>
      <c r="H897" s="8">
        <v>81</v>
      </c>
      <c r="I897" s="7" t="s">
        <v>62</v>
      </c>
      <c r="J897" s="8">
        <v>10</v>
      </c>
      <c r="K897" s="7" t="s">
        <v>1095</v>
      </c>
      <c r="L897" s="7" t="s">
        <v>1198</v>
      </c>
      <c r="M897" s="7">
        <v>2</v>
      </c>
      <c r="N897" s="7" t="s">
        <v>1046</v>
      </c>
      <c r="O897" s="7" t="s">
        <v>4142</v>
      </c>
      <c r="P897" s="9">
        <v>1537</v>
      </c>
      <c r="Q897" s="7"/>
      <c r="R897" s="10"/>
    </row>
  </sheetData>
  <autoFilter ref="A1:R89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HGR2562</vt:lpstr>
      <vt:lpstr>2562</vt:lpstr>
      <vt:lpstr>Mean</vt:lpstr>
      <vt:lpstr>SD</vt:lpstr>
      <vt:lpstr>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NUMKHANG</cp:lastModifiedBy>
  <dcterms:created xsi:type="dcterms:W3CDTF">2019-09-03T08:06:32Z</dcterms:created>
  <dcterms:modified xsi:type="dcterms:W3CDTF">2020-10-14T08:10:36Z</dcterms:modified>
</cp:coreProperties>
</file>