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090" firstSheet="1" activeTab="1"/>
  </bookViews>
  <sheets>
    <sheet name="source" sheetId="2" state="hidden" r:id="rId1"/>
    <sheet name="adjust" sheetId="3" r:id="rId2"/>
  </sheets>
  <definedNames>
    <definedName name="_xlnm._FilterDatabase" localSheetId="1" hidden="1">adjust!$C$13:$X$67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01" i="3" l="1"/>
  <c r="X8" i="3"/>
  <c r="X91" i="3"/>
  <c r="X92" i="3"/>
  <c r="X93" i="3"/>
  <c r="X94" i="3"/>
  <c r="X95" i="3"/>
  <c r="X96" i="3"/>
  <c r="X97" i="3"/>
  <c r="X98" i="3"/>
  <c r="X99" i="3"/>
  <c r="X100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G13" i="3"/>
  <c r="X8" i="2"/>
  <c r="X91" i="2"/>
  <c r="X92" i="2"/>
  <c r="X93" i="2"/>
  <c r="X94" i="2"/>
  <c r="X95" i="2"/>
  <c r="X96" i="2"/>
  <c r="X97" i="2"/>
  <c r="X98" i="2"/>
  <c r="X99" i="2"/>
  <c r="X100" i="2"/>
  <c r="X101" i="2"/>
  <c r="W91" i="2"/>
  <c r="W92" i="2"/>
  <c r="W93" i="2"/>
  <c r="W94" i="2"/>
  <c r="W95" i="2"/>
  <c r="W96" i="2"/>
  <c r="W97" i="2"/>
  <c r="W98" i="2"/>
  <c r="W99" i="2"/>
  <c r="W100" i="2"/>
  <c r="W101" i="2"/>
  <c r="V91" i="2"/>
  <c r="V92" i="2"/>
  <c r="V93" i="2"/>
  <c r="V94" i="2"/>
  <c r="V95" i="2"/>
  <c r="V96" i="2"/>
  <c r="V97" i="2"/>
  <c r="V98" i="2"/>
  <c r="V99" i="2"/>
  <c r="V100" i="2"/>
  <c r="V101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G13" i="2"/>
  <c r="W90" i="2" l="1"/>
  <c r="X87" i="3"/>
  <c r="X88" i="3"/>
  <c r="X89" i="3"/>
  <c r="X90" i="3"/>
  <c r="W87" i="2"/>
  <c r="W89" i="2"/>
  <c r="V88" i="2"/>
  <c r="V90" i="2"/>
  <c r="V87" i="2" l="1"/>
  <c r="X87" i="2" s="1"/>
  <c r="W88" i="2"/>
  <c r="X88" i="2" s="1"/>
  <c r="X90" i="2"/>
  <c r="W86" i="2"/>
  <c r="W83" i="2"/>
  <c r="W80" i="2"/>
  <c r="W85" i="2"/>
  <c r="W84" i="2"/>
  <c r="X84" i="2" s="1"/>
  <c r="X86" i="3"/>
  <c r="X80" i="3"/>
  <c r="X81" i="3"/>
  <c r="X82" i="3"/>
  <c r="X83" i="3"/>
  <c r="X84" i="3"/>
  <c r="X85" i="3"/>
  <c r="W81" i="2"/>
  <c r="W82" i="2"/>
  <c r="V80" i="2"/>
  <c r="V83" i="2"/>
  <c r="V84" i="2"/>
  <c r="X79" i="3"/>
  <c r="V89" i="2" l="1"/>
  <c r="X89" i="2" s="1"/>
  <c r="V81" i="2"/>
  <c r="X81" i="2" s="1"/>
  <c r="X83" i="2"/>
  <c r="X80" i="2"/>
  <c r="V82" i="2"/>
  <c r="X82" i="2" s="1"/>
  <c r="V85" i="2"/>
  <c r="X85" i="2" s="1"/>
  <c r="X30" i="3"/>
  <c r="V86" i="2" l="1"/>
  <c r="X86" i="2" s="1"/>
  <c r="W34" i="2"/>
  <c r="W19" i="2"/>
  <c r="W17" i="2"/>
  <c r="W29" i="2"/>
  <c r="V72" i="2"/>
  <c r="W35" i="2"/>
  <c r="W40" i="2"/>
  <c r="W48" i="2"/>
  <c r="W56" i="2"/>
  <c r="W59" i="2"/>
  <c r="W67" i="2"/>
  <c r="W72" i="2"/>
  <c r="W75" i="2"/>
  <c r="W66" i="2"/>
  <c r="W74" i="2"/>
  <c r="W63" i="2"/>
  <c r="W41" i="2"/>
  <c r="W49" i="2"/>
  <c r="W57" i="2"/>
  <c r="W65" i="2"/>
  <c r="X68" i="3"/>
  <c r="X69" i="3"/>
  <c r="X70" i="3"/>
  <c r="X71" i="3"/>
  <c r="X72" i="3"/>
  <c r="X73" i="3"/>
  <c r="X74" i="3"/>
  <c r="X75" i="3"/>
  <c r="X76" i="3"/>
  <c r="X77" i="3"/>
  <c r="X78" i="3"/>
  <c r="W18" i="2"/>
  <c r="W20" i="2"/>
  <c r="W21" i="2"/>
  <c r="W22" i="2"/>
  <c r="W25" i="2"/>
  <c r="W26" i="2"/>
  <c r="W27" i="2"/>
  <c r="W28" i="2"/>
  <c r="W30" i="2"/>
  <c r="W36" i="2"/>
  <c r="W37" i="2"/>
  <c r="W38" i="2"/>
  <c r="W42" i="2"/>
  <c r="W44" i="2"/>
  <c r="W45" i="2"/>
  <c r="W46" i="2"/>
  <c r="W47" i="2"/>
  <c r="W50" i="2"/>
  <c r="W51" i="2"/>
  <c r="W52" i="2"/>
  <c r="W53" i="2"/>
  <c r="W54" i="2"/>
  <c r="W58" i="2"/>
  <c r="W60" i="2"/>
  <c r="W61" i="2"/>
  <c r="W62" i="2"/>
  <c r="W64" i="2"/>
  <c r="W68" i="2"/>
  <c r="W69" i="2"/>
  <c r="W70" i="2"/>
  <c r="W71" i="2"/>
  <c r="W73" i="2"/>
  <c r="W76" i="2"/>
  <c r="W77" i="2"/>
  <c r="W78" i="2"/>
  <c r="W14" i="2"/>
  <c r="V15" i="2"/>
  <c r="V18" i="2"/>
  <c r="V22" i="2"/>
  <c r="V23" i="2"/>
  <c r="V24" i="2"/>
  <c r="V25" i="2"/>
  <c r="V30" i="2"/>
  <c r="V31" i="2"/>
  <c r="V32" i="2"/>
  <c r="V33" i="2"/>
  <c r="V38" i="2"/>
  <c r="V39" i="2"/>
  <c r="V40" i="2"/>
  <c r="V41" i="2"/>
  <c r="V42" i="2"/>
  <c r="V45" i="2"/>
  <c r="V46" i="2"/>
  <c r="V47" i="2"/>
  <c r="V48" i="2"/>
  <c r="V49" i="2"/>
  <c r="V51" i="2"/>
  <c r="V53" i="2"/>
  <c r="V54" i="2"/>
  <c r="V55" i="2"/>
  <c r="V56" i="2"/>
  <c r="V57" i="2"/>
  <c r="V58" i="2"/>
  <c r="V61" i="2"/>
  <c r="V62" i="2"/>
  <c r="V63" i="2"/>
  <c r="V65" i="2"/>
  <c r="V71" i="2"/>
  <c r="V77" i="2"/>
  <c r="V78" i="2"/>
  <c r="V79" i="2"/>
  <c r="V14" i="2"/>
  <c r="V73" i="2" l="1"/>
  <c r="X73" i="2" s="1"/>
  <c r="V34" i="2"/>
  <c r="X34" i="2" s="1"/>
  <c r="V69" i="2"/>
  <c r="X69" i="2" s="1"/>
  <c r="X71" i="2"/>
  <c r="X72" i="2"/>
  <c r="X78" i="2"/>
  <c r="X77" i="2"/>
  <c r="W79" i="2"/>
  <c r="X79" i="2" s="1"/>
  <c r="W55" i="2"/>
  <c r="X55" i="2" s="1"/>
  <c r="V66" i="2"/>
  <c r="X66" i="2" s="1"/>
  <c r="V35" i="2"/>
  <c r="X35" i="2" s="1"/>
  <c r="V37" i="2"/>
  <c r="X37" i="2" s="1"/>
  <c r="V27" i="2"/>
  <c r="X27" i="2" s="1"/>
  <c r="V50" i="2"/>
  <c r="X50" i="2" s="1"/>
  <c r="V19" i="2"/>
  <c r="X19" i="2" s="1"/>
  <c r="V67" i="2"/>
  <c r="X67" i="2" s="1"/>
  <c r="V59" i="2"/>
  <c r="X59" i="2" s="1"/>
  <c r="W39" i="2"/>
  <c r="X39" i="2" s="1"/>
  <c r="W31" i="2"/>
  <c r="X31" i="2" s="1"/>
  <c r="W23" i="2"/>
  <c r="X23" i="2" s="1"/>
  <c r="V74" i="2"/>
  <c r="X74" i="2" s="1"/>
  <c r="W15" i="2"/>
  <c r="X15" i="2" s="1"/>
  <c r="V43" i="2"/>
  <c r="V26" i="2"/>
  <c r="X26" i="2" s="1"/>
  <c r="V64" i="2"/>
  <c r="X64" i="2" s="1"/>
  <c r="V16" i="2"/>
  <c r="W43" i="2"/>
  <c r="V70" i="2"/>
  <c r="X70" i="2" s="1"/>
  <c r="W33" i="2"/>
  <c r="X33" i="2" s="1"/>
  <c r="W16" i="2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14" i="3"/>
  <c r="X18" i="2"/>
  <c r="X22" i="2"/>
  <c r="X25" i="2"/>
  <c r="X30" i="2"/>
  <c r="X38" i="2"/>
  <c r="X40" i="2"/>
  <c r="X41" i="2"/>
  <c r="X42" i="2"/>
  <c r="X45" i="2"/>
  <c r="X46" i="2"/>
  <c r="X47" i="2"/>
  <c r="X48" i="2"/>
  <c r="X49" i="2"/>
  <c r="X51" i="2"/>
  <c r="X53" i="2"/>
  <c r="X54" i="2"/>
  <c r="X56" i="2"/>
  <c r="X57" i="2"/>
  <c r="X58" i="2"/>
  <c r="X61" i="2"/>
  <c r="X62" i="2"/>
  <c r="X63" i="2"/>
  <c r="X65" i="2"/>
  <c r="X14" i="2"/>
  <c r="X10" i="3" l="1"/>
  <c r="X9" i="3"/>
  <c r="X13" i="3"/>
  <c r="X43" i="2"/>
  <c r="X16" i="2"/>
  <c r="W32" i="2"/>
  <c r="X32" i="2" s="1"/>
  <c r="V29" i="2"/>
  <c r="X29" i="2" s="1"/>
  <c r="V20" i="2"/>
  <c r="X20" i="2" s="1"/>
  <c r="V68" i="2"/>
  <c r="X68" i="2" s="1"/>
  <c r="V60" i="2"/>
  <c r="X60" i="2" s="1"/>
  <c r="V76" i="2"/>
  <c r="X76" i="2" s="1"/>
  <c r="V52" i="2"/>
  <c r="X52" i="2" s="1"/>
  <c r="V21" i="2"/>
  <c r="X21" i="2" s="1"/>
  <c r="V28" i="2"/>
  <c r="X28" i="2" s="1"/>
  <c r="V44" i="2"/>
  <c r="X44" i="2" s="1"/>
  <c r="V36" i="2"/>
  <c r="X36" i="2" s="1"/>
  <c r="V75" i="2"/>
  <c r="X75" i="2" s="1"/>
  <c r="W24" i="2"/>
  <c r="N3" i="3"/>
  <c r="J4" i="2"/>
  <c r="N3" i="2"/>
  <c r="N4" i="2" s="1"/>
  <c r="V17" i="2" l="1"/>
  <c r="X24" i="2"/>
  <c r="X17" i="2" l="1"/>
  <c r="F13" i="3" l="1"/>
</calcChain>
</file>

<file path=xl/sharedStrings.xml><?xml version="1.0" encoding="utf-8"?>
<sst xmlns="http://schemas.openxmlformats.org/spreadsheetml/2006/main" count="616" uniqueCount="138">
  <si>
    <t>ตาราง สำหรับปรับเกลี่ยเงินงบประมาณ รายการค่าตอบแทนกำลังคนสาธารณสุข ครั้งที่ 2  ปีงบประมาณ 2561</t>
  </si>
  <si>
    <r>
      <rPr>
        <b/>
        <u/>
        <sz val="10"/>
        <color rgb="FF000000"/>
        <rFont val="Tahoma"/>
        <family val="2"/>
      </rPr>
      <t>หมายเหตุ</t>
    </r>
    <r>
      <rPr>
        <sz val="10"/>
        <color rgb="FF000000"/>
        <rFont val="Tahoma"/>
        <family val="2"/>
      </rPr>
      <t xml:space="preserve"> </t>
    </r>
  </si>
  <si>
    <t>1) คอลัมภ์[1] ค่าตอบแทนบุคลากรของหน่วยบริการสังกัด สป.สธ. ที่คณะกรรมการร่วมระหว่าง สป.สธ.และสปสช. ระดับประเทศ ได้คำนวณวงเงินให้ตามหลักเกณฑ์แนวทางและเงื่อนไข และสรุปเป็นภาพรวมรายเขต</t>
  </si>
  <si>
    <t xml:space="preserve">2) คอลัมภ์[2] ยอดที่ได้ปรับเกลี่ยคร้งที่ 1 สำหรับ รพ.สต. ร้อยละ 100 ของประมาณการค่าใช้จ่ายค่าตอบแทนแบบเหมาจ่ายและหรือค่าตอบแทนตามผลการปฏิบัติงานทั้งปี </t>
  </si>
  <si>
    <t>3) คอลัมภ์[3] จำนวนเงินค่าตอบแทนที่ได้จัดส่งให้ในงวดที่ 1 ปีงบประมาณ 2561 ( ประมาณ 50% ของงบประมาณค่าตอบแทน 2000 ล้าน)</t>
  </si>
  <si>
    <t>4) คอลัมภ์[4] จำนวนเงินคงเหลือจากการจ่ายในงวดที่ 1 ([1]-[2])</t>
  </si>
  <si>
    <t>5) คอลัมภ์[5] ประมาณการจัดสรรโดยใช้สัดส่วนงบกลาง 1000 ล้าน คอลัมภ์[1]</t>
  </si>
  <si>
    <t>ยอดสำหรับปรับเกลี่ย</t>
  </si>
  <si>
    <t>6) คอลัมภ์[6] ยอดคงเหลือจากการโอนในงวดที่ 1 รวมกับ ประมาณการจัดสรรงบกลาง 1000 ล้าน [4]+[5]</t>
  </si>
  <si>
    <t>มากกว่า ยอดปรับเกลี่ย</t>
  </si>
  <si>
    <t>7) คอลัมภ์[7] ยอดสำหรับเขตปรับเกลี่ย โดยยอดรวมสรุปต้องไม่เกินวงเงินที่ได้กำหนดไว้</t>
  </si>
  <si>
    <t>ยอดเงินปรับเกลี่ยคร้งที่ 1</t>
  </si>
  <si>
    <t>น้อยกว่า ยอดปรับเกลี่ย</t>
  </si>
  <si>
    <t>ยอดงบกลาง</t>
  </si>
  <si>
    <t>[1]</t>
  </si>
  <si>
    <t>[2]</t>
  </si>
  <si>
    <t>[3]
งวดที่ 1(เบิกจ่ายแล้ว)</t>
  </si>
  <si>
    <t>[4]=[2]-[3]
คงเหลือ</t>
  </si>
  <si>
    <t>[5]
ยอดจัดสรรงบกลาง 1000 ล้าน</t>
  </si>
  <si>
    <t>[6]=[4]+[5]
ประมาณการจากงบกลาง+คงเหลือ</t>
  </si>
  <si>
    <t>ปรับเกลี่ยโดยเขต
(แก้ไขเฉพาะ 3 columns นี้เท่านั้น)</t>
  </si>
  <si>
    <t>เขต</t>
  </si>
  <si>
    <t>รหัสจังหวัด</t>
  </si>
  <si>
    <t>จังหวัด</t>
  </si>
  <si>
    <t>รหัสหน่วยบริการ</t>
  </si>
  <si>
    <t>หน่วยบริการ</t>
  </si>
  <si>
    <t>วงเงิน
ค่าตอบแทนระดับเขต</t>
  </si>
  <si>
    <t>จำนวนเงินที่ปรับเกลี่ยให้
รพ.สต.ในเครือข่าย</t>
  </si>
  <si>
    <t>จำนวนเงินที่ปรับเกลี่ยให้โรงพยาบาล</t>
  </si>
  <si>
    <t>รวมจำนวนเงิน
ที่รับการปรับเกลี่ยค่าตอบแทน</t>
  </si>
  <si>
    <t>รพ.สต.</t>
  </si>
  <si>
    <t>รพ.</t>
  </si>
  <si>
    <t>รวม</t>
  </si>
  <si>
    <t>[7]
ปรับเกลี่ยโดยเขต
(แก้ไขเฉพาะ 3 columns นี้เท่านั้น)</t>
  </si>
  <si>
    <r>
      <rPr>
        <b/>
        <u/>
        <sz val="10"/>
        <color rgb="FF000000"/>
        <rFont val="Tahoma"/>
        <family val="2"/>
      </rPr>
      <t>หมายเหตุ</t>
    </r>
    <r>
      <rPr>
        <sz val="10"/>
        <color rgb="FF000000"/>
        <rFont val="Tahoma"/>
        <family val="2"/>
      </rPr>
      <t xml:space="preserve"> 1.</t>
    </r>
  </si>
  <si>
    <t>ตาราง สำหรับปรับเกลี่ยเงินงบประมาณ รายการค่าตอบแทนกำลังคนสาธารณสุข ครั้งที่ 2  ปีงบประมาณ 2561 เขต 8</t>
  </si>
  <si>
    <t>3800</t>
  </si>
  <si>
    <t>บึงกาฬ</t>
  </si>
  <si>
    <t>โรงพยาบาลบึงกาฬ</t>
  </si>
  <si>
    <t>โรงพยาบาลพรเจริญ</t>
  </si>
  <si>
    <t>โรงพยาบาลโซ่พิสัย</t>
  </si>
  <si>
    <t>โรงพยาบาลเซกา</t>
  </si>
  <si>
    <t>โรงพยาบาลปากคาด</t>
  </si>
  <si>
    <t>โรงพยาบาลบึงโขงหลง</t>
  </si>
  <si>
    <t>โรงพยาบาลศรีวิไล</t>
  </si>
  <si>
    <t>โรงพยาบาลบุ่งคล้า</t>
  </si>
  <si>
    <t>3900</t>
  </si>
  <si>
    <t>หนองบัวลำภู</t>
  </si>
  <si>
    <t>โรงพยาบาลหนองบัวลำภู</t>
  </si>
  <si>
    <t>โรงพยาบาลนากลาง</t>
  </si>
  <si>
    <t>โรงพยาบาลโนนสัง</t>
  </si>
  <si>
    <t>โรงพยาบาลศรีบุญเรือง</t>
  </si>
  <si>
    <t>โรงพยาบาลสุวรรณคูหา</t>
  </si>
  <si>
    <t>โรงพยาบาลนาวัง เฉลิมพระเกียรติ 80 พรรษา</t>
  </si>
  <si>
    <t>4100</t>
  </si>
  <si>
    <t>อุดรธานี</t>
  </si>
  <si>
    <t>โรงพยาบาลอุดรธานี</t>
  </si>
  <si>
    <t>โรงพยาบาลกุดจับ</t>
  </si>
  <si>
    <t>โรงพยาบาลหนองวัวซอ</t>
  </si>
  <si>
    <t>โรงพยาบาลกุมภวาปี</t>
  </si>
  <si>
    <t>โรงพยาบาลห้วยเกิ้ง</t>
  </si>
  <si>
    <t>โรงพยาบาลโนนสะอาด</t>
  </si>
  <si>
    <t>โรงพยาบาลหนองหาน</t>
  </si>
  <si>
    <t>โรงพยาบาลทุ่งฝน</t>
  </si>
  <si>
    <t>โรงพยาบาลไชยวาน</t>
  </si>
  <si>
    <t>โรงพยาบาลศรีธาตุ</t>
  </si>
  <si>
    <t>โรงพยาบาลวังสามหมอ</t>
  </si>
  <si>
    <t>โรงพยาบาลบ้านผือ</t>
  </si>
  <si>
    <t>โรงพยาบาลน้ำโสม</t>
  </si>
  <si>
    <t>โรงพยาบาลเพ็ญ</t>
  </si>
  <si>
    <t>โรงพยาบาลสร้างคอม</t>
  </si>
  <si>
    <t>โรงพยาบาลหนองแสง</t>
  </si>
  <si>
    <t>โรงพยาบาลนายูง</t>
  </si>
  <si>
    <t>โรงพยาบาลพิบูลย์รักษ์</t>
  </si>
  <si>
    <t>โรงพยาบาลสมเด็จพระยุพราชบ้านดุง</t>
  </si>
  <si>
    <t>โรงพยาบาลกู่แก้ว</t>
  </si>
  <si>
    <t>โรงพยาบาลประจักษ์ศิลปาคม</t>
  </si>
  <si>
    <t>4200</t>
  </si>
  <si>
    <t>เลย</t>
  </si>
  <si>
    <t>โรงพยาบาลเลย</t>
  </si>
  <si>
    <t>โรงพยาบาลนาด้วง</t>
  </si>
  <si>
    <t>โรงพยาบาลเชียงคาน</t>
  </si>
  <si>
    <t>โรงพยาบาลปากชม</t>
  </si>
  <si>
    <t>โรงพยาบาลนาแห้ว</t>
  </si>
  <si>
    <t>โรงพยาบาลภูเรือ</t>
  </si>
  <si>
    <t>โรงพยาบาลท่าลี่</t>
  </si>
  <si>
    <t>โรงพยาบาลวังสะพุง</t>
  </si>
  <si>
    <t>โรงพยาบาลภูกระดึง</t>
  </si>
  <si>
    <t>โรงพยาบาลภูหลวง</t>
  </si>
  <si>
    <t>โรงพยาบาลผาขาว</t>
  </si>
  <si>
    <t>โรงพยาบาลสมเด็จพระยุพราชด่านซ้าย</t>
  </si>
  <si>
    <t>โรงพยาบาลเอราวัณ</t>
  </si>
  <si>
    <t>โรงพยาบาลหนองหิน</t>
  </si>
  <si>
    <t>4300</t>
  </si>
  <si>
    <t>หนองคาย</t>
  </si>
  <si>
    <t>โรงพยาบาลหนองคาย</t>
  </si>
  <si>
    <t>โรงพยาบาลโพนพิสัย</t>
  </si>
  <si>
    <t>โรงพยาบาลศรีเชียงใหม่</t>
  </si>
  <si>
    <t>โรงพยาบาลสังคม</t>
  </si>
  <si>
    <t>โรงพยาบาลสมเด็จพระยุพราชท่าบ่อ</t>
  </si>
  <si>
    <t>โรงพยาบาลสระใคร</t>
  </si>
  <si>
    <t>โรงพยาบาลโพธิ์ตาก</t>
  </si>
  <si>
    <t>โรงพยาบาลเฝ้าไร่</t>
  </si>
  <si>
    <t>โรงพยาบาลรัตนวาปี</t>
  </si>
  <si>
    <t>4700</t>
  </si>
  <si>
    <t>สกลนคร</t>
  </si>
  <si>
    <t>โรงพยาบาลสกลนคร</t>
  </si>
  <si>
    <t>โรงพยาบาลกุสุมาลย์</t>
  </si>
  <si>
    <t>โรงพยาบาลกุดบาก</t>
  </si>
  <si>
    <t>โรงพยาบาลพระอาจารย์ฝั้นอาจาโร</t>
  </si>
  <si>
    <t>โรงพยาบาลพังโคน</t>
  </si>
  <si>
    <t>โรงพยาบาลวาริชภูมิ</t>
  </si>
  <si>
    <t>โรงพยาบาลนิคมน้ำอูน</t>
  </si>
  <si>
    <t>โรงพยาบาลวานรนิวาส</t>
  </si>
  <si>
    <t>โรงพยาบาลคำตากล้า</t>
  </si>
  <si>
    <t>โรงพยาบาลบ้านม่วง</t>
  </si>
  <si>
    <t>โรงพยาบาลอากาศอำนวย</t>
  </si>
  <si>
    <t>โรงพยาบาลส่องดาว</t>
  </si>
  <si>
    <t>โรงพยาบาลเต่างอย</t>
  </si>
  <si>
    <t>โรงพยาบาลโคกศรีสุพรรณ</t>
  </si>
  <si>
    <t>โรงพยาบาลเจริญศิลป์</t>
  </si>
  <si>
    <t>โรงพยาบาลโพนนาแก้ว</t>
  </si>
  <si>
    <t>โรงพยาบาลสมเด็จพระยุพราชสว่างแดนดิน</t>
  </si>
  <si>
    <t>โรงพยาบาลพระอาจารย์แบน ธนากโร</t>
  </si>
  <si>
    <t>4800</t>
  </si>
  <si>
    <t>นครพนม</t>
  </si>
  <si>
    <t>โรงพยาบาลนครพนม</t>
  </si>
  <si>
    <t>โรงพยาบาลปลาปาก</t>
  </si>
  <si>
    <t>โรงพยาบาลท่าอุเทน</t>
  </si>
  <si>
    <t>โรงพยาบาลบ้านแพง</t>
  </si>
  <si>
    <t>โรงพยาบาลนาทม</t>
  </si>
  <si>
    <t>โรงพยาบาลเรณูนคร</t>
  </si>
  <si>
    <t>โรงพยาบาลนาแก</t>
  </si>
  <si>
    <t>โรงพยาบาลศรีสงคราม</t>
  </si>
  <si>
    <t>โรงพยาบาลนาหว้า</t>
  </si>
  <si>
    <t>โรงพยาบาลโพนสวรรค์</t>
  </si>
  <si>
    <t>โรงพยาบาลสมเด็จพระยุพราชธาตุพนม</t>
  </si>
  <si>
    <t>โรงพยาบาลวังยาง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</si>
</sst>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0_ ;\-#,##0.00\ "/>
    <numFmt numFmtId="188" formatCode="#,##0.00_ ;[Red]\-#,##0.00\ 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theme="1"/>
      <name val="Tahoma"/>
      <family val="2"/>
    </font>
    <font>
      <sz val="10"/>
      <color rgb="FF000000"/>
      <name val="Tahoma"/>
      <family val="2"/>
    </font>
    <font>
      <b/>
      <u/>
      <sz val="10"/>
      <color rgb="FF000000"/>
      <name val="Tahoma"/>
      <family val="2"/>
    </font>
    <font>
      <sz val="10"/>
      <name val="Tahoma"/>
      <family val="2"/>
    </font>
    <font>
      <sz val="10"/>
      <color rgb="FFFFFFFF"/>
      <name val="Tahoma"/>
      <family val="2"/>
    </font>
    <font>
      <sz val="10"/>
      <color rgb="FF000000"/>
      <name val="Tahoma"/>
      <family val="2"/>
      <charset val="222"/>
    </font>
    <font>
      <sz val="10"/>
      <color rgb="FFC00000"/>
      <name val="Tahoma"/>
      <family val="2"/>
    </font>
    <font>
      <b/>
      <sz val="12"/>
      <color rgb="FF000000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rgb="FFFFD966"/>
        <bgColor rgb="FF000000"/>
      </patternFill>
    </fill>
    <fill>
      <patternFill patternType="solid">
        <fgColor rgb="FFFF3300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8497B0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CCC0DA"/>
        <bgColor rgb="FF000000"/>
      </patternFill>
    </fill>
    <fill>
      <patternFill patternType="solid">
        <fgColor rgb="FF66FFFF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C65911"/>
        <bgColor rgb="FF000000"/>
      </patternFill>
    </fill>
    <fill>
      <patternFill patternType="solid">
        <fgColor rgb="FF2F75B5"/>
        <bgColor rgb="FF000000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27">
    <xf numFmtId="0" fontId="0" fillId="0" borderId="0" xfId="0"/>
    <xf numFmtId="0" fontId="3" fillId="0" borderId="0" xfId="3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0" fontId="3" fillId="6" borderId="1" xfId="0" applyFont="1" applyFill="1" applyBorder="1" applyAlignment="1" applyProtection="1">
      <alignment vertical="center"/>
    </xf>
    <xf numFmtId="0" fontId="3" fillId="6" borderId="1" xfId="0" applyFont="1" applyFill="1" applyBorder="1" applyAlignment="1" applyProtection="1">
      <alignment vertical="center" wrapText="1"/>
    </xf>
    <xf numFmtId="0" fontId="3" fillId="7" borderId="2" xfId="0" applyFont="1" applyFill="1" applyBorder="1" applyAlignment="1" applyProtection="1">
      <alignment horizontal="center" vertical="center"/>
    </xf>
    <xf numFmtId="0" fontId="5" fillId="7" borderId="1" xfId="3" applyFont="1" applyFill="1" applyBorder="1" applyAlignment="1" applyProtection="1">
      <alignment horizontal="center" vertical="center" wrapText="1"/>
    </xf>
    <xf numFmtId="0" fontId="5" fillId="8" borderId="1" xfId="3" applyFont="1" applyFill="1" applyBorder="1" applyAlignment="1" applyProtection="1">
      <alignment horizontal="center" vertical="center" wrapText="1"/>
    </xf>
    <xf numFmtId="188" fontId="5" fillId="8" borderId="1" xfId="3" applyNumberFormat="1" applyFont="1" applyFill="1" applyBorder="1" applyAlignment="1" applyProtection="1">
      <alignment horizontal="center" vertical="center" wrapText="1"/>
    </xf>
    <xf numFmtId="0" fontId="6" fillId="13" borderId="1" xfId="0" applyFont="1" applyFill="1" applyBorder="1" applyAlignment="1" applyProtection="1">
      <alignment vertical="center"/>
    </xf>
    <xf numFmtId="0" fontId="6" fillId="13" borderId="1" xfId="0" applyFont="1" applyFill="1" applyBorder="1" applyAlignment="1" applyProtection="1">
      <alignment vertical="center" wrapText="1"/>
    </xf>
    <xf numFmtId="0" fontId="6" fillId="13" borderId="1" xfId="3" applyFont="1" applyFill="1" applyBorder="1" applyAlignment="1" applyProtection="1">
      <alignment horizontal="center" vertical="center" wrapText="1"/>
    </xf>
    <xf numFmtId="43" fontId="7" fillId="0" borderId="10" xfId="1" applyFont="1" applyFill="1" applyBorder="1" applyAlignment="1" applyProtection="1">
      <alignment vertical="center"/>
    </xf>
    <xf numFmtId="43" fontId="7" fillId="0" borderId="10" xfId="1" applyNumberFormat="1" applyFont="1" applyFill="1" applyBorder="1" applyAlignment="1" applyProtection="1">
      <alignment vertical="center"/>
    </xf>
    <xf numFmtId="187" fontId="6" fillId="13" borderId="9" xfId="0" applyNumberFormat="1" applyFont="1" applyFill="1" applyBorder="1" applyAlignment="1" applyProtection="1">
      <alignment horizontal="center" vertical="center"/>
    </xf>
    <xf numFmtId="43" fontId="7" fillId="0" borderId="10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43" fontId="3" fillId="0" borderId="0" xfId="1" applyFont="1" applyFill="1" applyBorder="1" applyAlignment="1" applyProtection="1">
      <alignment vertical="center"/>
    </xf>
    <xf numFmtId="43" fontId="3" fillId="0" borderId="0" xfId="0" applyNumberFormat="1" applyFont="1" applyFill="1" applyBorder="1" applyAlignment="1" applyProtection="1">
      <alignment vertical="center"/>
    </xf>
    <xf numFmtId="10" fontId="3" fillId="0" borderId="0" xfId="2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4" fontId="3" fillId="0" borderId="0" xfId="0" applyNumberFormat="1" applyFont="1" applyFill="1" applyBorder="1" applyAlignment="1" applyProtection="1">
      <alignment vertical="center"/>
    </xf>
    <xf numFmtId="187" fontId="3" fillId="0" borderId="0" xfId="0" applyNumberFormat="1" applyFont="1" applyFill="1" applyBorder="1" applyAlignment="1" applyProtection="1">
      <alignment vertical="center"/>
    </xf>
    <xf numFmtId="4" fontId="3" fillId="2" borderId="0" xfId="0" applyNumberFormat="1" applyFont="1" applyFill="1" applyBorder="1" applyAlignment="1" applyProtection="1">
      <alignment vertical="center"/>
    </xf>
    <xf numFmtId="43" fontId="3" fillId="2" borderId="0" xfId="0" applyNumberFormat="1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43" fontId="3" fillId="3" borderId="0" xfId="0" applyNumberFormat="1" applyFont="1" applyFill="1" applyBorder="1" applyAlignment="1" applyProtection="1">
      <alignment vertical="center"/>
    </xf>
    <xf numFmtId="43" fontId="3" fillId="4" borderId="0" xfId="0" applyNumberFormat="1" applyFont="1" applyFill="1" applyBorder="1" applyAlignment="1" applyProtection="1">
      <alignment vertical="center"/>
    </xf>
    <xf numFmtId="0" fontId="3" fillId="5" borderId="0" xfId="0" applyFont="1" applyFill="1" applyBorder="1" applyAlignment="1" applyProtection="1">
      <alignment vertical="center"/>
    </xf>
    <xf numFmtId="43" fontId="3" fillId="5" borderId="0" xfId="0" applyNumberFormat="1" applyFont="1" applyFill="1" applyBorder="1" applyAlignment="1" applyProtection="1">
      <alignment vertical="center"/>
    </xf>
    <xf numFmtId="0" fontId="3" fillId="9" borderId="9" xfId="0" applyFont="1" applyFill="1" applyBorder="1" applyAlignment="1" applyProtection="1">
      <alignment horizontal="center" vertical="center"/>
    </xf>
    <xf numFmtId="43" fontId="3" fillId="9" borderId="10" xfId="0" applyNumberFormat="1" applyFont="1" applyFill="1" applyBorder="1" applyAlignment="1" applyProtection="1">
      <alignment horizontal="center" vertical="center"/>
    </xf>
    <xf numFmtId="0" fontId="3" fillId="10" borderId="10" xfId="0" applyFont="1" applyFill="1" applyBorder="1" applyAlignment="1" applyProtection="1">
      <alignment horizontal="center" vertical="center"/>
    </xf>
    <xf numFmtId="43" fontId="3" fillId="10" borderId="10" xfId="0" applyNumberFormat="1" applyFont="1" applyFill="1" applyBorder="1" applyAlignment="1" applyProtection="1">
      <alignment horizontal="center" vertical="center"/>
    </xf>
    <xf numFmtId="0" fontId="3" fillId="4" borderId="10" xfId="0" applyFont="1" applyFill="1" applyBorder="1" applyAlignment="1" applyProtection="1">
      <alignment horizontal="center" vertical="center"/>
    </xf>
    <xf numFmtId="43" fontId="3" fillId="4" borderId="10" xfId="0" applyNumberFormat="1" applyFont="1" applyFill="1" applyBorder="1" applyAlignment="1" applyProtection="1">
      <alignment horizontal="center" vertical="center"/>
    </xf>
    <xf numFmtId="0" fontId="3" fillId="11" borderId="10" xfId="0" applyFont="1" applyFill="1" applyBorder="1" applyAlignment="1" applyProtection="1">
      <alignment horizontal="center" vertical="center"/>
    </xf>
    <xf numFmtId="43" fontId="3" fillId="11" borderId="10" xfId="0" applyNumberFormat="1" applyFont="1" applyFill="1" applyBorder="1" applyAlignment="1" applyProtection="1">
      <alignment horizontal="center" vertical="center"/>
    </xf>
    <xf numFmtId="0" fontId="6" fillId="12" borderId="10" xfId="0" applyFont="1" applyFill="1" applyBorder="1" applyAlignment="1" applyProtection="1">
      <alignment horizontal="center" vertical="center"/>
    </xf>
    <xf numFmtId="43" fontId="6" fillId="12" borderId="10" xfId="0" applyNumberFormat="1" applyFont="1" applyFill="1" applyBorder="1" applyAlignment="1" applyProtection="1">
      <alignment horizontal="center" vertical="center"/>
    </xf>
    <xf numFmtId="0" fontId="9" fillId="0" borderId="0" xfId="3" applyFont="1" applyFill="1" applyBorder="1" applyAlignment="1" applyProtection="1">
      <alignment vertical="center"/>
    </xf>
    <xf numFmtId="0" fontId="2" fillId="0" borderId="0" xfId="0" applyFont="1" applyProtection="1"/>
    <xf numFmtId="0" fontId="9" fillId="0" borderId="0" xfId="3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43" fontId="3" fillId="0" borderId="0" xfId="1" applyFont="1" applyFill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0" xfId="3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43" fontId="3" fillId="0" borderId="0" xfId="0" applyNumberFormat="1" applyFont="1" applyFill="1" applyBorder="1" applyAlignment="1" applyProtection="1">
      <alignment vertical="center"/>
      <protection locked="0"/>
    </xf>
    <xf numFmtId="10" fontId="3" fillId="0" borderId="0" xfId="2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4" fontId="3" fillId="0" borderId="0" xfId="0" applyNumberFormat="1" applyFont="1" applyFill="1" applyBorder="1" applyAlignment="1" applyProtection="1">
      <alignment vertical="center"/>
      <protection locked="0"/>
    </xf>
    <xf numFmtId="187" fontId="3" fillId="0" borderId="0" xfId="0" applyNumberFormat="1" applyFont="1" applyFill="1" applyBorder="1" applyAlignment="1" applyProtection="1">
      <alignment vertical="center"/>
      <protection locked="0"/>
    </xf>
    <xf numFmtId="0" fontId="3" fillId="6" borderId="1" xfId="0" applyFont="1" applyFill="1" applyBorder="1" applyAlignment="1" applyProtection="1">
      <alignment vertical="center"/>
      <protection locked="0"/>
    </xf>
    <xf numFmtId="0" fontId="3" fillId="6" borderId="1" xfId="0" applyFont="1" applyFill="1" applyBorder="1" applyAlignment="1" applyProtection="1">
      <alignment vertical="center" wrapText="1"/>
      <protection locked="0"/>
    </xf>
    <xf numFmtId="0" fontId="3" fillId="7" borderId="2" xfId="0" applyFont="1" applyFill="1" applyBorder="1" applyAlignment="1" applyProtection="1">
      <alignment horizontal="center" vertical="center"/>
      <protection locked="0"/>
    </xf>
    <xf numFmtId="0" fontId="5" fillId="7" borderId="1" xfId="3" applyFont="1" applyFill="1" applyBorder="1" applyAlignment="1" applyProtection="1">
      <alignment horizontal="center" vertical="center" wrapText="1"/>
      <protection locked="0"/>
    </xf>
    <xf numFmtId="0" fontId="5" fillId="8" borderId="1" xfId="3" applyFont="1" applyFill="1" applyBorder="1" applyAlignment="1" applyProtection="1">
      <alignment horizontal="center" vertical="center" wrapText="1"/>
      <protection locked="0"/>
    </xf>
    <xf numFmtId="188" fontId="5" fillId="8" borderId="1" xfId="3" applyNumberFormat="1" applyFont="1" applyFill="1" applyBorder="1" applyAlignment="1" applyProtection="1">
      <alignment horizontal="center" vertical="center" wrapText="1"/>
      <protection locked="0"/>
    </xf>
    <xf numFmtId="0" fontId="3" fillId="9" borderId="9" xfId="0" applyFont="1" applyFill="1" applyBorder="1" applyAlignment="1" applyProtection="1">
      <alignment horizontal="center" vertical="center"/>
      <protection locked="0"/>
    </xf>
    <xf numFmtId="43" fontId="3" fillId="9" borderId="10" xfId="0" applyNumberFormat="1" applyFont="1" applyFill="1" applyBorder="1" applyAlignment="1" applyProtection="1">
      <alignment horizontal="center" vertical="center"/>
      <protection locked="0"/>
    </xf>
    <xf numFmtId="0" fontId="3" fillId="10" borderId="10" xfId="0" applyFont="1" applyFill="1" applyBorder="1" applyAlignment="1" applyProtection="1">
      <alignment horizontal="center" vertical="center"/>
      <protection locked="0"/>
    </xf>
    <xf numFmtId="43" fontId="3" fillId="10" borderId="10" xfId="0" applyNumberFormat="1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43" fontId="3" fillId="4" borderId="10" xfId="0" applyNumberFormat="1" applyFont="1" applyFill="1" applyBorder="1" applyAlignment="1" applyProtection="1">
      <alignment horizontal="center" vertical="center"/>
      <protection locked="0"/>
    </xf>
    <xf numFmtId="0" fontId="3" fillId="11" borderId="10" xfId="0" applyFont="1" applyFill="1" applyBorder="1" applyAlignment="1" applyProtection="1">
      <alignment horizontal="center" vertical="center"/>
      <protection locked="0"/>
    </xf>
    <xf numFmtId="43" fontId="3" fillId="11" borderId="10" xfId="0" applyNumberFormat="1" applyFont="1" applyFill="1" applyBorder="1" applyAlignment="1" applyProtection="1">
      <alignment horizontal="center" vertical="center"/>
      <protection locked="0"/>
    </xf>
    <xf numFmtId="0" fontId="6" fillId="12" borderId="10" xfId="0" applyFont="1" applyFill="1" applyBorder="1" applyAlignment="1" applyProtection="1">
      <alignment horizontal="center" vertical="center"/>
      <protection locked="0"/>
    </xf>
    <xf numFmtId="43" fontId="6" fillId="12" borderId="10" xfId="0" applyNumberFormat="1" applyFont="1" applyFill="1" applyBorder="1" applyAlignment="1" applyProtection="1">
      <alignment horizontal="center" vertical="center"/>
      <protection locked="0"/>
    </xf>
    <xf numFmtId="0" fontId="6" fillId="13" borderId="1" xfId="0" applyFont="1" applyFill="1" applyBorder="1" applyAlignment="1" applyProtection="1">
      <alignment vertical="center"/>
      <protection locked="0"/>
    </xf>
    <xf numFmtId="0" fontId="6" fillId="13" borderId="1" xfId="0" applyFont="1" applyFill="1" applyBorder="1" applyAlignment="1" applyProtection="1">
      <alignment vertical="center" wrapText="1"/>
      <protection locked="0"/>
    </xf>
    <xf numFmtId="187" fontId="6" fillId="13" borderId="9" xfId="0" applyNumberFormat="1" applyFont="1" applyFill="1" applyBorder="1" applyAlignment="1" applyProtection="1">
      <alignment horizontal="center" vertical="center"/>
      <protection locked="0"/>
    </xf>
    <xf numFmtId="43" fontId="7" fillId="0" borderId="10" xfId="0" applyNumberFormat="1" applyFont="1" applyFill="1" applyBorder="1" applyAlignment="1" applyProtection="1">
      <alignment vertical="center"/>
      <protection locked="0"/>
    </xf>
    <xf numFmtId="0" fontId="7" fillId="0" borderId="9" xfId="0" applyFont="1" applyFill="1" applyBorder="1" applyAlignment="1" applyProtection="1">
      <alignment horizontal="center" vertical="center"/>
    </xf>
    <xf numFmtId="1" fontId="7" fillId="0" borderId="9" xfId="0" applyNumberFormat="1" applyFont="1" applyFill="1" applyBorder="1" applyAlignment="1" applyProtection="1">
      <alignment horizontal="right" vertical="center"/>
    </xf>
    <xf numFmtId="1" fontId="7" fillId="0" borderId="9" xfId="0" applyNumberFormat="1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vertical="center"/>
    </xf>
    <xf numFmtId="0" fontId="7" fillId="14" borderId="1" xfId="0" applyFont="1" applyFill="1" applyBorder="1" applyAlignment="1" applyProtection="1">
      <alignment vertical="center"/>
    </xf>
    <xf numFmtId="0" fontId="7" fillId="0" borderId="10" xfId="0" applyFont="1" applyFill="1" applyBorder="1" applyAlignment="1" applyProtection="1">
      <alignment horizontal="center" vertical="center"/>
    </xf>
    <xf numFmtId="1" fontId="7" fillId="0" borderId="10" xfId="0" applyNumberFormat="1" applyFont="1" applyFill="1" applyBorder="1" applyAlignment="1" applyProtection="1">
      <alignment horizontal="right" vertical="center"/>
    </xf>
    <xf numFmtId="1" fontId="7" fillId="0" borderId="10" xfId="0" applyNumberFormat="1" applyFont="1" applyFill="1" applyBorder="1" applyAlignment="1" applyProtection="1">
      <alignment vertical="center"/>
    </xf>
    <xf numFmtId="0" fontId="7" fillId="0" borderId="10" xfId="0" applyFont="1" applyFill="1" applyBorder="1" applyAlignment="1" applyProtection="1">
      <alignment vertical="center"/>
    </xf>
    <xf numFmtId="0" fontId="7" fillId="14" borderId="11" xfId="0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center" vertical="center"/>
    </xf>
    <xf numFmtId="1" fontId="7" fillId="0" borderId="1" xfId="0" applyNumberFormat="1" applyFont="1" applyFill="1" applyBorder="1" applyAlignment="1" applyProtection="1">
      <alignment horizontal="right" vertical="center"/>
    </xf>
    <xf numFmtId="1" fontId="7" fillId="0" borderId="1" xfId="0" applyNumberFormat="1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vertical="center"/>
    </xf>
    <xf numFmtId="0" fontId="7" fillId="14" borderId="9" xfId="0" applyFont="1" applyFill="1" applyBorder="1" applyAlignment="1" applyProtection="1">
      <alignment vertical="center"/>
    </xf>
    <xf numFmtId="0" fontId="3" fillId="6" borderId="1" xfId="0" applyFont="1" applyFill="1" applyBorder="1" applyAlignment="1" applyProtection="1">
      <alignment horizontal="center" vertical="center"/>
    </xf>
    <xf numFmtId="0" fontId="3" fillId="6" borderId="1" xfId="0" applyFont="1" applyFill="1" applyBorder="1" applyAlignment="1" applyProtection="1">
      <alignment horizontal="center" vertical="center" wrapText="1"/>
    </xf>
    <xf numFmtId="187" fontId="6" fillId="13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12" borderId="6" xfId="0" applyFont="1" applyFill="1" applyBorder="1" applyAlignment="1" applyProtection="1">
      <alignment horizontal="center" vertical="center" wrapText="1"/>
    </xf>
    <xf numFmtId="0" fontId="6" fillId="12" borderId="7" xfId="0" applyFont="1" applyFill="1" applyBorder="1" applyAlignment="1" applyProtection="1">
      <alignment horizontal="center" vertical="center" wrapText="1"/>
    </xf>
    <xf numFmtId="0" fontId="6" fillId="12" borderId="8" xfId="0" applyFont="1" applyFill="1" applyBorder="1" applyAlignment="1" applyProtection="1">
      <alignment horizontal="center" vertical="center" wrapText="1"/>
    </xf>
    <xf numFmtId="188" fontId="3" fillId="8" borderId="3" xfId="0" applyNumberFormat="1" applyFont="1" applyFill="1" applyBorder="1" applyAlignment="1" applyProtection="1">
      <alignment horizontal="center" vertical="center"/>
    </xf>
    <xf numFmtId="188" fontId="3" fillId="8" borderId="4" xfId="0" applyNumberFormat="1" applyFont="1" applyFill="1" applyBorder="1" applyAlignment="1" applyProtection="1">
      <alignment horizontal="center" vertical="center"/>
    </xf>
    <xf numFmtId="188" fontId="3" fillId="8" borderId="5" xfId="0" applyNumberFormat="1" applyFont="1" applyFill="1" applyBorder="1" applyAlignment="1" applyProtection="1">
      <alignment horizontal="center" vertical="center"/>
    </xf>
    <xf numFmtId="0" fontId="3" fillId="9" borderId="6" xfId="0" applyFont="1" applyFill="1" applyBorder="1" applyAlignment="1" applyProtection="1">
      <alignment horizontal="center" vertical="center" wrapText="1"/>
    </xf>
    <xf numFmtId="0" fontId="3" fillId="9" borderId="7" xfId="0" applyFont="1" applyFill="1" applyBorder="1" applyAlignment="1" applyProtection="1">
      <alignment horizontal="center" vertical="center" wrapText="1"/>
    </xf>
    <xf numFmtId="0" fontId="3" fillId="9" borderId="8" xfId="0" applyFont="1" applyFill="1" applyBorder="1" applyAlignment="1" applyProtection="1">
      <alignment horizontal="center" vertical="center" wrapText="1"/>
    </xf>
    <xf numFmtId="0" fontId="3" fillId="10" borderId="6" xfId="0" applyFont="1" applyFill="1" applyBorder="1" applyAlignment="1" applyProtection="1">
      <alignment horizontal="center" vertical="center" wrapText="1"/>
    </xf>
    <xf numFmtId="0" fontId="3" fillId="10" borderId="7" xfId="0" applyFont="1" applyFill="1" applyBorder="1" applyAlignment="1" applyProtection="1">
      <alignment horizontal="center" vertical="center" wrapText="1"/>
    </xf>
    <xf numFmtId="0" fontId="3" fillId="10" borderId="8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 wrapText="1"/>
    </xf>
    <xf numFmtId="0" fontId="3" fillId="11" borderId="6" xfId="0" applyFont="1" applyFill="1" applyBorder="1" applyAlignment="1" applyProtection="1">
      <alignment horizontal="center" vertical="center" wrapText="1"/>
    </xf>
    <xf numFmtId="0" fontId="3" fillId="11" borderId="7" xfId="0" applyFont="1" applyFill="1" applyBorder="1" applyAlignment="1" applyProtection="1">
      <alignment horizontal="center" vertical="center" wrapText="1"/>
    </xf>
    <xf numFmtId="0" fontId="3" fillId="11" borderId="8" xfId="0" applyFont="1" applyFill="1" applyBorder="1" applyAlignment="1" applyProtection="1">
      <alignment horizontal="center" vertical="center" wrapText="1"/>
    </xf>
    <xf numFmtId="0" fontId="6" fillId="12" borderId="6" xfId="0" applyFont="1" applyFill="1" applyBorder="1" applyAlignment="1" applyProtection="1">
      <alignment horizontal="center" vertical="center" wrapText="1"/>
      <protection locked="0"/>
    </xf>
    <xf numFmtId="0" fontId="6" fillId="12" borderId="7" xfId="0" applyFont="1" applyFill="1" applyBorder="1" applyAlignment="1" applyProtection="1">
      <alignment horizontal="center" vertical="center" wrapText="1"/>
      <protection locked="0"/>
    </xf>
    <xf numFmtId="0" fontId="6" fillId="12" borderId="8" xfId="0" applyFont="1" applyFill="1" applyBorder="1" applyAlignment="1" applyProtection="1">
      <alignment horizontal="center" vertical="center" wrapText="1"/>
      <protection locked="0"/>
    </xf>
    <xf numFmtId="188" fontId="3" fillId="8" borderId="3" xfId="0" applyNumberFormat="1" applyFont="1" applyFill="1" applyBorder="1" applyAlignment="1" applyProtection="1">
      <alignment horizontal="center" vertical="center"/>
      <protection locked="0"/>
    </xf>
    <xf numFmtId="188" fontId="3" fillId="8" borderId="4" xfId="0" applyNumberFormat="1" applyFont="1" applyFill="1" applyBorder="1" applyAlignment="1" applyProtection="1">
      <alignment horizontal="center" vertical="center"/>
      <protection locked="0"/>
    </xf>
    <xf numFmtId="188" fontId="3" fillId="8" borderId="5" xfId="0" applyNumberFormat="1" applyFont="1" applyFill="1" applyBorder="1" applyAlignment="1" applyProtection="1">
      <alignment horizontal="center" vertical="center"/>
      <protection locked="0"/>
    </xf>
    <xf numFmtId="0" fontId="3" fillId="9" borderId="6" xfId="0" applyFont="1" applyFill="1" applyBorder="1" applyAlignment="1" applyProtection="1">
      <alignment horizontal="center" vertical="center" wrapText="1"/>
      <protection locked="0"/>
    </xf>
    <xf numFmtId="0" fontId="3" fillId="9" borderId="7" xfId="0" applyFont="1" applyFill="1" applyBorder="1" applyAlignment="1" applyProtection="1">
      <alignment horizontal="center" vertical="center" wrapText="1"/>
      <protection locked="0"/>
    </xf>
    <xf numFmtId="0" fontId="3" fillId="9" borderId="8" xfId="0" applyFont="1" applyFill="1" applyBorder="1" applyAlignment="1" applyProtection="1">
      <alignment horizontal="center" vertical="center" wrapText="1"/>
      <protection locked="0"/>
    </xf>
    <xf numFmtId="0" fontId="3" fillId="10" borderId="6" xfId="0" applyFont="1" applyFill="1" applyBorder="1" applyAlignment="1" applyProtection="1">
      <alignment horizontal="center" vertical="center" wrapText="1"/>
      <protection locked="0"/>
    </xf>
    <xf numFmtId="0" fontId="3" fillId="10" borderId="7" xfId="0" applyFont="1" applyFill="1" applyBorder="1" applyAlignment="1" applyProtection="1">
      <alignment horizontal="center" vertical="center" wrapText="1"/>
      <protection locked="0"/>
    </xf>
    <xf numFmtId="0" fontId="3" fillId="10" borderId="8" xfId="0" applyFont="1" applyFill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11" borderId="6" xfId="0" applyFont="1" applyFill="1" applyBorder="1" applyAlignment="1" applyProtection="1">
      <alignment horizontal="center" vertical="center" wrapText="1"/>
      <protection locked="0"/>
    </xf>
    <xf numFmtId="0" fontId="3" fillId="11" borderId="7" xfId="0" applyFont="1" applyFill="1" applyBorder="1" applyAlignment="1" applyProtection="1">
      <alignment horizontal="center" vertical="center" wrapText="1"/>
      <protection locked="0"/>
    </xf>
    <xf numFmtId="0" fontId="3" fillId="11" borderId="8" xfId="0" applyFont="1" applyFill="1" applyBorder="1" applyAlignment="1" applyProtection="1">
      <alignment horizontal="center" vertical="center" wrapText="1"/>
      <protection locked="0"/>
    </xf>
  </cellXfs>
  <cellStyles count="4">
    <cellStyle name="Comma" xfId="1" builtinId="3"/>
    <cellStyle name="Normal" xfId="0" builtinId="0"/>
    <cellStyle name="Normal 2 15" xfId="3"/>
    <cellStyle name="Percent" xfId="2" builtinId="5"/>
  </cellStyles>
  <dxfs count="1">
    <dxf>
      <font>
        <color rgb="FFFF000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674914</xdr:colOff>
      <xdr:row>2</xdr:row>
      <xdr:rowOff>76200</xdr:rowOff>
    </xdr:from>
    <xdr:ext cx="6711517" cy="790858"/>
    <xdr:sp macro="" textlink="">
      <xdr:nvSpPr>
        <xdr:cNvPr id="2" name="TextBox 1"/>
        <xdr:cNvSpPr txBox="1"/>
      </xdr:nvSpPr>
      <xdr:spPr>
        <a:xfrm>
          <a:off x="12638314" y="533400"/>
          <a:ext cx="6711517" cy="790858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/>
            <a:t>หมายเหตุ</a:t>
          </a:r>
          <a:r>
            <a:rPr lang="th-TH" sz="1100" baseline="0"/>
            <a:t> 2. </a:t>
          </a:r>
        </a:p>
        <a:p>
          <a:r>
            <a:rPr lang="th-TH" sz="1100" baseline="0"/>
            <a:t>               1. การปรับเกลี่ยให้ทำใน </a:t>
          </a:r>
          <a:r>
            <a:rPr lang="en-US" sz="1100" baseline="0"/>
            <a:t>[7] </a:t>
          </a:r>
          <a:r>
            <a:rPr lang="th-TH" sz="1100" baseline="0"/>
            <a:t>หรือ 3 </a:t>
          </a:r>
          <a:r>
            <a:rPr lang="en-US" sz="1100" baseline="0"/>
            <a:t>columns</a:t>
          </a:r>
          <a:r>
            <a:rPr lang="th-TH" sz="1100" baseline="0"/>
            <a:t> สุดเท้ายเท่านั้น</a:t>
          </a:r>
        </a:p>
        <a:p>
          <a:r>
            <a:rPr lang="th-TH" sz="1100" baseline="0"/>
            <a:t>               2. </a:t>
          </a:r>
          <a:r>
            <a:rPr lang="en-US" sz="1100" baseline="0"/>
            <a:t>cell </a:t>
          </a:r>
          <a:r>
            <a:rPr lang="th-TH" sz="1100" baseline="0"/>
            <a:t>ไหนที่ถูกแก้ไข ปรับปรุงหรือเปลี่ยนแปลง พื้นจะเปลี่ยนสถานะเป็นสีส้ม และตัวหนังสือจะเป็นสีแดง</a:t>
          </a:r>
        </a:p>
        <a:p>
          <a:r>
            <a:rPr lang="th-TH" sz="1100" baseline="0"/>
            <a:t>               </a:t>
          </a:r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1"/>
  <sheetViews>
    <sheetView topLeftCell="A49" zoomScale="80" zoomScaleNormal="80" workbookViewId="0">
      <selection activeCell="X101" sqref="X101"/>
    </sheetView>
  </sheetViews>
  <sheetFormatPr defaultColWidth="8.75" defaultRowHeight="12.75" x14ac:dyDescent="0.2"/>
  <cols>
    <col min="1" max="4" width="8.75" style="41"/>
    <col min="5" max="5" width="29.75" style="41" customWidth="1"/>
    <col min="6" max="6" width="19.75" style="41" customWidth="1"/>
    <col min="7" max="8" width="17.625" style="41" customWidth="1"/>
    <col min="9" max="9" width="19.625" style="41" customWidth="1"/>
    <col min="10" max="10" width="17.375" style="41" customWidth="1"/>
    <col min="11" max="17" width="14" style="41" customWidth="1"/>
    <col min="18" max="18" width="18.375" style="41" customWidth="1"/>
    <col min="19" max="21" width="14" style="41" customWidth="1"/>
    <col min="22" max="22" width="17.25" style="41" customWidth="1"/>
    <col min="23" max="23" width="18.5" style="41" customWidth="1"/>
    <col min="24" max="24" width="14" style="41" customWidth="1"/>
    <col min="25" max="16384" width="8.75" style="41"/>
  </cols>
  <sheetData>
    <row r="1" spans="1:24" ht="22.9" customHeight="1" x14ac:dyDescent="0.2">
      <c r="A1" s="40" t="s">
        <v>0</v>
      </c>
      <c r="B1" s="16"/>
      <c r="C1" s="16"/>
      <c r="D1" s="16"/>
      <c r="E1" s="16"/>
      <c r="F1" s="16"/>
      <c r="G1" s="16"/>
      <c r="H1" s="16"/>
      <c r="I1" s="16"/>
      <c r="J1" s="17">
        <v>2000000000</v>
      </c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x14ac:dyDescent="0.2">
      <c r="A2" s="1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spans="1:24" x14ac:dyDescent="0.2">
      <c r="A3" s="2" t="s">
        <v>2</v>
      </c>
      <c r="B3" s="16"/>
      <c r="C3" s="16"/>
      <c r="D3" s="16"/>
      <c r="E3" s="16"/>
      <c r="F3" s="16"/>
      <c r="G3" s="16"/>
      <c r="H3" s="16"/>
      <c r="I3" s="16"/>
      <c r="J3" s="17">
        <v>1000000200</v>
      </c>
      <c r="K3" s="16"/>
      <c r="L3" s="16"/>
      <c r="M3" s="16"/>
      <c r="N3" s="18">
        <f>J1-J3</f>
        <v>999999800</v>
      </c>
      <c r="O3" s="16"/>
      <c r="P3" s="16"/>
      <c r="Q3" s="18"/>
      <c r="R3" s="16"/>
      <c r="S3" s="16"/>
      <c r="T3" s="16"/>
      <c r="U3" s="16"/>
      <c r="V3" s="16"/>
      <c r="W3" s="16"/>
      <c r="X3" s="16"/>
    </row>
    <row r="4" spans="1:24" x14ac:dyDescent="0.2">
      <c r="A4" s="2" t="s">
        <v>3</v>
      </c>
      <c r="B4" s="16"/>
      <c r="C4" s="16"/>
      <c r="D4" s="16"/>
      <c r="E4" s="16"/>
      <c r="F4" s="16"/>
      <c r="G4" s="16"/>
      <c r="H4" s="16"/>
      <c r="I4" s="16"/>
      <c r="J4" s="19">
        <f>J3/J1</f>
        <v>0.50000009999999995</v>
      </c>
      <c r="K4" s="16"/>
      <c r="L4" s="16"/>
      <c r="M4" s="16"/>
      <c r="N4" s="19">
        <f>N3/$J$1</f>
        <v>0.4999999</v>
      </c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4" x14ac:dyDescent="0.2">
      <c r="A5" s="2" t="s">
        <v>4</v>
      </c>
      <c r="B5" s="16"/>
      <c r="C5" s="16"/>
      <c r="D5" s="16"/>
      <c r="E5" s="16"/>
      <c r="F5" s="16"/>
      <c r="G5" s="16"/>
      <c r="H5" s="16"/>
      <c r="I5" s="16"/>
      <c r="J5" s="19"/>
      <c r="K5" s="16"/>
      <c r="L5" s="16"/>
      <c r="M5" s="16"/>
      <c r="N5" s="19"/>
      <c r="O5" s="16"/>
      <c r="P5" s="16"/>
      <c r="Q5" s="19"/>
      <c r="R5" s="18"/>
      <c r="S5" s="16"/>
      <c r="T5" s="16"/>
      <c r="U5" s="16"/>
      <c r="V5" s="16"/>
      <c r="W5" s="16"/>
      <c r="X5" s="16"/>
    </row>
    <row r="6" spans="1:24" x14ac:dyDescent="0.2">
      <c r="A6" s="2" t="s">
        <v>5</v>
      </c>
      <c r="B6" s="16"/>
      <c r="C6" s="16"/>
      <c r="D6" s="16"/>
      <c r="E6" s="16"/>
      <c r="F6" s="16"/>
      <c r="G6" s="16"/>
      <c r="H6" s="16"/>
      <c r="I6" s="16"/>
      <c r="J6" s="19"/>
      <c r="K6" s="16"/>
      <c r="L6" s="16"/>
      <c r="M6" s="16"/>
      <c r="N6" s="19"/>
      <c r="O6" s="16"/>
      <c r="P6" s="16"/>
      <c r="Q6" s="19"/>
      <c r="R6" s="18"/>
      <c r="S6" s="16"/>
      <c r="T6" s="16"/>
      <c r="U6" s="16"/>
      <c r="V6" s="16"/>
      <c r="W6" s="16"/>
      <c r="X6" s="16"/>
    </row>
    <row r="7" spans="1:24" x14ac:dyDescent="0.2">
      <c r="A7" s="2" t="s">
        <v>6</v>
      </c>
      <c r="B7" s="16"/>
      <c r="C7" s="16"/>
      <c r="D7" s="16"/>
      <c r="E7" s="16"/>
      <c r="F7" s="20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21"/>
      <c r="T7" s="16"/>
      <c r="U7" s="22"/>
      <c r="V7" s="16"/>
    </row>
    <row r="8" spans="1:24" x14ac:dyDescent="0.2">
      <c r="A8" s="2" t="s">
        <v>8</v>
      </c>
      <c r="B8" s="16"/>
      <c r="C8" s="16"/>
      <c r="D8" s="16"/>
      <c r="E8" s="16"/>
      <c r="F8" s="16"/>
      <c r="G8" s="16"/>
      <c r="H8" s="16"/>
      <c r="I8" s="16"/>
      <c r="J8" s="19"/>
      <c r="K8" s="16"/>
      <c r="L8" s="16"/>
      <c r="M8" s="16"/>
      <c r="N8" s="19"/>
      <c r="O8" s="16"/>
      <c r="P8" s="16"/>
      <c r="Q8" s="19"/>
      <c r="R8" s="18"/>
      <c r="S8" s="16"/>
      <c r="T8" s="16"/>
      <c r="U8" s="16"/>
      <c r="V8" s="16"/>
      <c r="W8" s="23" t="s">
        <v>7</v>
      </c>
      <c r="X8" s="24">
        <f>SUM(X14:X101)</f>
        <v>185955295.07730711</v>
      </c>
    </row>
    <row r="9" spans="1:24" x14ac:dyDescent="0.2">
      <c r="A9" s="2" t="s">
        <v>10</v>
      </c>
      <c r="B9" s="16"/>
      <c r="C9" s="16"/>
      <c r="D9" s="16"/>
      <c r="E9" s="16"/>
      <c r="F9" s="16"/>
      <c r="G9" s="16"/>
      <c r="H9" s="16"/>
      <c r="I9" s="16"/>
      <c r="J9" s="19"/>
      <c r="K9" s="16"/>
      <c r="L9" s="16"/>
      <c r="M9" s="16"/>
      <c r="N9" s="19"/>
      <c r="O9" s="16"/>
      <c r="P9" s="16"/>
      <c r="Q9" s="19" t="s">
        <v>11</v>
      </c>
      <c r="R9" s="27">
        <v>2000000000.1930795</v>
      </c>
      <c r="S9" s="16"/>
      <c r="T9" s="16"/>
      <c r="U9" s="16"/>
      <c r="V9" s="16"/>
      <c r="W9" s="25" t="s">
        <v>9</v>
      </c>
      <c r="X9" s="26"/>
    </row>
    <row r="10" spans="1:24" ht="13.5" thickBot="1" x14ac:dyDescent="0.25">
      <c r="A10" s="2"/>
      <c r="B10" s="16"/>
      <c r="C10" s="16"/>
      <c r="D10" s="16"/>
      <c r="E10" s="16"/>
      <c r="F10" s="20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 t="s">
        <v>13</v>
      </c>
      <c r="R10" s="24">
        <v>1000000000</v>
      </c>
      <c r="S10" s="16"/>
      <c r="T10" s="16"/>
      <c r="U10" s="16"/>
      <c r="V10" s="16"/>
      <c r="W10" s="28" t="s">
        <v>12</v>
      </c>
      <c r="X10" s="29"/>
    </row>
    <row r="11" spans="1:24" ht="42" customHeight="1" x14ac:dyDescent="0.2">
      <c r="A11" s="3"/>
      <c r="B11" s="3"/>
      <c r="C11" s="3"/>
      <c r="D11" s="4"/>
      <c r="E11" s="3"/>
      <c r="F11" s="5" t="s">
        <v>14</v>
      </c>
      <c r="G11" s="94" t="s">
        <v>15</v>
      </c>
      <c r="H11" s="95"/>
      <c r="I11" s="96"/>
      <c r="J11" s="97" t="s">
        <v>16</v>
      </c>
      <c r="K11" s="98"/>
      <c r="L11" s="99"/>
      <c r="M11" s="100" t="s">
        <v>17</v>
      </c>
      <c r="N11" s="101"/>
      <c r="O11" s="102"/>
      <c r="P11" s="103" t="s">
        <v>18</v>
      </c>
      <c r="Q11" s="104"/>
      <c r="R11" s="105"/>
      <c r="S11" s="106" t="s">
        <v>19</v>
      </c>
      <c r="T11" s="107"/>
      <c r="U11" s="108"/>
      <c r="V11" s="91" t="s">
        <v>20</v>
      </c>
      <c r="W11" s="92"/>
      <c r="X11" s="93"/>
    </row>
    <row r="12" spans="1:24" ht="38.25" x14ac:dyDescent="0.2">
      <c r="A12" s="88" t="s">
        <v>21</v>
      </c>
      <c r="B12" s="88" t="s">
        <v>22</v>
      </c>
      <c r="C12" s="88" t="s">
        <v>23</v>
      </c>
      <c r="D12" s="89" t="s">
        <v>24</v>
      </c>
      <c r="E12" s="88" t="s">
        <v>25</v>
      </c>
      <c r="F12" s="6" t="s">
        <v>26</v>
      </c>
      <c r="G12" s="7" t="s">
        <v>27</v>
      </c>
      <c r="H12" s="7" t="s">
        <v>28</v>
      </c>
      <c r="I12" s="8" t="s">
        <v>29</v>
      </c>
      <c r="J12" s="30" t="s">
        <v>30</v>
      </c>
      <c r="K12" s="30" t="s">
        <v>31</v>
      </c>
      <c r="L12" s="31" t="s">
        <v>32</v>
      </c>
      <c r="M12" s="32" t="s">
        <v>30</v>
      </c>
      <c r="N12" s="32" t="s">
        <v>31</v>
      </c>
      <c r="O12" s="33" t="s">
        <v>32</v>
      </c>
      <c r="P12" s="34" t="s">
        <v>30</v>
      </c>
      <c r="Q12" s="34" t="s">
        <v>31</v>
      </c>
      <c r="R12" s="35" t="s">
        <v>32</v>
      </c>
      <c r="S12" s="36" t="s">
        <v>30</v>
      </c>
      <c r="T12" s="36" t="s">
        <v>31</v>
      </c>
      <c r="U12" s="37" t="s">
        <v>32</v>
      </c>
      <c r="V12" s="38" t="s">
        <v>30</v>
      </c>
      <c r="W12" s="38" t="s">
        <v>31</v>
      </c>
      <c r="X12" s="39" t="s">
        <v>32</v>
      </c>
    </row>
    <row r="13" spans="1:24" ht="13.15" x14ac:dyDescent="0.25">
      <c r="A13" s="9"/>
      <c r="B13" s="9"/>
      <c r="C13" s="9"/>
      <c r="D13" s="10"/>
      <c r="E13" s="9"/>
      <c r="F13" s="11"/>
      <c r="G13" s="14">
        <f>SUBTOTAL(109,G14:G101)</f>
        <v>114931200</v>
      </c>
      <c r="H13" s="14">
        <f t="shared" ref="H13:X13" si="0">SUBTOTAL(109,H14:H101)</f>
        <v>71024113.681814462</v>
      </c>
      <c r="I13" s="14">
        <f t="shared" si="0"/>
        <v>185955313.68181446</v>
      </c>
      <c r="J13" s="14">
        <f t="shared" si="0"/>
        <v>57465611.493119985</v>
      </c>
      <c r="K13" s="14">
        <f t="shared" si="0"/>
        <v>35512063.943318598</v>
      </c>
      <c r="L13" s="14">
        <f t="shared" si="0"/>
        <v>92977675.436438546</v>
      </c>
      <c r="M13" s="14">
        <f t="shared" si="0"/>
        <v>57465588.506880015</v>
      </c>
      <c r="N13" s="14">
        <f t="shared" si="0"/>
        <v>35512049.738495857</v>
      </c>
      <c r="O13" s="14">
        <f t="shared" si="0"/>
        <v>92977638.245375887</v>
      </c>
      <c r="P13" s="14">
        <f t="shared" si="0"/>
        <v>57465599.994452283</v>
      </c>
      <c r="Q13" s="14">
        <f t="shared" si="0"/>
        <v>35512056.837478898</v>
      </c>
      <c r="R13" s="14">
        <f t="shared" si="0"/>
        <v>92977656.831931204</v>
      </c>
      <c r="S13" s="14">
        <f t="shared" si="0"/>
        <v>114931188.50133224</v>
      </c>
      <c r="T13" s="14">
        <f t="shared" si="0"/>
        <v>71024106.575974822</v>
      </c>
      <c r="U13" s="14">
        <f t="shared" si="0"/>
        <v>185955295.07730711</v>
      </c>
      <c r="V13" s="14">
        <f t="shared" si="0"/>
        <v>114931188.50133224</v>
      </c>
      <c r="W13" s="14">
        <f t="shared" si="0"/>
        <v>71024106.575974822</v>
      </c>
      <c r="X13" s="14">
        <f t="shared" si="0"/>
        <v>185955295.07730711</v>
      </c>
    </row>
    <row r="14" spans="1:24" x14ac:dyDescent="0.2">
      <c r="A14" s="73">
        <v>8</v>
      </c>
      <c r="B14" s="74" t="s">
        <v>36</v>
      </c>
      <c r="C14" s="75" t="s">
        <v>37</v>
      </c>
      <c r="D14" s="75">
        <v>11040</v>
      </c>
      <c r="E14" s="76" t="s">
        <v>38</v>
      </c>
      <c r="F14" s="77"/>
      <c r="G14" s="12">
        <v>1732800</v>
      </c>
      <c r="H14" s="12">
        <v>2492121.2015912826</v>
      </c>
      <c r="I14" s="12">
        <v>4224921.2015912831</v>
      </c>
      <c r="J14" s="12">
        <v>866400.17327999987</v>
      </c>
      <c r="K14" s="12">
        <v>1246060.8500077613</v>
      </c>
      <c r="L14" s="12">
        <v>2112461.023287761</v>
      </c>
      <c r="M14" s="12">
        <v>866399.82672000013</v>
      </c>
      <c r="N14" s="12">
        <v>1246060.3515835213</v>
      </c>
      <c r="O14" s="12">
        <v>2112460.1783035216</v>
      </c>
      <c r="P14" s="12">
        <v>866399.99991635792</v>
      </c>
      <c r="Q14" s="12">
        <v>1246060.6006753468</v>
      </c>
      <c r="R14" s="13">
        <v>2112460.6005917052</v>
      </c>
      <c r="S14" s="15">
        <v>1732799.8266363582</v>
      </c>
      <c r="T14" s="15">
        <v>2492120.9522588681</v>
      </c>
      <c r="U14" s="15">
        <v>4224920.7788952263</v>
      </c>
      <c r="V14" s="15">
        <f>S14</f>
        <v>1732799.8266363582</v>
      </c>
      <c r="W14" s="15">
        <f>T14</f>
        <v>2492120.9522588681</v>
      </c>
      <c r="X14" s="15">
        <f>V14+W14</f>
        <v>4224920.7788952263</v>
      </c>
    </row>
    <row r="15" spans="1:24" x14ac:dyDescent="0.2">
      <c r="A15" s="78">
        <v>8</v>
      </c>
      <c r="B15" s="79" t="s">
        <v>36</v>
      </c>
      <c r="C15" s="80" t="s">
        <v>37</v>
      </c>
      <c r="D15" s="80">
        <v>11041</v>
      </c>
      <c r="E15" s="81" t="s">
        <v>39</v>
      </c>
      <c r="F15" s="82"/>
      <c r="G15" s="12">
        <v>834000</v>
      </c>
      <c r="H15" s="12">
        <v>790545.96696359082</v>
      </c>
      <c r="I15" s="12">
        <v>1624545.9669635908</v>
      </c>
      <c r="J15" s="12">
        <v>417000.08339999994</v>
      </c>
      <c r="K15" s="12">
        <v>395273.06253639207</v>
      </c>
      <c r="L15" s="12">
        <v>812273.14593639201</v>
      </c>
      <c r="M15" s="12">
        <v>416999.91660000006</v>
      </c>
      <c r="N15" s="12">
        <v>395272.90442719875</v>
      </c>
      <c r="O15" s="12">
        <v>812272.82102719881</v>
      </c>
      <c r="P15" s="12">
        <v>416999.99995974288</v>
      </c>
      <c r="Q15" s="12">
        <v>395272.98344363587</v>
      </c>
      <c r="R15" s="13">
        <v>812272.98340337875</v>
      </c>
      <c r="S15" s="15">
        <v>833999.916559743</v>
      </c>
      <c r="T15" s="15">
        <v>790545.88787083467</v>
      </c>
      <c r="U15" s="15">
        <v>1624545.8044305777</v>
      </c>
      <c r="V15" s="15">
        <f t="shared" ref="V15:V78" si="1">S15</f>
        <v>833999.916559743</v>
      </c>
      <c r="W15" s="15">
        <f t="shared" ref="W15:W78" si="2">T15</f>
        <v>790545.88787083467</v>
      </c>
      <c r="X15" s="15">
        <f t="shared" ref="X15:X78" si="3">V15+W15</f>
        <v>1624545.8044305777</v>
      </c>
    </row>
    <row r="16" spans="1:24" x14ac:dyDescent="0.2">
      <c r="A16" s="78">
        <v>8</v>
      </c>
      <c r="B16" s="79" t="s">
        <v>36</v>
      </c>
      <c r="C16" s="80" t="s">
        <v>37</v>
      </c>
      <c r="D16" s="80">
        <v>11043</v>
      </c>
      <c r="E16" s="81" t="s">
        <v>40</v>
      </c>
      <c r="F16" s="82"/>
      <c r="G16" s="12">
        <v>1586400</v>
      </c>
      <c r="H16" s="12">
        <v>708090.77938251314</v>
      </c>
      <c r="I16" s="12">
        <v>2294490.7793825129</v>
      </c>
      <c r="J16" s="12">
        <v>793200.15863999992</v>
      </c>
      <c r="K16" s="12">
        <v>354045.46050033445</v>
      </c>
      <c r="L16" s="12">
        <v>1147245.6191403344</v>
      </c>
      <c r="M16" s="12">
        <v>793199.84136000008</v>
      </c>
      <c r="N16" s="12">
        <v>354045.31888217869</v>
      </c>
      <c r="O16" s="12">
        <v>1147245.1602421787</v>
      </c>
      <c r="P16" s="12">
        <v>793199.99992342468</v>
      </c>
      <c r="Q16" s="12">
        <v>354045.38965707715</v>
      </c>
      <c r="R16" s="13">
        <v>1147245.3895805017</v>
      </c>
      <c r="S16" s="15">
        <v>1586399.8412834248</v>
      </c>
      <c r="T16" s="15">
        <v>708090.70853925589</v>
      </c>
      <c r="U16" s="15">
        <v>2294490.5498226807</v>
      </c>
      <c r="V16" s="15">
        <f t="shared" si="1"/>
        <v>1586399.8412834248</v>
      </c>
      <c r="W16" s="15">
        <f t="shared" si="2"/>
        <v>708090.70853925589</v>
      </c>
      <c r="X16" s="15">
        <f t="shared" si="3"/>
        <v>2294490.5498226807</v>
      </c>
    </row>
    <row r="17" spans="1:24" x14ac:dyDescent="0.2">
      <c r="A17" s="78">
        <v>8</v>
      </c>
      <c r="B17" s="79" t="s">
        <v>36</v>
      </c>
      <c r="C17" s="80" t="s">
        <v>37</v>
      </c>
      <c r="D17" s="80">
        <v>11046</v>
      </c>
      <c r="E17" s="81" t="s">
        <v>41</v>
      </c>
      <c r="F17" s="82"/>
      <c r="G17" s="12">
        <v>1524000</v>
      </c>
      <c r="H17" s="12">
        <v>1627347.2830580298</v>
      </c>
      <c r="I17" s="12">
        <v>3151347.2830580296</v>
      </c>
      <c r="J17" s="12">
        <v>762000.1523999999</v>
      </c>
      <c r="K17" s="12">
        <v>813673.80426374311</v>
      </c>
      <c r="L17" s="12">
        <v>1575673.9566637431</v>
      </c>
      <c r="M17" s="12">
        <v>761999.8476000001</v>
      </c>
      <c r="N17" s="12">
        <v>813673.47879428673</v>
      </c>
      <c r="O17" s="12">
        <v>1575673.3263942869</v>
      </c>
      <c r="P17" s="12">
        <v>761999.99992643669</v>
      </c>
      <c r="Q17" s="12">
        <v>813673.6414504631</v>
      </c>
      <c r="R17" s="13">
        <v>1575673.6413768996</v>
      </c>
      <c r="S17" s="15">
        <v>1523999.8475264367</v>
      </c>
      <c r="T17" s="15">
        <v>1627347.1202447498</v>
      </c>
      <c r="U17" s="15">
        <v>3151346.9677711865</v>
      </c>
      <c r="V17" s="15">
        <f t="shared" si="1"/>
        <v>1523999.8475264367</v>
      </c>
      <c r="W17" s="15">
        <f t="shared" si="2"/>
        <v>1627347.1202447498</v>
      </c>
      <c r="X17" s="15">
        <f t="shared" si="3"/>
        <v>3151346.9677711865</v>
      </c>
    </row>
    <row r="18" spans="1:24" x14ac:dyDescent="0.2">
      <c r="A18" s="78">
        <v>8</v>
      </c>
      <c r="B18" s="79" t="s">
        <v>36</v>
      </c>
      <c r="C18" s="80" t="s">
        <v>37</v>
      </c>
      <c r="D18" s="80">
        <v>11047</v>
      </c>
      <c r="E18" s="81" t="s">
        <v>42</v>
      </c>
      <c r="F18" s="82"/>
      <c r="G18" s="12">
        <v>626400</v>
      </c>
      <c r="H18" s="12">
        <v>677558.5924068148</v>
      </c>
      <c r="I18" s="12">
        <v>1303958.5924068149</v>
      </c>
      <c r="J18" s="12">
        <v>313200.06263999996</v>
      </c>
      <c r="K18" s="12">
        <v>338779.36395926663</v>
      </c>
      <c r="L18" s="12">
        <v>651979.42659926659</v>
      </c>
      <c r="M18" s="12">
        <v>313199.93736000004</v>
      </c>
      <c r="N18" s="12">
        <v>338779.22844754817</v>
      </c>
      <c r="O18" s="12">
        <v>651979.16580754821</v>
      </c>
      <c r="P18" s="12">
        <v>313199.99996976374</v>
      </c>
      <c r="Q18" s="12">
        <v>338779.29617070174</v>
      </c>
      <c r="R18" s="13">
        <v>651979.29614046554</v>
      </c>
      <c r="S18" s="15">
        <v>626399.93732976378</v>
      </c>
      <c r="T18" s="15">
        <v>677558.52461824985</v>
      </c>
      <c r="U18" s="15">
        <v>1303958.4619480136</v>
      </c>
      <c r="V18" s="15">
        <f t="shared" si="1"/>
        <v>626399.93732976378</v>
      </c>
      <c r="W18" s="15">
        <f t="shared" si="2"/>
        <v>677558.52461824985</v>
      </c>
      <c r="X18" s="15">
        <f t="shared" si="3"/>
        <v>1303958.4619480136</v>
      </c>
    </row>
    <row r="19" spans="1:24" x14ac:dyDescent="0.2">
      <c r="A19" s="78">
        <v>8</v>
      </c>
      <c r="B19" s="79" t="s">
        <v>36</v>
      </c>
      <c r="C19" s="80" t="s">
        <v>37</v>
      </c>
      <c r="D19" s="80">
        <v>11048</v>
      </c>
      <c r="E19" s="81" t="s">
        <v>43</v>
      </c>
      <c r="F19" s="82"/>
      <c r="G19" s="12">
        <v>730800</v>
      </c>
      <c r="H19" s="12">
        <v>1066066.9596125572</v>
      </c>
      <c r="I19" s="12">
        <v>1796866.9596125572</v>
      </c>
      <c r="J19" s="12">
        <v>365400.07307999994</v>
      </c>
      <c r="K19" s="12">
        <v>533033.58641297452</v>
      </c>
      <c r="L19" s="12">
        <v>898433.6594929744</v>
      </c>
      <c r="M19" s="12">
        <v>365399.92692000006</v>
      </c>
      <c r="N19" s="12">
        <v>533033.37319958268</v>
      </c>
      <c r="O19" s="12">
        <v>898433.3001195828</v>
      </c>
      <c r="P19" s="12">
        <v>365399.99996472435</v>
      </c>
      <c r="Q19" s="12">
        <v>533033.47975481965</v>
      </c>
      <c r="R19" s="13">
        <v>898433.47971954406</v>
      </c>
      <c r="S19" s="15">
        <v>730799.92688472441</v>
      </c>
      <c r="T19" s="15">
        <v>1066066.8529544023</v>
      </c>
      <c r="U19" s="15">
        <v>1796866.7798391269</v>
      </c>
      <c r="V19" s="15">
        <f t="shared" si="1"/>
        <v>730799.92688472441</v>
      </c>
      <c r="W19" s="15">
        <f t="shared" si="2"/>
        <v>1066066.8529544023</v>
      </c>
      <c r="X19" s="15">
        <f t="shared" si="3"/>
        <v>1796866.7798391269</v>
      </c>
    </row>
    <row r="20" spans="1:24" x14ac:dyDescent="0.2">
      <c r="A20" s="78">
        <v>8</v>
      </c>
      <c r="B20" s="79" t="s">
        <v>36</v>
      </c>
      <c r="C20" s="80" t="s">
        <v>37</v>
      </c>
      <c r="D20" s="80">
        <v>11049</v>
      </c>
      <c r="E20" s="81" t="s">
        <v>44</v>
      </c>
      <c r="F20" s="82"/>
      <c r="G20" s="12">
        <v>561600</v>
      </c>
      <c r="H20" s="12">
        <v>529102.68926749111</v>
      </c>
      <c r="I20" s="12">
        <v>1090702.689267491</v>
      </c>
      <c r="J20" s="12">
        <v>280800.05615999998</v>
      </c>
      <c r="K20" s="12">
        <v>264551.39754401444</v>
      </c>
      <c r="L20" s="12">
        <v>545351.45370401442</v>
      </c>
      <c r="M20" s="12">
        <v>280799.94384000002</v>
      </c>
      <c r="N20" s="12">
        <v>264551.29172347666</v>
      </c>
      <c r="O20" s="12">
        <v>545351.23556347669</v>
      </c>
      <c r="P20" s="12">
        <v>280799.99997289159</v>
      </c>
      <c r="Q20" s="12">
        <v>264551.34460820584</v>
      </c>
      <c r="R20" s="13">
        <v>545351.34458109736</v>
      </c>
      <c r="S20" s="15">
        <v>561599.94381289161</v>
      </c>
      <c r="T20" s="15">
        <v>529102.63633168256</v>
      </c>
      <c r="U20" s="15">
        <v>1090702.5801445742</v>
      </c>
      <c r="V20" s="15">
        <f t="shared" si="1"/>
        <v>561599.94381289161</v>
      </c>
      <c r="W20" s="15">
        <f t="shared" si="2"/>
        <v>529102.63633168256</v>
      </c>
      <c r="X20" s="15">
        <f t="shared" si="3"/>
        <v>1090702.5801445742</v>
      </c>
    </row>
    <row r="21" spans="1:24" x14ac:dyDescent="0.2">
      <c r="A21" s="78">
        <v>8</v>
      </c>
      <c r="B21" s="79" t="s">
        <v>36</v>
      </c>
      <c r="C21" s="80" t="s">
        <v>37</v>
      </c>
      <c r="D21" s="80">
        <v>11050</v>
      </c>
      <c r="E21" s="81" t="s">
        <v>45</v>
      </c>
      <c r="F21" s="82"/>
      <c r="G21" s="12">
        <v>318000</v>
      </c>
      <c r="H21" s="12">
        <v>565302.52771772037</v>
      </c>
      <c r="I21" s="12">
        <v>883302.52771772037</v>
      </c>
      <c r="J21" s="12">
        <v>159000.0318</v>
      </c>
      <c r="K21" s="12">
        <v>282651.32038911292</v>
      </c>
      <c r="L21" s="12">
        <v>441651.35218911292</v>
      </c>
      <c r="M21" s="12">
        <v>158999.9682</v>
      </c>
      <c r="N21" s="12">
        <v>282651.20732860744</v>
      </c>
      <c r="O21" s="12">
        <v>441651.17552860745</v>
      </c>
      <c r="P21" s="12">
        <v>158999.9999846502</v>
      </c>
      <c r="Q21" s="12">
        <v>282651.26383157313</v>
      </c>
      <c r="R21" s="13">
        <v>441651.26381622331</v>
      </c>
      <c r="S21" s="15">
        <v>317999.96818465018</v>
      </c>
      <c r="T21" s="15">
        <v>565302.47116018063</v>
      </c>
      <c r="U21" s="15">
        <v>883302.43934483081</v>
      </c>
      <c r="V21" s="15">
        <f t="shared" si="1"/>
        <v>317999.96818465018</v>
      </c>
      <c r="W21" s="15">
        <f t="shared" si="2"/>
        <v>565302.47116018063</v>
      </c>
      <c r="X21" s="15">
        <f t="shared" si="3"/>
        <v>883302.43934483081</v>
      </c>
    </row>
    <row r="22" spans="1:24" x14ac:dyDescent="0.2">
      <c r="A22" s="78">
        <v>8</v>
      </c>
      <c r="B22" s="79" t="s">
        <v>46</v>
      </c>
      <c r="C22" s="80" t="s">
        <v>47</v>
      </c>
      <c r="D22" s="80">
        <v>10704</v>
      </c>
      <c r="E22" s="81" t="s">
        <v>48</v>
      </c>
      <c r="F22" s="82"/>
      <c r="G22" s="12">
        <v>3058253</v>
      </c>
      <c r="H22" s="12">
        <v>927322</v>
      </c>
      <c r="I22" s="12">
        <v>3985575</v>
      </c>
      <c r="J22" s="12">
        <v>1529126.8058252998</v>
      </c>
      <c r="K22" s="12">
        <v>463661.09273219993</v>
      </c>
      <c r="L22" s="12">
        <v>1992787.8985574997</v>
      </c>
      <c r="M22" s="12">
        <v>1529126.1941747002</v>
      </c>
      <c r="N22" s="12">
        <v>463660.90726780007</v>
      </c>
      <c r="O22" s="12">
        <v>1992787.1014425003</v>
      </c>
      <c r="P22" s="12">
        <v>1529126.4998523786</v>
      </c>
      <c r="Q22" s="12">
        <v>463660.99995523831</v>
      </c>
      <c r="R22" s="13">
        <v>1992787.4998076169</v>
      </c>
      <c r="S22" s="15">
        <v>3058252.6940270788</v>
      </c>
      <c r="T22" s="15">
        <v>927321.90722303838</v>
      </c>
      <c r="U22" s="15">
        <v>3985574.6012501172</v>
      </c>
      <c r="V22" s="15">
        <f t="shared" si="1"/>
        <v>3058252.6940270788</v>
      </c>
      <c r="W22" s="15">
        <f t="shared" si="2"/>
        <v>927321.90722303838</v>
      </c>
      <c r="X22" s="15">
        <f t="shared" si="3"/>
        <v>3985574.6012501172</v>
      </c>
    </row>
    <row r="23" spans="1:24" x14ac:dyDescent="0.2">
      <c r="A23" s="78">
        <v>8</v>
      </c>
      <c r="B23" s="79" t="s">
        <v>46</v>
      </c>
      <c r="C23" s="80" t="s">
        <v>47</v>
      </c>
      <c r="D23" s="80">
        <v>10991</v>
      </c>
      <c r="E23" s="81" t="s">
        <v>49</v>
      </c>
      <c r="F23" s="82"/>
      <c r="G23" s="12">
        <v>1893373</v>
      </c>
      <c r="H23" s="12">
        <v>387651</v>
      </c>
      <c r="I23" s="12">
        <v>2281024</v>
      </c>
      <c r="J23" s="12">
        <v>946686.6893372999</v>
      </c>
      <c r="K23" s="12">
        <v>193825.53876509998</v>
      </c>
      <c r="L23" s="12">
        <v>1140512.2281024</v>
      </c>
      <c r="M23" s="12">
        <v>946686.3106627001</v>
      </c>
      <c r="N23" s="12">
        <v>193825.46123490002</v>
      </c>
      <c r="O23" s="12">
        <v>1140511.7718976</v>
      </c>
      <c r="P23" s="12">
        <v>946686.49990860722</v>
      </c>
      <c r="Q23" s="12">
        <v>193825.49998128816</v>
      </c>
      <c r="R23" s="13">
        <v>1140511.9998898953</v>
      </c>
      <c r="S23" s="15">
        <v>1893372.8105713073</v>
      </c>
      <c r="T23" s="15">
        <v>387650.96121618815</v>
      </c>
      <c r="U23" s="15">
        <v>2281023.7717874954</v>
      </c>
      <c r="V23" s="15">
        <f t="shared" si="1"/>
        <v>1893372.8105713073</v>
      </c>
      <c r="W23" s="15">
        <f t="shared" si="2"/>
        <v>387650.96121618815</v>
      </c>
      <c r="X23" s="15">
        <f t="shared" si="3"/>
        <v>2281023.7717874954</v>
      </c>
    </row>
    <row r="24" spans="1:24" x14ac:dyDescent="0.2">
      <c r="A24" s="78">
        <v>8</v>
      </c>
      <c r="B24" s="79" t="s">
        <v>46</v>
      </c>
      <c r="C24" s="80" t="s">
        <v>47</v>
      </c>
      <c r="D24" s="80">
        <v>10992</v>
      </c>
      <c r="E24" s="81" t="s">
        <v>50</v>
      </c>
      <c r="F24" s="82"/>
      <c r="G24" s="12">
        <v>1616640</v>
      </c>
      <c r="H24" s="12">
        <v>305823</v>
      </c>
      <c r="I24" s="12">
        <v>1922463</v>
      </c>
      <c r="J24" s="12">
        <v>808320.1616639999</v>
      </c>
      <c r="K24" s="12">
        <v>152911.53058229998</v>
      </c>
      <c r="L24" s="12">
        <v>961231.69224629994</v>
      </c>
      <c r="M24" s="12">
        <v>808319.8383360001</v>
      </c>
      <c r="N24" s="12">
        <v>152911.46941770002</v>
      </c>
      <c r="O24" s="12">
        <v>961231.30775370006</v>
      </c>
      <c r="P24" s="12">
        <v>808319.99992196506</v>
      </c>
      <c r="Q24" s="12">
        <v>152911.49998523798</v>
      </c>
      <c r="R24" s="13">
        <v>961231.49990720302</v>
      </c>
      <c r="S24" s="15">
        <v>1616639.8382579652</v>
      </c>
      <c r="T24" s="15">
        <v>305822.96940293803</v>
      </c>
      <c r="U24" s="15">
        <v>1922462.8076609033</v>
      </c>
      <c r="V24" s="15">
        <f t="shared" si="1"/>
        <v>1616639.8382579652</v>
      </c>
      <c r="W24" s="15">
        <f t="shared" si="2"/>
        <v>305822.96940293803</v>
      </c>
      <c r="X24" s="15">
        <f t="shared" si="3"/>
        <v>1922462.8076609033</v>
      </c>
    </row>
    <row r="25" spans="1:24" x14ac:dyDescent="0.2">
      <c r="A25" s="78">
        <v>8</v>
      </c>
      <c r="B25" s="79" t="s">
        <v>46</v>
      </c>
      <c r="C25" s="80" t="s">
        <v>47</v>
      </c>
      <c r="D25" s="80">
        <v>10993</v>
      </c>
      <c r="E25" s="81" t="s">
        <v>51</v>
      </c>
      <c r="F25" s="82"/>
      <c r="G25" s="12">
        <v>2582840</v>
      </c>
      <c r="H25" s="12">
        <v>549443</v>
      </c>
      <c r="I25" s="12">
        <v>3132283</v>
      </c>
      <c r="J25" s="12">
        <v>1291420.2582839997</v>
      </c>
      <c r="K25" s="12">
        <v>274721.55494429998</v>
      </c>
      <c r="L25" s="12">
        <v>1566141.8132282998</v>
      </c>
      <c r="M25" s="12">
        <v>1291419.7417160003</v>
      </c>
      <c r="N25" s="12">
        <v>274721.44505570002</v>
      </c>
      <c r="O25" s="12">
        <v>1566141.1867717002</v>
      </c>
      <c r="P25" s="12">
        <v>1291419.9998753266</v>
      </c>
      <c r="Q25" s="12">
        <v>274721.49997347849</v>
      </c>
      <c r="R25" s="13">
        <v>1566141.4998488051</v>
      </c>
      <c r="S25" s="15">
        <v>2582839.7415913269</v>
      </c>
      <c r="T25" s="15">
        <v>549442.94502917852</v>
      </c>
      <c r="U25" s="15">
        <v>3132282.6866205055</v>
      </c>
      <c r="V25" s="15">
        <f t="shared" si="1"/>
        <v>2582839.7415913269</v>
      </c>
      <c r="W25" s="15">
        <f t="shared" si="2"/>
        <v>549442.94502917852</v>
      </c>
      <c r="X25" s="15">
        <f t="shared" si="3"/>
        <v>3132282.6866205055</v>
      </c>
    </row>
    <row r="26" spans="1:24" x14ac:dyDescent="0.2">
      <c r="A26" s="78">
        <v>8</v>
      </c>
      <c r="B26" s="79" t="s">
        <v>46</v>
      </c>
      <c r="C26" s="80" t="s">
        <v>47</v>
      </c>
      <c r="D26" s="80">
        <v>10994</v>
      </c>
      <c r="E26" s="81" t="s">
        <v>52</v>
      </c>
      <c r="F26" s="82"/>
      <c r="G26" s="12">
        <v>1900469</v>
      </c>
      <c r="H26" s="12">
        <v>1447720</v>
      </c>
      <c r="I26" s="12">
        <v>3348189</v>
      </c>
      <c r="J26" s="12">
        <v>950234.69004689995</v>
      </c>
      <c r="K26" s="12">
        <v>723860.14477199991</v>
      </c>
      <c r="L26" s="12">
        <v>1674094.8348188999</v>
      </c>
      <c r="M26" s="12">
        <v>950234.30995310005</v>
      </c>
      <c r="N26" s="12">
        <v>723859.85522800009</v>
      </c>
      <c r="O26" s="12">
        <v>1674094.1651811001</v>
      </c>
      <c r="P26" s="12">
        <v>950234.49990826461</v>
      </c>
      <c r="Q26" s="12">
        <v>723859.99993011879</v>
      </c>
      <c r="R26" s="13">
        <v>1674094.4998383834</v>
      </c>
      <c r="S26" s="15">
        <v>1900468.8098613648</v>
      </c>
      <c r="T26" s="15">
        <v>1447719.855158119</v>
      </c>
      <c r="U26" s="15">
        <v>3348188.6650194838</v>
      </c>
      <c r="V26" s="15">
        <f t="shared" si="1"/>
        <v>1900468.8098613648</v>
      </c>
      <c r="W26" s="15">
        <f t="shared" si="2"/>
        <v>1447719.855158119</v>
      </c>
      <c r="X26" s="15">
        <f t="shared" si="3"/>
        <v>3348188.6650194838</v>
      </c>
    </row>
    <row r="27" spans="1:24" x14ac:dyDescent="0.2">
      <c r="A27" s="78">
        <v>8</v>
      </c>
      <c r="B27" s="79" t="s">
        <v>46</v>
      </c>
      <c r="C27" s="80" t="s">
        <v>47</v>
      </c>
      <c r="D27" s="80">
        <v>23367</v>
      </c>
      <c r="E27" s="81" t="s">
        <v>53</v>
      </c>
      <c r="F27" s="82"/>
      <c r="G27" s="12">
        <v>869225</v>
      </c>
      <c r="H27" s="12">
        <v>839072</v>
      </c>
      <c r="I27" s="12">
        <v>1708297</v>
      </c>
      <c r="J27" s="12">
        <v>434612.58692249993</v>
      </c>
      <c r="K27" s="12">
        <v>419536.08390719997</v>
      </c>
      <c r="L27" s="12">
        <v>854148.67082969984</v>
      </c>
      <c r="M27" s="12">
        <v>434612.41307750007</v>
      </c>
      <c r="N27" s="12">
        <v>419535.91609280003</v>
      </c>
      <c r="O27" s="12">
        <v>854148.32917030016</v>
      </c>
      <c r="P27" s="12">
        <v>434612.49995804264</v>
      </c>
      <c r="Q27" s="12">
        <v>419535.99995949812</v>
      </c>
      <c r="R27" s="13">
        <v>854148.4999175407</v>
      </c>
      <c r="S27" s="15">
        <v>869224.9130355427</v>
      </c>
      <c r="T27" s="15">
        <v>839071.91605229815</v>
      </c>
      <c r="U27" s="15">
        <v>1708296.8290878409</v>
      </c>
      <c r="V27" s="15">
        <f t="shared" si="1"/>
        <v>869224.9130355427</v>
      </c>
      <c r="W27" s="15">
        <f t="shared" si="2"/>
        <v>839071.91605229815</v>
      </c>
      <c r="X27" s="15">
        <f t="shared" si="3"/>
        <v>1708296.8290878409</v>
      </c>
    </row>
    <row r="28" spans="1:24" x14ac:dyDescent="0.2">
      <c r="A28" s="78">
        <v>8</v>
      </c>
      <c r="B28" s="79" t="s">
        <v>54</v>
      </c>
      <c r="C28" s="80" t="s">
        <v>55</v>
      </c>
      <c r="D28" s="80">
        <v>10671</v>
      </c>
      <c r="E28" s="81" t="s">
        <v>56</v>
      </c>
      <c r="F28" s="82"/>
      <c r="G28" s="12">
        <v>5334300</v>
      </c>
      <c r="H28" s="12">
        <v>7507524</v>
      </c>
      <c r="I28" s="12">
        <v>12841824</v>
      </c>
      <c r="J28" s="12">
        <v>2667150.5334299998</v>
      </c>
      <c r="K28" s="12">
        <v>3753762.7507523997</v>
      </c>
      <c r="L28" s="12">
        <v>6420913.2841823995</v>
      </c>
      <c r="M28" s="12">
        <v>2667149.4665700002</v>
      </c>
      <c r="N28" s="12">
        <v>3753761.2492476003</v>
      </c>
      <c r="O28" s="12">
        <v>6420910.7158176005</v>
      </c>
      <c r="P28" s="12">
        <v>2667149.999742514</v>
      </c>
      <c r="Q28" s="12">
        <v>3753761.9996376131</v>
      </c>
      <c r="R28" s="13">
        <v>6420911.9993801266</v>
      </c>
      <c r="S28" s="15">
        <v>5334299.4663125146</v>
      </c>
      <c r="T28" s="15">
        <v>7507523.2488852134</v>
      </c>
      <c r="U28" s="15">
        <v>12841822.715197727</v>
      </c>
      <c r="V28" s="15">
        <f t="shared" si="1"/>
        <v>5334299.4663125146</v>
      </c>
      <c r="W28" s="15">
        <f t="shared" si="2"/>
        <v>7507523.2488852134</v>
      </c>
      <c r="X28" s="15">
        <f t="shared" si="3"/>
        <v>12841822.715197727</v>
      </c>
    </row>
    <row r="29" spans="1:24" x14ac:dyDescent="0.2">
      <c r="A29" s="78">
        <v>8</v>
      </c>
      <c r="B29" s="79" t="s">
        <v>54</v>
      </c>
      <c r="C29" s="80" t="s">
        <v>55</v>
      </c>
      <c r="D29" s="80">
        <v>11013</v>
      </c>
      <c r="E29" s="81" t="s">
        <v>57</v>
      </c>
      <c r="F29" s="82"/>
      <c r="G29" s="12">
        <v>1463700</v>
      </c>
      <c r="H29" s="12">
        <v>487269</v>
      </c>
      <c r="I29" s="12">
        <v>1950969</v>
      </c>
      <c r="J29" s="12">
        <v>731850.14636999997</v>
      </c>
      <c r="K29" s="12">
        <v>243634.54872689999</v>
      </c>
      <c r="L29" s="12">
        <v>975484.69509689999</v>
      </c>
      <c r="M29" s="12">
        <v>731849.85363000003</v>
      </c>
      <c r="N29" s="12">
        <v>243634.45127310001</v>
      </c>
      <c r="O29" s="12">
        <v>975484.30490310001</v>
      </c>
      <c r="P29" s="12">
        <v>731849.99992934742</v>
      </c>
      <c r="Q29" s="12">
        <v>243634.49997647959</v>
      </c>
      <c r="R29" s="13">
        <v>975484.49990582699</v>
      </c>
      <c r="S29" s="15">
        <v>1463699.8535593473</v>
      </c>
      <c r="T29" s="15">
        <v>487268.95124957961</v>
      </c>
      <c r="U29" s="15">
        <v>1950968.804808927</v>
      </c>
      <c r="V29" s="15">
        <f t="shared" si="1"/>
        <v>1463699.8535593473</v>
      </c>
      <c r="W29" s="15">
        <f t="shared" si="2"/>
        <v>487268.95124957961</v>
      </c>
      <c r="X29" s="15">
        <f t="shared" si="3"/>
        <v>1950968.804808927</v>
      </c>
    </row>
    <row r="30" spans="1:24" x14ac:dyDescent="0.2">
      <c r="A30" s="78">
        <v>8</v>
      </c>
      <c r="B30" s="79" t="s">
        <v>54</v>
      </c>
      <c r="C30" s="80" t="s">
        <v>55</v>
      </c>
      <c r="D30" s="80">
        <v>11014</v>
      </c>
      <c r="E30" s="81" t="s">
        <v>58</v>
      </c>
      <c r="F30" s="82"/>
      <c r="G30" s="12">
        <v>1796900</v>
      </c>
      <c r="H30" s="12">
        <v>454705</v>
      </c>
      <c r="I30" s="12">
        <v>2251605</v>
      </c>
      <c r="J30" s="12">
        <v>898450.1796899999</v>
      </c>
      <c r="K30" s="12">
        <v>227352.54547049999</v>
      </c>
      <c r="L30" s="12">
        <v>1125802.7251604998</v>
      </c>
      <c r="M30" s="12">
        <v>898449.8203100001</v>
      </c>
      <c r="N30" s="12">
        <v>227352.45452950001</v>
      </c>
      <c r="O30" s="12">
        <v>1125802.2748395002</v>
      </c>
      <c r="P30" s="12">
        <v>898449.99991326383</v>
      </c>
      <c r="Q30" s="12">
        <v>227352.49997805146</v>
      </c>
      <c r="R30" s="13">
        <v>1125802.4998913154</v>
      </c>
      <c r="S30" s="15">
        <v>1796899.8202232639</v>
      </c>
      <c r="T30" s="15">
        <v>454704.95450755151</v>
      </c>
      <c r="U30" s="15">
        <v>2251604.7747308156</v>
      </c>
      <c r="V30" s="15">
        <f t="shared" si="1"/>
        <v>1796899.8202232639</v>
      </c>
      <c r="W30" s="15">
        <f t="shared" si="2"/>
        <v>454704.95450755151</v>
      </c>
      <c r="X30" s="15">
        <f t="shared" si="3"/>
        <v>2251604.7747308156</v>
      </c>
    </row>
    <row r="31" spans="1:24" x14ac:dyDescent="0.2">
      <c r="A31" s="78">
        <v>8</v>
      </c>
      <c r="B31" s="79" t="s">
        <v>54</v>
      </c>
      <c r="C31" s="80" t="s">
        <v>55</v>
      </c>
      <c r="D31" s="80">
        <v>11015</v>
      </c>
      <c r="E31" s="81" t="s">
        <v>59</v>
      </c>
      <c r="F31" s="82"/>
      <c r="G31" s="12">
        <v>2610900</v>
      </c>
      <c r="H31" s="12">
        <v>1360937</v>
      </c>
      <c r="I31" s="12">
        <v>3971837</v>
      </c>
      <c r="J31" s="12">
        <v>1305450.2610899999</v>
      </c>
      <c r="K31" s="12">
        <v>680468.63609369996</v>
      </c>
      <c r="L31" s="12">
        <v>1985918.8971837</v>
      </c>
      <c r="M31" s="12">
        <v>1305449.7389100001</v>
      </c>
      <c r="N31" s="12">
        <v>680468.36390630004</v>
      </c>
      <c r="O31" s="12">
        <v>1985918.1028163</v>
      </c>
      <c r="P31" s="12">
        <v>1305449.9998739723</v>
      </c>
      <c r="Q31" s="12">
        <v>680468.49993430788</v>
      </c>
      <c r="R31" s="13">
        <v>1985918.49980828</v>
      </c>
      <c r="S31" s="15">
        <v>2610899.7387839723</v>
      </c>
      <c r="T31" s="15">
        <v>1360936.8638406079</v>
      </c>
      <c r="U31" s="15">
        <v>3971836.6026245803</v>
      </c>
      <c r="V31" s="15">
        <f t="shared" si="1"/>
        <v>2610899.7387839723</v>
      </c>
      <c r="W31" s="15">
        <f t="shared" si="2"/>
        <v>1360936.8638406079</v>
      </c>
      <c r="X31" s="15">
        <f t="shared" si="3"/>
        <v>3971836.6026245803</v>
      </c>
    </row>
    <row r="32" spans="1:24" x14ac:dyDescent="0.2">
      <c r="A32" s="78">
        <v>8</v>
      </c>
      <c r="B32" s="79" t="s">
        <v>54</v>
      </c>
      <c r="C32" s="80" t="s">
        <v>55</v>
      </c>
      <c r="D32" s="80">
        <v>11016</v>
      </c>
      <c r="E32" s="81" t="s">
        <v>60</v>
      </c>
      <c r="F32" s="82"/>
      <c r="G32" s="12">
        <v>91000</v>
      </c>
      <c r="H32" s="12">
        <v>134140</v>
      </c>
      <c r="I32" s="12">
        <v>225140</v>
      </c>
      <c r="J32" s="12">
        <v>45500.009099999996</v>
      </c>
      <c r="K32" s="12">
        <v>67070.013413999986</v>
      </c>
      <c r="L32" s="12">
        <v>112570.02251399998</v>
      </c>
      <c r="M32" s="12">
        <v>45499.990900000004</v>
      </c>
      <c r="N32" s="12">
        <v>67069.986586000014</v>
      </c>
      <c r="O32" s="12">
        <v>112569.97748600002</v>
      </c>
      <c r="P32" s="12">
        <v>45499.999995607439</v>
      </c>
      <c r="Q32" s="12">
        <v>67069.999993525082</v>
      </c>
      <c r="R32" s="13">
        <v>112569.99998913253</v>
      </c>
      <c r="S32" s="15">
        <v>90999.990895607451</v>
      </c>
      <c r="T32" s="15">
        <v>134139.98657952511</v>
      </c>
      <c r="U32" s="15">
        <v>225139.97747513256</v>
      </c>
      <c r="V32" s="15">
        <f t="shared" si="1"/>
        <v>90999.990895607451</v>
      </c>
      <c r="W32" s="15">
        <f t="shared" si="2"/>
        <v>134139.98657952511</v>
      </c>
      <c r="X32" s="15">
        <f t="shared" si="3"/>
        <v>225139.97747513256</v>
      </c>
    </row>
    <row r="33" spans="1:24" x14ac:dyDescent="0.2">
      <c r="A33" s="78">
        <v>8</v>
      </c>
      <c r="B33" s="79" t="s">
        <v>54</v>
      </c>
      <c r="C33" s="80" t="s">
        <v>55</v>
      </c>
      <c r="D33" s="80">
        <v>11017</v>
      </c>
      <c r="E33" s="81" t="s">
        <v>61</v>
      </c>
      <c r="F33" s="82"/>
      <c r="G33" s="12">
        <v>993500</v>
      </c>
      <c r="H33" s="12">
        <v>408072</v>
      </c>
      <c r="I33" s="12">
        <v>1401572</v>
      </c>
      <c r="J33" s="12">
        <v>496750.09934999997</v>
      </c>
      <c r="K33" s="12">
        <v>204036.04080719998</v>
      </c>
      <c r="L33" s="12">
        <v>700786.14015719993</v>
      </c>
      <c r="M33" s="12">
        <v>496749.90065000003</v>
      </c>
      <c r="N33" s="12">
        <v>204035.95919280002</v>
      </c>
      <c r="O33" s="12">
        <v>700785.85984280007</v>
      </c>
      <c r="P33" s="12">
        <v>496749.99995204393</v>
      </c>
      <c r="Q33" s="12">
        <v>204035.99998030241</v>
      </c>
      <c r="R33" s="13">
        <v>700785.99993234628</v>
      </c>
      <c r="S33" s="15">
        <v>993499.90060204396</v>
      </c>
      <c r="T33" s="15">
        <v>408071.9591731024</v>
      </c>
      <c r="U33" s="15">
        <v>1401571.8597751465</v>
      </c>
      <c r="V33" s="15">
        <f t="shared" si="1"/>
        <v>993499.90060204396</v>
      </c>
      <c r="W33" s="15">
        <f t="shared" si="2"/>
        <v>408071.9591731024</v>
      </c>
      <c r="X33" s="15">
        <f t="shared" si="3"/>
        <v>1401571.8597751465</v>
      </c>
    </row>
    <row r="34" spans="1:24" x14ac:dyDescent="0.2">
      <c r="A34" s="78">
        <v>8</v>
      </c>
      <c r="B34" s="79" t="s">
        <v>54</v>
      </c>
      <c r="C34" s="80" t="s">
        <v>55</v>
      </c>
      <c r="D34" s="80">
        <v>11018</v>
      </c>
      <c r="E34" s="81" t="s">
        <v>62</v>
      </c>
      <c r="F34" s="82"/>
      <c r="G34" s="12">
        <v>2262300</v>
      </c>
      <c r="H34" s="12">
        <v>885681</v>
      </c>
      <c r="I34" s="12">
        <v>3147981</v>
      </c>
      <c r="J34" s="12">
        <v>1131150.2262299999</v>
      </c>
      <c r="K34" s="12">
        <v>442840.58856809995</v>
      </c>
      <c r="L34" s="12">
        <v>1573990.8147980999</v>
      </c>
      <c r="M34" s="12">
        <v>1131149.7737700001</v>
      </c>
      <c r="N34" s="12">
        <v>442840.41143190005</v>
      </c>
      <c r="O34" s="12">
        <v>1573990.1852019001</v>
      </c>
      <c r="P34" s="12">
        <v>1131149.9998907992</v>
      </c>
      <c r="Q34" s="12">
        <v>442840.49995724828</v>
      </c>
      <c r="R34" s="13">
        <v>1573990.4998480475</v>
      </c>
      <c r="S34" s="15">
        <v>2262299.7736607995</v>
      </c>
      <c r="T34" s="15">
        <v>885680.91138914833</v>
      </c>
      <c r="U34" s="15">
        <v>3147980.6850499478</v>
      </c>
      <c r="V34" s="15">
        <f t="shared" si="1"/>
        <v>2262299.7736607995</v>
      </c>
      <c r="W34" s="15">
        <f t="shared" si="2"/>
        <v>885680.91138914833</v>
      </c>
      <c r="X34" s="15">
        <f t="shared" si="3"/>
        <v>3147980.6850499478</v>
      </c>
    </row>
    <row r="35" spans="1:24" x14ac:dyDescent="0.2">
      <c r="A35" s="78">
        <v>8</v>
      </c>
      <c r="B35" s="79" t="s">
        <v>54</v>
      </c>
      <c r="C35" s="80" t="s">
        <v>55</v>
      </c>
      <c r="D35" s="80">
        <v>11019</v>
      </c>
      <c r="E35" s="81" t="s">
        <v>63</v>
      </c>
      <c r="F35" s="82"/>
      <c r="G35" s="12">
        <v>643900</v>
      </c>
      <c r="H35" s="12">
        <v>378640</v>
      </c>
      <c r="I35" s="12">
        <v>1022540</v>
      </c>
      <c r="J35" s="12">
        <v>321950.06438999996</v>
      </c>
      <c r="K35" s="12">
        <v>189320.03786399998</v>
      </c>
      <c r="L35" s="12">
        <v>511270.10225399991</v>
      </c>
      <c r="M35" s="12">
        <v>321949.93561000004</v>
      </c>
      <c r="N35" s="12">
        <v>189319.96213600002</v>
      </c>
      <c r="O35" s="12">
        <v>511269.89774600009</v>
      </c>
      <c r="P35" s="12">
        <v>321949.99996891903</v>
      </c>
      <c r="Q35" s="12">
        <v>189319.99998172311</v>
      </c>
      <c r="R35" s="13">
        <v>511269.99995064212</v>
      </c>
      <c r="S35" s="15">
        <v>643899.93557891902</v>
      </c>
      <c r="T35" s="15">
        <v>378639.96211772313</v>
      </c>
      <c r="U35" s="15">
        <v>1022539.8976966422</v>
      </c>
      <c r="V35" s="15">
        <f t="shared" si="1"/>
        <v>643899.93557891902</v>
      </c>
      <c r="W35" s="15">
        <f t="shared" si="2"/>
        <v>378639.96211772313</v>
      </c>
      <c r="X35" s="15">
        <f t="shared" si="3"/>
        <v>1022539.8976966422</v>
      </c>
    </row>
    <row r="36" spans="1:24" x14ac:dyDescent="0.2">
      <c r="A36" s="78">
        <v>8</v>
      </c>
      <c r="B36" s="79" t="s">
        <v>54</v>
      </c>
      <c r="C36" s="80" t="s">
        <v>55</v>
      </c>
      <c r="D36" s="80">
        <v>11020</v>
      </c>
      <c r="E36" s="81" t="s">
        <v>64</v>
      </c>
      <c r="F36" s="82"/>
      <c r="G36" s="12">
        <v>682800</v>
      </c>
      <c r="H36" s="12">
        <v>325482</v>
      </c>
      <c r="I36" s="12">
        <v>1008282</v>
      </c>
      <c r="J36" s="12">
        <v>341400.06827999995</v>
      </c>
      <c r="K36" s="12">
        <v>162741.03254819999</v>
      </c>
      <c r="L36" s="12">
        <v>504141.10082819994</v>
      </c>
      <c r="M36" s="12">
        <v>341399.93172000005</v>
      </c>
      <c r="N36" s="12">
        <v>162740.96745180001</v>
      </c>
      <c r="O36" s="12">
        <v>504140.89917180006</v>
      </c>
      <c r="P36" s="12">
        <v>341399.99996704131</v>
      </c>
      <c r="Q36" s="12">
        <v>162740.999984289</v>
      </c>
      <c r="R36" s="13">
        <v>504140.9999513303</v>
      </c>
      <c r="S36" s="15">
        <v>682799.93168704142</v>
      </c>
      <c r="T36" s="15">
        <v>325481.96743608901</v>
      </c>
      <c r="U36" s="15">
        <v>1008281.8991231304</v>
      </c>
      <c r="V36" s="15">
        <f t="shared" si="1"/>
        <v>682799.93168704142</v>
      </c>
      <c r="W36" s="15">
        <f t="shared" si="2"/>
        <v>325481.96743608901</v>
      </c>
      <c r="X36" s="15">
        <f t="shared" si="3"/>
        <v>1008281.8991231304</v>
      </c>
    </row>
    <row r="37" spans="1:24" x14ac:dyDescent="0.2">
      <c r="A37" s="78">
        <v>8</v>
      </c>
      <c r="B37" s="79" t="s">
        <v>54</v>
      </c>
      <c r="C37" s="80" t="s">
        <v>55</v>
      </c>
      <c r="D37" s="80">
        <v>11021</v>
      </c>
      <c r="E37" s="81" t="s">
        <v>65</v>
      </c>
      <c r="F37" s="82"/>
      <c r="G37" s="12">
        <v>1265300</v>
      </c>
      <c r="H37" s="12">
        <v>424403</v>
      </c>
      <c r="I37" s="12">
        <v>1689703</v>
      </c>
      <c r="J37" s="12">
        <v>632650.12652999989</v>
      </c>
      <c r="K37" s="12">
        <v>212201.54244029996</v>
      </c>
      <c r="L37" s="12">
        <v>844851.66897029988</v>
      </c>
      <c r="M37" s="12">
        <v>632649.87347000011</v>
      </c>
      <c r="N37" s="12">
        <v>212201.45755970004</v>
      </c>
      <c r="O37" s="12">
        <v>844851.33102970012</v>
      </c>
      <c r="P37" s="12">
        <v>632649.9999389241</v>
      </c>
      <c r="Q37" s="12">
        <v>212201.4999795141</v>
      </c>
      <c r="R37" s="13">
        <v>844851.49991843826</v>
      </c>
      <c r="S37" s="15">
        <v>1265299.8734089243</v>
      </c>
      <c r="T37" s="15">
        <v>424402.95753921417</v>
      </c>
      <c r="U37" s="15">
        <v>1689702.8309481386</v>
      </c>
      <c r="V37" s="15">
        <f t="shared" si="1"/>
        <v>1265299.8734089243</v>
      </c>
      <c r="W37" s="15">
        <f t="shared" si="2"/>
        <v>424402.95753921417</v>
      </c>
      <c r="X37" s="15">
        <f t="shared" si="3"/>
        <v>1689702.8309481386</v>
      </c>
    </row>
    <row r="38" spans="1:24" x14ac:dyDescent="0.2">
      <c r="A38" s="78">
        <v>8</v>
      </c>
      <c r="B38" s="79" t="s">
        <v>54</v>
      </c>
      <c r="C38" s="80" t="s">
        <v>55</v>
      </c>
      <c r="D38" s="80">
        <v>11022</v>
      </c>
      <c r="E38" s="81" t="s">
        <v>66</v>
      </c>
      <c r="F38" s="82"/>
      <c r="G38" s="12">
        <v>1130600</v>
      </c>
      <c r="H38" s="12">
        <v>463667</v>
      </c>
      <c r="I38" s="12">
        <v>1594267</v>
      </c>
      <c r="J38" s="12">
        <v>565300.11305999989</v>
      </c>
      <c r="K38" s="12">
        <v>231833.54636669997</v>
      </c>
      <c r="L38" s="12">
        <v>797133.65942669986</v>
      </c>
      <c r="M38" s="12">
        <v>565299.88694000011</v>
      </c>
      <c r="N38" s="12">
        <v>231833.45363330003</v>
      </c>
      <c r="O38" s="12">
        <v>797133.34057330014</v>
      </c>
      <c r="P38" s="12">
        <v>565299.99994542601</v>
      </c>
      <c r="Q38" s="12">
        <v>231833.49997761883</v>
      </c>
      <c r="R38" s="13">
        <v>797133.49992304493</v>
      </c>
      <c r="S38" s="15">
        <v>1130599.886885426</v>
      </c>
      <c r="T38" s="15">
        <v>463666.95361091883</v>
      </c>
      <c r="U38" s="15">
        <v>1594266.840496345</v>
      </c>
      <c r="V38" s="15">
        <f t="shared" si="1"/>
        <v>1130599.886885426</v>
      </c>
      <c r="W38" s="15">
        <f t="shared" si="2"/>
        <v>463666.95361091883</v>
      </c>
      <c r="X38" s="15">
        <f t="shared" si="3"/>
        <v>1594266.840496345</v>
      </c>
    </row>
    <row r="39" spans="1:24" x14ac:dyDescent="0.2">
      <c r="A39" s="78">
        <v>8</v>
      </c>
      <c r="B39" s="79" t="s">
        <v>54</v>
      </c>
      <c r="C39" s="80" t="s">
        <v>55</v>
      </c>
      <c r="D39" s="80">
        <v>11023</v>
      </c>
      <c r="E39" s="81" t="s">
        <v>67</v>
      </c>
      <c r="F39" s="82"/>
      <c r="G39" s="12">
        <v>2215100</v>
      </c>
      <c r="H39" s="12">
        <v>948379</v>
      </c>
      <c r="I39" s="12">
        <v>3163479</v>
      </c>
      <c r="J39" s="12">
        <v>1107550.2215099998</v>
      </c>
      <c r="K39" s="12">
        <v>474189.59483789996</v>
      </c>
      <c r="L39" s="12">
        <v>1581739.8163478998</v>
      </c>
      <c r="M39" s="12">
        <v>1107549.7784900002</v>
      </c>
      <c r="N39" s="12">
        <v>474189.40516210004</v>
      </c>
      <c r="O39" s="12">
        <v>1581739.1836521002</v>
      </c>
      <c r="P39" s="12">
        <v>1107549.9998930776</v>
      </c>
      <c r="Q39" s="12">
        <v>474189.49995422189</v>
      </c>
      <c r="R39" s="13">
        <v>1581739.4998472994</v>
      </c>
      <c r="S39" s="15">
        <v>2215099.7783830781</v>
      </c>
      <c r="T39" s="15">
        <v>948378.90511632198</v>
      </c>
      <c r="U39" s="15">
        <v>3163478.6834994</v>
      </c>
      <c r="V39" s="15">
        <f t="shared" si="1"/>
        <v>2215099.7783830781</v>
      </c>
      <c r="W39" s="15">
        <f t="shared" si="2"/>
        <v>948378.90511632198</v>
      </c>
      <c r="X39" s="15">
        <f t="shared" si="3"/>
        <v>3163478.6834994</v>
      </c>
    </row>
    <row r="40" spans="1:24" x14ac:dyDescent="0.2">
      <c r="A40" s="78">
        <v>8</v>
      </c>
      <c r="B40" s="79" t="s">
        <v>54</v>
      </c>
      <c r="C40" s="80" t="s">
        <v>55</v>
      </c>
      <c r="D40" s="80">
        <v>11024</v>
      </c>
      <c r="E40" s="81" t="s">
        <v>68</v>
      </c>
      <c r="F40" s="82"/>
      <c r="G40" s="12">
        <v>1218000</v>
      </c>
      <c r="H40" s="12">
        <v>750213</v>
      </c>
      <c r="I40" s="12">
        <v>1968213</v>
      </c>
      <c r="J40" s="12">
        <v>609000.12179999996</v>
      </c>
      <c r="K40" s="12">
        <v>375106.57502129994</v>
      </c>
      <c r="L40" s="12">
        <v>984106.69682129985</v>
      </c>
      <c r="M40" s="12">
        <v>608999.87820000004</v>
      </c>
      <c r="N40" s="12">
        <v>375106.42497870006</v>
      </c>
      <c r="O40" s="12">
        <v>984106.30317870015</v>
      </c>
      <c r="P40" s="12">
        <v>608999.99994120735</v>
      </c>
      <c r="Q40" s="12">
        <v>375106.49996378733</v>
      </c>
      <c r="R40" s="13">
        <v>984106.49990499462</v>
      </c>
      <c r="S40" s="15">
        <v>1217999.8781412074</v>
      </c>
      <c r="T40" s="15">
        <v>750212.92494248739</v>
      </c>
      <c r="U40" s="15">
        <v>1968212.8030836948</v>
      </c>
      <c r="V40" s="15">
        <f t="shared" si="1"/>
        <v>1217999.8781412074</v>
      </c>
      <c r="W40" s="15">
        <f t="shared" si="2"/>
        <v>750212.92494248739</v>
      </c>
      <c r="X40" s="15">
        <f t="shared" si="3"/>
        <v>1968212.8030836948</v>
      </c>
    </row>
    <row r="41" spans="1:24" x14ac:dyDescent="0.2">
      <c r="A41" s="78">
        <v>8</v>
      </c>
      <c r="B41" s="79" t="s">
        <v>54</v>
      </c>
      <c r="C41" s="80" t="s">
        <v>55</v>
      </c>
      <c r="D41" s="80">
        <v>11025</v>
      </c>
      <c r="E41" s="81" t="s">
        <v>69</v>
      </c>
      <c r="F41" s="82"/>
      <c r="G41" s="12">
        <v>2224500</v>
      </c>
      <c r="H41" s="12">
        <v>751706</v>
      </c>
      <c r="I41" s="12">
        <v>2976206</v>
      </c>
      <c r="J41" s="12">
        <v>1112250.2224499998</v>
      </c>
      <c r="K41" s="12">
        <v>375853.07517059997</v>
      </c>
      <c r="L41" s="12">
        <v>1488103.2976205996</v>
      </c>
      <c r="M41" s="12">
        <v>1112249.7775500002</v>
      </c>
      <c r="N41" s="12">
        <v>375852.92482940003</v>
      </c>
      <c r="O41" s="12">
        <v>1488102.7023794004</v>
      </c>
      <c r="P41" s="12">
        <v>1112249.9998926236</v>
      </c>
      <c r="Q41" s="12">
        <v>375852.99996371521</v>
      </c>
      <c r="R41" s="13">
        <v>1488102.9998563388</v>
      </c>
      <c r="S41" s="15">
        <v>2224499.7774426239</v>
      </c>
      <c r="T41" s="15">
        <v>751705.92479311523</v>
      </c>
      <c r="U41" s="15">
        <v>2976205.7022357392</v>
      </c>
      <c r="V41" s="15">
        <f t="shared" si="1"/>
        <v>2224499.7774426239</v>
      </c>
      <c r="W41" s="15">
        <f t="shared" si="2"/>
        <v>751705.92479311523</v>
      </c>
      <c r="X41" s="15">
        <f t="shared" si="3"/>
        <v>2976205.7022357392</v>
      </c>
    </row>
    <row r="42" spans="1:24" x14ac:dyDescent="0.2">
      <c r="A42" s="78">
        <v>8</v>
      </c>
      <c r="B42" s="79" t="s">
        <v>54</v>
      </c>
      <c r="C42" s="80" t="s">
        <v>55</v>
      </c>
      <c r="D42" s="80">
        <v>11026</v>
      </c>
      <c r="E42" s="81" t="s">
        <v>70</v>
      </c>
      <c r="F42" s="82"/>
      <c r="G42" s="12">
        <v>606000</v>
      </c>
      <c r="H42" s="12">
        <v>324440</v>
      </c>
      <c r="I42" s="12">
        <v>930440</v>
      </c>
      <c r="J42" s="12">
        <v>303000.06059999997</v>
      </c>
      <c r="K42" s="12">
        <v>162220.03244399998</v>
      </c>
      <c r="L42" s="12">
        <v>465220.09304399998</v>
      </c>
      <c r="M42" s="12">
        <v>302999.93940000003</v>
      </c>
      <c r="N42" s="12">
        <v>162219.96755600002</v>
      </c>
      <c r="O42" s="12">
        <v>465219.90695600002</v>
      </c>
      <c r="P42" s="12">
        <v>302999.9999707485</v>
      </c>
      <c r="Q42" s="12">
        <v>162219.99998433932</v>
      </c>
      <c r="R42" s="13">
        <v>465219.99995508778</v>
      </c>
      <c r="S42" s="15">
        <v>605999.93937074859</v>
      </c>
      <c r="T42" s="15">
        <v>324439.96754033933</v>
      </c>
      <c r="U42" s="15">
        <v>930439.90691108792</v>
      </c>
      <c r="V42" s="15">
        <f t="shared" si="1"/>
        <v>605999.93937074859</v>
      </c>
      <c r="W42" s="15">
        <f t="shared" si="2"/>
        <v>324439.96754033933</v>
      </c>
      <c r="X42" s="15">
        <f t="shared" si="3"/>
        <v>930439.90691108792</v>
      </c>
    </row>
    <row r="43" spans="1:24" x14ac:dyDescent="0.2">
      <c r="A43" s="78">
        <v>8</v>
      </c>
      <c r="B43" s="79" t="s">
        <v>54</v>
      </c>
      <c r="C43" s="80" t="s">
        <v>55</v>
      </c>
      <c r="D43" s="80">
        <v>11027</v>
      </c>
      <c r="E43" s="81" t="s">
        <v>71</v>
      </c>
      <c r="F43" s="82"/>
      <c r="G43" s="12">
        <v>544600</v>
      </c>
      <c r="H43" s="12">
        <v>318219</v>
      </c>
      <c r="I43" s="12">
        <v>862819</v>
      </c>
      <c r="J43" s="12">
        <v>272300.05445999996</v>
      </c>
      <c r="K43" s="12">
        <v>159109.53182189999</v>
      </c>
      <c r="L43" s="12">
        <v>431409.58628189994</v>
      </c>
      <c r="M43" s="12">
        <v>272299.94554000004</v>
      </c>
      <c r="N43" s="12">
        <v>159109.46817810001</v>
      </c>
      <c r="O43" s="12">
        <v>431409.41371810006</v>
      </c>
      <c r="P43" s="12">
        <v>272299.9999737122</v>
      </c>
      <c r="Q43" s="12">
        <v>159109.49998463961</v>
      </c>
      <c r="R43" s="13">
        <v>431409.49995835184</v>
      </c>
      <c r="S43" s="15">
        <v>544599.94551371224</v>
      </c>
      <c r="T43" s="15">
        <v>318218.96816273965</v>
      </c>
      <c r="U43" s="15">
        <v>862818.91367645189</v>
      </c>
      <c r="V43" s="15">
        <f t="shared" si="1"/>
        <v>544599.94551371224</v>
      </c>
      <c r="W43" s="15">
        <f t="shared" si="2"/>
        <v>318218.96816273965</v>
      </c>
      <c r="X43" s="15">
        <f t="shared" si="3"/>
        <v>862818.91367645189</v>
      </c>
    </row>
    <row r="44" spans="1:24" x14ac:dyDescent="0.2">
      <c r="A44" s="78">
        <v>8</v>
      </c>
      <c r="B44" s="79" t="s">
        <v>54</v>
      </c>
      <c r="C44" s="80" t="s">
        <v>55</v>
      </c>
      <c r="D44" s="80">
        <v>11028</v>
      </c>
      <c r="E44" s="81" t="s">
        <v>72</v>
      </c>
      <c r="F44" s="82"/>
      <c r="G44" s="12">
        <v>1121100</v>
      </c>
      <c r="H44" s="12">
        <v>348392</v>
      </c>
      <c r="I44" s="12">
        <v>1469492</v>
      </c>
      <c r="J44" s="12">
        <v>560550.11210999999</v>
      </c>
      <c r="K44" s="12">
        <v>174196.03483919997</v>
      </c>
      <c r="L44" s="12">
        <v>734746.14694919996</v>
      </c>
      <c r="M44" s="12">
        <v>560549.88789000001</v>
      </c>
      <c r="N44" s="12">
        <v>174195.96516080003</v>
      </c>
      <c r="O44" s="12">
        <v>734745.85305080004</v>
      </c>
      <c r="P44" s="12">
        <v>560549.99994588469</v>
      </c>
      <c r="Q44" s="12">
        <v>174195.99998318317</v>
      </c>
      <c r="R44" s="13">
        <v>734745.9999290678</v>
      </c>
      <c r="S44" s="15">
        <v>1121099.8878358847</v>
      </c>
      <c r="T44" s="15">
        <v>348391.96514398319</v>
      </c>
      <c r="U44" s="15">
        <v>1469491.852979868</v>
      </c>
      <c r="V44" s="15">
        <f t="shared" si="1"/>
        <v>1121099.8878358847</v>
      </c>
      <c r="W44" s="15">
        <f t="shared" si="2"/>
        <v>348391.96514398319</v>
      </c>
      <c r="X44" s="15">
        <f t="shared" si="3"/>
        <v>1469491.852979868</v>
      </c>
    </row>
    <row r="45" spans="1:24" x14ac:dyDescent="0.2">
      <c r="A45" s="78">
        <v>8</v>
      </c>
      <c r="B45" s="79" t="s">
        <v>54</v>
      </c>
      <c r="C45" s="80" t="s">
        <v>55</v>
      </c>
      <c r="D45" s="80">
        <v>11029</v>
      </c>
      <c r="E45" s="81" t="s">
        <v>73</v>
      </c>
      <c r="F45" s="82"/>
      <c r="G45" s="12">
        <v>485600</v>
      </c>
      <c r="H45" s="12">
        <v>299155</v>
      </c>
      <c r="I45" s="12">
        <v>784755</v>
      </c>
      <c r="J45" s="12">
        <v>242800.04855999997</v>
      </c>
      <c r="K45" s="12">
        <v>149577.5299155</v>
      </c>
      <c r="L45" s="12">
        <v>392377.57847549999</v>
      </c>
      <c r="M45" s="12">
        <v>242799.95144000003</v>
      </c>
      <c r="N45" s="12">
        <v>149577.4700845</v>
      </c>
      <c r="O45" s="12">
        <v>392377.42152450001</v>
      </c>
      <c r="P45" s="12">
        <v>242799.99997656018</v>
      </c>
      <c r="Q45" s="12">
        <v>149577.49998555984</v>
      </c>
      <c r="R45" s="13">
        <v>392377.49996212003</v>
      </c>
      <c r="S45" s="15">
        <v>485599.95141656022</v>
      </c>
      <c r="T45" s="15">
        <v>299154.97007005988</v>
      </c>
      <c r="U45" s="15">
        <v>784754.92148662009</v>
      </c>
      <c r="V45" s="15">
        <f t="shared" si="1"/>
        <v>485599.95141656022</v>
      </c>
      <c r="W45" s="15">
        <f t="shared" si="2"/>
        <v>299154.97007005988</v>
      </c>
      <c r="X45" s="15">
        <f t="shared" si="3"/>
        <v>784754.92148662009</v>
      </c>
    </row>
    <row r="46" spans="1:24" x14ac:dyDescent="0.2">
      <c r="A46" s="78">
        <v>8</v>
      </c>
      <c r="B46" s="79" t="s">
        <v>54</v>
      </c>
      <c r="C46" s="80" t="s">
        <v>55</v>
      </c>
      <c r="D46" s="80">
        <v>11446</v>
      </c>
      <c r="E46" s="81" t="s">
        <v>74</v>
      </c>
      <c r="F46" s="82"/>
      <c r="G46" s="12">
        <v>2304900</v>
      </c>
      <c r="H46" s="12">
        <v>865470</v>
      </c>
      <c r="I46" s="12">
        <v>3170370</v>
      </c>
      <c r="J46" s="12">
        <v>1152450.23049</v>
      </c>
      <c r="K46" s="12">
        <v>432735.08654699993</v>
      </c>
      <c r="L46" s="12">
        <v>1585185.3170369999</v>
      </c>
      <c r="M46" s="12">
        <v>1152449.76951</v>
      </c>
      <c r="N46" s="12">
        <v>432734.91345300007</v>
      </c>
      <c r="O46" s="12">
        <v>1585184.6829630001</v>
      </c>
      <c r="P46" s="12">
        <v>1152449.9998887428</v>
      </c>
      <c r="Q46" s="12">
        <v>432734.99995822384</v>
      </c>
      <c r="R46" s="13">
        <v>1585184.9998469667</v>
      </c>
      <c r="S46" s="15">
        <v>2304899.7693987428</v>
      </c>
      <c r="T46" s="15">
        <v>865469.91341122391</v>
      </c>
      <c r="U46" s="15">
        <v>3170369.6828099666</v>
      </c>
      <c r="V46" s="15">
        <f t="shared" si="1"/>
        <v>2304899.7693987428</v>
      </c>
      <c r="W46" s="15">
        <f t="shared" si="2"/>
        <v>865469.91341122391</v>
      </c>
      <c r="X46" s="15">
        <f t="shared" si="3"/>
        <v>3170369.6828099666</v>
      </c>
    </row>
    <row r="47" spans="1:24" x14ac:dyDescent="0.2">
      <c r="A47" s="78">
        <v>8</v>
      </c>
      <c r="B47" s="79" t="s">
        <v>54</v>
      </c>
      <c r="C47" s="80" t="s">
        <v>55</v>
      </c>
      <c r="D47" s="80">
        <v>25058</v>
      </c>
      <c r="E47" s="81" t="s">
        <v>75</v>
      </c>
      <c r="F47" s="82"/>
      <c r="G47" s="12">
        <v>555300</v>
      </c>
      <c r="H47" s="12">
        <v>167311</v>
      </c>
      <c r="I47" s="12">
        <v>722611</v>
      </c>
      <c r="J47" s="12">
        <v>277650.05552999995</v>
      </c>
      <c r="K47" s="12">
        <v>83655.516731099997</v>
      </c>
      <c r="L47" s="12">
        <v>361305.57226109994</v>
      </c>
      <c r="M47" s="12">
        <v>277649.94447000005</v>
      </c>
      <c r="N47" s="12">
        <v>83655.483268900003</v>
      </c>
      <c r="O47" s="12">
        <v>361305.42773890006</v>
      </c>
      <c r="P47" s="12">
        <v>277649.99997319578</v>
      </c>
      <c r="Q47" s="12">
        <v>83655.499991923934</v>
      </c>
      <c r="R47" s="13">
        <v>361305.4999651197</v>
      </c>
      <c r="S47" s="15">
        <v>555299.94444319583</v>
      </c>
      <c r="T47" s="15">
        <v>167310.98326082394</v>
      </c>
      <c r="U47" s="15">
        <v>722610.9277040197</v>
      </c>
      <c r="V47" s="15">
        <f t="shared" si="1"/>
        <v>555299.94444319583</v>
      </c>
      <c r="W47" s="15">
        <f t="shared" si="2"/>
        <v>167310.98326082394</v>
      </c>
      <c r="X47" s="15">
        <f t="shared" si="3"/>
        <v>722610.9277040197</v>
      </c>
    </row>
    <row r="48" spans="1:24" x14ac:dyDescent="0.2">
      <c r="A48" s="78">
        <v>8</v>
      </c>
      <c r="B48" s="79" t="s">
        <v>54</v>
      </c>
      <c r="C48" s="80" t="s">
        <v>55</v>
      </c>
      <c r="D48" s="80">
        <v>25059</v>
      </c>
      <c r="E48" s="81" t="s">
        <v>76</v>
      </c>
      <c r="F48" s="82"/>
      <c r="G48" s="12">
        <v>552900</v>
      </c>
      <c r="H48" s="12">
        <v>177767</v>
      </c>
      <c r="I48" s="12">
        <v>730667</v>
      </c>
      <c r="J48" s="12">
        <v>276450.05528999999</v>
      </c>
      <c r="K48" s="12">
        <v>88883.517776699984</v>
      </c>
      <c r="L48" s="12">
        <v>365333.57306669996</v>
      </c>
      <c r="M48" s="12">
        <v>276449.94471000001</v>
      </c>
      <c r="N48" s="12">
        <v>88883.482223300016</v>
      </c>
      <c r="O48" s="12">
        <v>365333.42693330004</v>
      </c>
      <c r="P48" s="12">
        <v>276449.99997331161</v>
      </c>
      <c r="Q48" s="12">
        <v>88883.499991419216</v>
      </c>
      <c r="R48" s="13">
        <v>365333.49996473081</v>
      </c>
      <c r="S48" s="15">
        <v>552899.94468331162</v>
      </c>
      <c r="T48" s="15">
        <v>177766.98221471923</v>
      </c>
      <c r="U48" s="15">
        <v>730666.9268980308</v>
      </c>
      <c r="V48" s="15">
        <f t="shared" si="1"/>
        <v>552899.94468331162</v>
      </c>
      <c r="W48" s="15">
        <f t="shared" si="2"/>
        <v>177766.98221471923</v>
      </c>
      <c r="X48" s="15">
        <f t="shared" si="3"/>
        <v>730666.9268980308</v>
      </c>
    </row>
    <row r="49" spans="1:24" x14ac:dyDescent="0.2">
      <c r="A49" s="78">
        <v>8</v>
      </c>
      <c r="B49" s="79" t="s">
        <v>77</v>
      </c>
      <c r="C49" s="80" t="s">
        <v>78</v>
      </c>
      <c r="D49" s="80">
        <v>10705</v>
      </c>
      <c r="E49" s="81" t="s">
        <v>79</v>
      </c>
      <c r="F49" s="82"/>
      <c r="G49" s="12">
        <v>2533600</v>
      </c>
      <c r="H49" s="12">
        <v>2357400</v>
      </c>
      <c r="I49" s="12">
        <v>4891000</v>
      </c>
      <c r="J49" s="12">
        <v>1266800.25336</v>
      </c>
      <c r="K49" s="12">
        <v>1178700.2357399999</v>
      </c>
      <c r="L49" s="12">
        <v>2445500.4890999999</v>
      </c>
      <c r="M49" s="12">
        <v>1266799.74664</v>
      </c>
      <c r="N49" s="12">
        <v>1178699.7642600001</v>
      </c>
      <c r="O49" s="12">
        <v>2445499.5109000001</v>
      </c>
      <c r="P49" s="12">
        <v>1266799.9998777036</v>
      </c>
      <c r="Q49" s="12">
        <v>1178699.9998862087</v>
      </c>
      <c r="R49" s="13">
        <v>2445499.9997639121</v>
      </c>
      <c r="S49" s="15">
        <v>2533599.7465177039</v>
      </c>
      <c r="T49" s="15">
        <v>2357399.7641462088</v>
      </c>
      <c r="U49" s="15">
        <v>4890999.5106639126</v>
      </c>
      <c r="V49" s="15">
        <f t="shared" si="1"/>
        <v>2533599.7465177039</v>
      </c>
      <c r="W49" s="15">
        <f t="shared" si="2"/>
        <v>2357399.7641462088</v>
      </c>
      <c r="X49" s="15">
        <f t="shared" si="3"/>
        <v>4890999.5106639126</v>
      </c>
    </row>
    <row r="50" spans="1:24" x14ac:dyDescent="0.2">
      <c r="A50" s="78">
        <v>8</v>
      </c>
      <c r="B50" s="79" t="s">
        <v>77</v>
      </c>
      <c r="C50" s="80" t="s">
        <v>78</v>
      </c>
      <c r="D50" s="80">
        <v>11030</v>
      </c>
      <c r="E50" s="81" t="s">
        <v>80</v>
      </c>
      <c r="F50" s="82"/>
      <c r="G50" s="12">
        <v>444000</v>
      </c>
      <c r="H50" s="12">
        <v>357200</v>
      </c>
      <c r="I50" s="12">
        <v>801200</v>
      </c>
      <c r="J50" s="12">
        <v>222000.04439999998</v>
      </c>
      <c r="K50" s="12">
        <v>178600.03571999999</v>
      </c>
      <c r="L50" s="12">
        <v>400600.08011999994</v>
      </c>
      <c r="M50" s="12">
        <v>221999.95560000002</v>
      </c>
      <c r="N50" s="12">
        <v>178599.96428000001</v>
      </c>
      <c r="O50" s="12">
        <v>400599.91988000006</v>
      </c>
      <c r="P50" s="12">
        <v>221999.99997856817</v>
      </c>
      <c r="Q50" s="12">
        <v>178599.99998275802</v>
      </c>
      <c r="R50" s="13">
        <v>400599.99996132619</v>
      </c>
      <c r="S50" s="15">
        <v>443999.95557856816</v>
      </c>
      <c r="T50" s="15">
        <v>357199.96426275803</v>
      </c>
      <c r="U50" s="15">
        <v>801199.91984132619</v>
      </c>
      <c r="V50" s="15">
        <f t="shared" si="1"/>
        <v>443999.95557856816</v>
      </c>
      <c r="W50" s="15">
        <f t="shared" si="2"/>
        <v>357199.96426275803</v>
      </c>
      <c r="X50" s="15">
        <f t="shared" si="3"/>
        <v>801199.91984132619</v>
      </c>
    </row>
    <row r="51" spans="1:24" x14ac:dyDescent="0.2">
      <c r="A51" s="78">
        <v>8</v>
      </c>
      <c r="B51" s="79" t="s">
        <v>77</v>
      </c>
      <c r="C51" s="80" t="s">
        <v>78</v>
      </c>
      <c r="D51" s="80">
        <v>11031</v>
      </c>
      <c r="E51" s="81" t="s">
        <v>81</v>
      </c>
      <c r="F51" s="82"/>
      <c r="G51" s="12">
        <v>1248000</v>
      </c>
      <c r="H51" s="12">
        <v>994400</v>
      </c>
      <c r="I51" s="12">
        <v>2242400</v>
      </c>
      <c r="J51" s="12">
        <v>624000.12479999999</v>
      </c>
      <c r="K51" s="12">
        <v>497200.09943999996</v>
      </c>
      <c r="L51" s="12">
        <v>1121200.2242399999</v>
      </c>
      <c r="M51" s="12">
        <v>623999.87520000001</v>
      </c>
      <c r="N51" s="12">
        <v>497199.90056000004</v>
      </c>
      <c r="O51" s="12">
        <v>1121199.7757600001</v>
      </c>
      <c r="P51" s="12">
        <v>623999.99993975915</v>
      </c>
      <c r="Q51" s="12">
        <v>497199.99995200039</v>
      </c>
      <c r="R51" s="13">
        <v>1121199.9998917596</v>
      </c>
      <c r="S51" s="15">
        <v>1247999.8751397592</v>
      </c>
      <c r="T51" s="15">
        <v>994399.90051200043</v>
      </c>
      <c r="U51" s="15">
        <v>2242399.7756517595</v>
      </c>
      <c r="V51" s="15">
        <f t="shared" si="1"/>
        <v>1247999.8751397592</v>
      </c>
      <c r="W51" s="15">
        <f t="shared" si="2"/>
        <v>994399.90051200043</v>
      </c>
      <c r="X51" s="15">
        <f t="shared" si="3"/>
        <v>2242399.7756517595</v>
      </c>
    </row>
    <row r="52" spans="1:24" x14ac:dyDescent="0.2">
      <c r="A52" s="78">
        <v>8</v>
      </c>
      <c r="B52" s="79" t="s">
        <v>77</v>
      </c>
      <c r="C52" s="80" t="s">
        <v>78</v>
      </c>
      <c r="D52" s="80">
        <v>11032</v>
      </c>
      <c r="E52" s="81" t="s">
        <v>82</v>
      </c>
      <c r="F52" s="82"/>
      <c r="G52" s="12">
        <v>1040900</v>
      </c>
      <c r="H52" s="12">
        <v>727200</v>
      </c>
      <c r="I52" s="12">
        <v>1768100</v>
      </c>
      <c r="J52" s="12">
        <v>520450.10408999992</v>
      </c>
      <c r="K52" s="12">
        <v>363600.07271999994</v>
      </c>
      <c r="L52" s="12">
        <v>884050.17680999986</v>
      </c>
      <c r="M52" s="12">
        <v>520449.89591000008</v>
      </c>
      <c r="N52" s="12">
        <v>363599.92728000006</v>
      </c>
      <c r="O52" s="12">
        <v>884049.82319000014</v>
      </c>
      <c r="P52" s="12">
        <v>520449.99994975596</v>
      </c>
      <c r="Q52" s="12">
        <v>363599.99996489816</v>
      </c>
      <c r="R52" s="13">
        <v>884049.99991465406</v>
      </c>
      <c r="S52" s="15">
        <v>1040899.895859756</v>
      </c>
      <c r="T52" s="15">
        <v>727199.92724489816</v>
      </c>
      <c r="U52" s="15">
        <v>1768099.8231046542</v>
      </c>
      <c r="V52" s="15">
        <f t="shared" si="1"/>
        <v>1040899.895859756</v>
      </c>
      <c r="W52" s="15">
        <f t="shared" si="2"/>
        <v>727199.92724489816</v>
      </c>
      <c r="X52" s="15">
        <f t="shared" si="3"/>
        <v>1768099.8231046542</v>
      </c>
    </row>
    <row r="53" spans="1:24" x14ac:dyDescent="0.2">
      <c r="A53" s="78">
        <v>8</v>
      </c>
      <c r="B53" s="79" t="s">
        <v>77</v>
      </c>
      <c r="C53" s="80" t="s">
        <v>78</v>
      </c>
      <c r="D53" s="80">
        <v>11033</v>
      </c>
      <c r="E53" s="81" t="s">
        <v>83</v>
      </c>
      <c r="F53" s="82"/>
      <c r="G53" s="12">
        <v>625200</v>
      </c>
      <c r="H53" s="12">
        <v>602400</v>
      </c>
      <c r="I53" s="12">
        <v>1227600</v>
      </c>
      <c r="J53" s="12">
        <v>312600.06251999998</v>
      </c>
      <c r="K53" s="12">
        <v>301200.06023999996</v>
      </c>
      <c r="L53" s="12">
        <v>613800.12275999994</v>
      </c>
      <c r="M53" s="12">
        <v>312599.93748000002</v>
      </c>
      <c r="N53" s="12">
        <v>301199.93976000004</v>
      </c>
      <c r="O53" s="12">
        <v>613799.87724000006</v>
      </c>
      <c r="P53" s="12">
        <v>312599.99996982166</v>
      </c>
      <c r="Q53" s="12">
        <v>301199.99997092225</v>
      </c>
      <c r="R53" s="13">
        <v>613799.9999407439</v>
      </c>
      <c r="S53" s="15">
        <v>625199.93744982174</v>
      </c>
      <c r="T53" s="15">
        <v>602399.93973092223</v>
      </c>
      <c r="U53" s="15">
        <v>1227599.877180744</v>
      </c>
      <c r="V53" s="15">
        <f t="shared" si="1"/>
        <v>625199.93744982174</v>
      </c>
      <c r="W53" s="15">
        <f t="shared" si="2"/>
        <v>602399.93973092223</v>
      </c>
      <c r="X53" s="15">
        <f t="shared" si="3"/>
        <v>1227599.877180744</v>
      </c>
    </row>
    <row r="54" spans="1:24" x14ac:dyDescent="0.2">
      <c r="A54" s="78">
        <v>8</v>
      </c>
      <c r="B54" s="79" t="s">
        <v>77</v>
      </c>
      <c r="C54" s="80" t="s">
        <v>78</v>
      </c>
      <c r="D54" s="80">
        <v>11034</v>
      </c>
      <c r="E54" s="81" t="s">
        <v>84</v>
      </c>
      <c r="F54" s="82"/>
      <c r="G54" s="12">
        <v>517200</v>
      </c>
      <c r="H54" s="12">
        <v>576800</v>
      </c>
      <c r="I54" s="12">
        <v>1094000</v>
      </c>
      <c r="J54" s="12">
        <v>258600.05171999996</v>
      </c>
      <c r="K54" s="12">
        <v>288400.05767999997</v>
      </c>
      <c r="L54" s="12">
        <v>547000.10939999996</v>
      </c>
      <c r="M54" s="12">
        <v>258599.94828000004</v>
      </c>
      <c r="N54" s="12">
        <v>288399.94232000003</v>
      </c>
      <c r="O54" s="12">
        <v>546999.89060000004</v>
      </c>
      <c r="P54" s="12">
        <v>258599.99997503485</v>
      </c>
      <c r="Q54" s="12">
        <v>288399.999972158</v>
      </c>
      <c r="R54" s="13">
        <v>546999.99994719285</v>
      </c>
      <c r="S54" s="15">
        <v>517199.94825503486</v>
      </c>
      <c r="T54" s="15">
        <v>576799.94229215803</v>
      </c>
      <c r="U54" s="15">
        <v>1093999.8905471929</v>
      </c>
      <c r="V54" s="15">
        <f t="shared" si="1"/>
        <v>517199.94825503486</v>
      </c>
      <c r="W54" s="15">
        <f t="shared" si="2"/>
        <v>576799.94229215803</v>
      </c>
      <c r="X54" s="15">
        <f t="shared" si="3"/>
        <v>1093999.8905471929</v>
      </c>
    </row>
    <row r="55" spans="1:24" x14ac:dyDescent="0.2">
      <c r="A55" s="78">
        <v>8</v>
      </c>
      <c r="B55" s="79" t="s">
        <v>77</v>
      </c>
      <c r="C55" s="80" t="s">
        <v>78</v>
      </c>
      <c r="D55" s="80">
        <v>11035</v>
      </c>
      <c r="E55" s="81" t="s">
        <v>85</v>
      </c>
      <c r="F55" s="82"/>
      <c r="G55" s="12">
        <v>672000</v>
      </c>
      <c r="H55" s="12">
        <v>621600</v>
      </c>
      <c r="I55" s="12">
        <v>1293600</v>
      </c>
      <c r="J55" s="12">
        <v>336000.06719999999</v>
      </c>
      <c r="K55" s="12">
        <v>310800.06215999997</v>
      </c>
      <c r="L55" s="12">
        <v>646800.1293599999</v>
      </c>
      <c r="M55" s="12">
        <v>335999.93280000001</v>
      </c>
      <c r="N55" s="12">
        <v>310799.93784000003</v>
      </c>
      <c r="O55" s="12">
        <v>646799.8706400001</v>
      </c>
      <c r="P55" s="12">
        <v>335999.99996756262</v>
      </c>
      <c r="Q55" s="12">
        <v>310799.99996999546</v>
      </c>
      <c r="R55" s="13">
        <v>646799.99993755808</v>
      </c>
      <c r="S55" s="15">
        <v>671999.93276756257</v>
      </c>
      <c r="T55" s="15">
        <v>621599.93780999549</v>
      </c>
      <c r="U55" s="15">
        <v>1293599.8705775579</v>
      </c>
      <c r="V55" s="15">
        <f t="shared" si="1"/>
        <v>671999.93276756257</v>
      </c>
      <c r="W55" s="15">
        <f t="shared" si="2"/>
        <v>621599.93780999549</v>
      </c>
      <c r="X55" s="15">
        <f t="shared" si="3"/>
        <v>1293599.8705775579</v>
      </c>
    </row>
    <row r="56" spans="1:24" x14ac:dyDescent="0.2">
      <c r="A56" s="78">
        <v>8</v>
      </c>
      <c r="B56" s="79" t="s">
        <v>77</v>
      </c>
      <c r="C56" s="80" t="s">
        <v>78</v>
      </c>
      <c r="D56" s="80">
        <v>11036</v>
      </c>
      <c r="E56" s="81" t="s">
        <v>86</v>
      </c>
      <c r="F56" s="82"/>
      <c r="G56" s="12">
        <v>2096400</v>
      </c>
      <c r="H56" s="12">
        <v>1676800</v>
      </c>
      <c r="I56" s="12">
        <v>3773200</v>
      </c>
      <c r="J56" s="12">
        <v>1048200.2096399999</v>
      </c>
      <c r="K56" s="12">
        <v>838400.16767999995</v>
      </c>
      <c r="L56" s="12">
        <v>1886600.37732</v>
      </c>
      <c r="M56" s="12">
        <v>1048199.7903600001</v>
      </c>
      <c r="N56" s="12">
        <v>838399.83232000005</v>
      </c>
      <c r="O56" s="12">
        <v>1886599.62268</v>
      </c>
      <c r="P56" s="12">
        <v>1048199.9998988071</v>
      </c>
      <c r="Q56" s="12">
        <v>838399.99991906108</v>
      </c>
      <c r="R56" s="13">
        <v>1886599.9998178682</v>
      </c>
      <c r="S56" s="15">
        <v>2096399.7902588071</v>
      </c>
      <c r="T56" s="15">
        <v>1676799.8322390611</v>
      </c>
      <c r="U56" s="15">
        <v>3773199.6224978683</v>
      </c>
      <c r="V56" s="15">
        <f t="shared" si="1"/>
        <v>2096399.7902588071</v>
      </c>
      <c r="W56" s="15">
        <f t="shared" si="2"/>
        <v>1676799.8322390611</v>
      </c>
      <c r="X56" s="15">
        <f t="shared" si="3"/>
        <v>3773199.6224978683</v>
      </c>
    </row>
    <row r="57" spans="1:24" x14ac:dyDescent="0.2">
      <c r="A57" s="78">
        <v>8</v>
      </c>
      <c r="B57" s="79" t="s">
        <v>77</v>
      </c>
      <c r="C57" s="80" t="s">
        <v>78</v>
      </c>
      <c r="D57" s="80">
        <v>11037</v>
      </c>
      <c r="E57" s="81" t="s">
        <v>87</v>
      </c>
      <c r="F57" s="82"/>
      <c r="G57" s="12">
        <v>655200</v>
      </c>
      <c r="H57" s="12">
        <v>484800</v>
      </c>
      <c r="I57" s="12">
        <v>1140000</v>
      </c>
      <c r="J57" s="12">
        <v>327600.06551999995</v>
      </c>
      <c r="K57" s="12">
        <v>242400.04847999997</v>
      </c>
      <c r="L57" s="12">
        <v>570000.11399999994</v>
      </c>
      <c r="M57" s="12">
        <v>327599.93448000005</v>
      </c>
      <c r="N57" s="12">
        <v>242399.95152000003</v>
      </c>
      <c r="O57" s="12">
        <v>569999.88600000006</v>
      </c>
      <c r="P57" s="12">
        <v>327599.99996837362</v>
      </c>
      <c r="Q57" s="12">
        <v>242399.99997659877</v>
      </c>
      <c r="R57" s="13">
        <v>569999.99994497234</v>
      </c>
      <c r="S57" s="15">
        <v>655199.93444837374</v>
      </c>
      <c r="T57" s="15">
        <v>484799.95149659878</v>
      </c>
      <c r="U57" s="15">
        <v>1139999.8859449725</v>
      </c>
      <c r="V57" s="15">
        <f t="shared" si="1"/>
        <v>655199.93444837374</v>
      </c>
      <c r="W57" s="15">
        <f t="shared" si="2"/>
        <v>484799.95149659878</v>
      </c>
      <c r="X57" s="15">
        <f t="shared" si="3"/>
        <v>1139999.8859449725</v>
      </c>
    </row>
    <row r="58" spans="1:24" x14ac:dyDescent="0.2">
      <c r="A58" s="78">
        <v>8</v>
      </c>
      <c r="B58" s="79" t="s">
        <v>77</v>
      </c>
      <c r="C58" s="80" t="s">
        <v>78</v>
      </c>
      <c r="D58" s="80">
        <v>11038</v>
      </c>
      <c r="E58" s="81" t="s">
        <v>88</v>
      </c>
      <c r="F58" s="82"/>
      <c r="G58" s="12">
        <v>579600</v>
      </c>
      <c r="H58" s="12">
        <v>738044</v>
      </c>
      <c r="I58" s="12">
        <v>1317644</v>
      </c>
      <c r="J58" s="12">
        <v>289800.05795999995</v>
      </c>
      <c r="K58" s="12">
        <v>369022.07380439999</v>
      </c>
      <c r="L58" s="12">
        <v>658822.13176439994</v>
      </c>
      <c r="M58" s="12">
        <v>289799.94204000005</v>
      </c>
      <c r="N58" s="12">
        <v>369021.92619560001</v>
      </c>
      <c r="O58" s="12">
        <v>658821.86823560006</v>
      </c>
      <c r="P58" s="12">
        <v>289799.99997202278</v>
      </c>
      <c r="Q58" s="12">
        <v>369021.9999643747</v>
      </c>
      <c r="R58" s="13">
        <v>658821.99993639754</v>
      </c>
      <c r="S58" s="15">
        <v>579599.94201202283</v>
      </c>
      <c r="T58" s="15">
        <v>738043.92615997465</v>
      </c>
      <c r="U58" s="15">
        <v>1317643.8681719974</v>
      </c>
      <c r="V58" s="15">
        <f t="shared" si="1"/>
        <v>579599.94201202283</v>
      </c>
      <c r="W58" s="15">
        <f t="shared" si="2"/>
        <v>738043.92615997465</v>
      </c>
      <c r="X58" s="15">
        <f t="shared" si="3"/>
        <v>1317643.8681719974</v>
      </c>
    </row>
    <row r="59" spans="1:24" x14ac:dyDescent="0.2">
      <c r="A59" s="78">
        <v>8</v>
      </c>
      <c r="B59" s="79" t="s">
        <v>77</v>
      </c>
      <c r="C59" s="80" t="s">
        <v>78</v>
      </c>
      <c r="D59" s="80">
        <v>11039</v>
      </c>
      <c r="E59" s="81" t="s">
        <v>89</v>
      </c>
      <c r="F59" s="82"/>
      <c r="G59" s="12">
        <v>847200</v>
      </c>
      <c r="H59" s="12">
        <v>680400</v>
      </c>
      <c r="I59" s="12">
        <v>1527600</v>
      </c>
      <c r="J59" s="12">
        <v>423600.08471999998</v>
      </c>
      <c r="K59" s="12">
        <v>340200.06803999998</v>
      </c>
      <c r="L59" s="12">
        <v>763800.15275999997</v>
      </c>
      <c r="M59" s="12">
        <v>423599.91528000002</v>
      </c>
      <c r="N59" s="12">
        <v>340199.93196000002</v>
      </c>
      <c r="O59" s="12">
        <v>763799.84724000003</v>
      </c>
      <c r="P59" s="12">
        <v>423599.9999591058</v>
      </c>
      <c r="Q59" s="12">
        <v>340199.9999671572</v>
      </c>
      <c r="R59" s="13">
        <v>763799.999926263</v>
      </c>
      <c r="S59" s="15">
        <v>847199.91523910582</v>
      </c>
      <c r="T59" s="15">
        <v>680399.93192715722</v>
      </c>
      <c r="U59" s="15">
        <v>1527599.847166263</v>
      </c>
      <c r="V59" s="15">
        <f t="shared" si="1"/>
        <v>847199.91523910582</v>
      </c>
      <c r="W59" s="15">
        <f t="shared" si="2"/>
        <v>680399.93192715722</v>
      </c>
      <c r="X59" s="15">
        <f t="shared" si="3"/>
        <v>1527599.847166263</v>
      </c>
    </row>
    <row r="60" spans="1:24" x14ac:dyDescent="0.2">
      <c r="A60" s="78">
        <v>8</v>
      </c>
      <c r="B60" s="79" t="s">
        <v>77</v>
      </c>
      <c r="C60" s="80" t="s">
        <v>78</v>
      </c>
      <c r="D60" s="80">
        <v>11447</v>
      </c>
      <c r="E60" s="81" t="s">
        <v>90</v>
      </c>
      <c r="F60" s="82"/>
      <c r="G60" s="12">
        <v>1317600</v>
      </c>
      <c r="H60" s="12">
        <v>1266000</v>
      </c>
      <c r="I60" s="12">
        <v>2583600</v>
      </c>
      <c r="J60" s="12">
        <v>658800.1317599999</v>
      </c>
      <c r="K60" s="12">
        <v>633000.12659999996</v>
      </c>
      <c r="L60" s="12">
        <v>1291800.2583599999</v>
      </c>
      <c r="M60" s="12">
        <v>658799.8682400001</v>
      </c>
      <c r="N60" s="12">
        <v>632999.87340000004</v>
      </c>
      <c r="O60" s="12">
        <v>1291799.7416400001</v>
      </c>
      <c r="P60" s="12">
        <v>658799.99993639963</v>
      </c>
      <c r="Q60" s="12">
        <v>632999.99993889034</v>
      </c>
      <c r="R60" s="13">
        <v>1291799.9998752899</v>
      </c>
      <c r="S60" s="15">
        <v>1317599.8681763997</v>
      </c>
      <c r="T60" s="15">
        <v>1265999.8733388903</v>
      </c>
      <c r="U60" s="15">
        <v>2583599.74151529</v>
      </c>
      <c r="V60" s="15">
        <f t="shared" si="1"/>
        <v>1317599.8681763997</v>
      </c>
      <c r="W60" s="15">
        <f t="shared" si="2"/>
        <v>1265999.8733388903</v>
      </c>
      <c r="X60" s="15">
        <f t="shared" si="3"/>
        <v>2583599.74151529</v>
      </c>
    </row>
    <row r="61" spans="1:24" x14ac:dyDescent="0.2">
      <c r="A61" s="78">
        <v>8</v>
      </c>
      <c r="B61" s="79" t="s">
        <v>77</v>
      </c>
      <c r="C61" s="80" t="s">
        <v>78</v>
      </c>
      <c r="D61" s="80">
        <v>14133</v>
      </c>
      <c r="E61" s="81" t="s">
        <v>91</v>
      </c>
      <c r="F61" s="82"/>
      <c r="G61" s="12">
        <v>888000</v>
      </c>
      <c r="H61" s="12">
        <v>632400</v>
      </c>
      <c r="I61" s="12">
        <v>1520400</v>
      </c>
      <c r="J61" s="12">
        <v>444000.08879999997</v>
      </c>
      <c r="K61" s="12">
        <v>316200.06323999999</v>
      </c>
      <c r="L61" s="12">
        <v>760200.15203999996</v>
      </c>
      <c r="M61" s="12">
        <v>443999.91120000003</v>
      </c>
      <c r="N61" s="12">
        <v>316199.93676000001</v>
      </c>
      <c r="O61" s="12">
        <v>760199.84796000004</v>
      </c>
      <c r="P61" s="12">
        <v>443999.99995713634</v>
      </c>
      <c r="Q61" s="12">
        <v>316199.99996947416</v>
      </c>
      <c r="R61" s="13">
        <v>760199.9999266105</v>
      </c>
      <c r="S61" s="15">
        <v>887999.91115713632</v>
      </c>
      <c r="T61" s="15">
        <v>632399.93672947423</v>
      </c>
      <c r="U61" s="15">
        <v>1520399.8478866105</v>
      </c>
      <c r="V61" s="15">
        <f t="shared" si="1"/>
        <v>887999.91115713632</v>
      </c>
      <c r="W61" s="15">
        <f t="shared" si="2"/>
        <v>632399.93672947423</v>
      </c>
      <c r="X61" s="15">
        <f t="shared" si="3"/>
        <v>1520399.8478866105</v>
      </c>
    </row>
    <row r="62" spans="1:24" x14ac:dyDescent="0.2">
      <c r="A62" s="78">
        <v>8</v>
      </c>
      <c r="B62" s="79" t="s">
        <v>77</v>
      </c>
      <c r="C62" s="80" t="s">
        <v>78</v>
      </c>
      <c r="D62" s="80">
        <v>28861</v>
      </c>
      <c r="E62" s="81" t="s">
        <v>92</v>
      </c>
      <c r="F62" s="82"/>
      <c r="G62" s="12">
        <v>760800</v>
      </c>
      <c r="H62" s="12">
        <v>386000</v>
      </c>
      <c r="I62" s="12">
        <v>1146800</v>
      </c>
      <c r="J62" s="12">
        <v>380400.07607999997</v>
      </c>
      <c r="K62" s="12">
        <v>193000.03859999997</v>
      </c>
      <c r="L62" s="12">
        <v>573400.11467999988</v>
      </c>
      <c r="M62" s="12">
        <v>380399.92392000003</v>
      </c>
      <c r="N62" s="12">
        <v>192999.96140000003</v>
      </c>
      <c r="O62" s="12">
        <v>573399.88532000012</v>
      </c>
      <c r="P62" s="12">
        <v>380399.99996327626</v>
      </c>
      <c r="Q62" s="12">
        <v>192999.99998136784</v>
      </c>
      <c r="R62" s="13">
        <v>573399.99994464417</v>
      </c>
      <c r="S62" s="15">
        <v>760799.92388327629</v>
      </c>
      <c r="T62" s="15">
        <v>385999.96138136787</v>
      </c>
      <c r="U62" s="15">
        <v>1146799.8852646442</v>
      </c>
      <c r="V62" s="15">
        <f t="shared" si="1"/>
        <v>760799.92388327629</v>
      </c>
      <c r="W62" s="15">
        <f t="shared" si="2"/>
        <v>385999.96138136787</v>
      </c>
      <c r="X62" s="15">
        <f t="shared" si="3"/>
        <v>1146799.8852646442</v>
      </c>
    </row>
    <row r="63" spans="1:24" x14ac:dyDescent="0.2">
      <c r="A63" s="78">
        <v>8</v>
      </c>
      <c r="B63" s="79" t="s">
        <v>93</v>
      </c>
      <c r="C63" s="80" t="s">
        <v>94</v>
      </c>
      <c r="D63" s="80">
        <v>10706</v>
      </c>
      <c r="E63" s="81" t="s">
        <v>95</v>
      </c>
      <c r="F63" s="82"/>
      <c r="G63" s="12">
        <v>2495900</v>
      </c>
      <c r="H63" s="12">
        <v>2325121</v>
      </c>
      <c r="I63" s="12">
        <v>4821021</v>
      </c>
      <c r="J63" s="12">
        <v>1247950.2495899999</v>
      </c>
      <c r="K63" s="12">
        <v>1162560.7325120999</v>
      </c>
      <c r="L63" s="12">
        <v>2410510.9821020998</v>
      </c>
      <c r="M63" s="12">
        <v>1247949.7504100001</v>
      </c>
      <c r="N63" s="12">
        <v>1162560.2674879001</v>
      </c>
      <c r="O63" s="12">
        <v>2410510.0178979002</v>
      </c>
      <c r="P63" s="12">
        <v>1247949.9998795234</v>
      </c>
      <c r="Q63" s="12">
        <v>1162560.4998877668</v>
      </c>
      <c r="R63" s="13">
        <v>2410510.49976729</v>
      </c>
      <c r="S63" s="15">
        <v>2495899.7502895235</v>
      </c>
      <c r="T63" s="15">
        <v>2325120.7673756666</v>
      </c>
      <c r="U63" s="15">
        <v>4821020.5176651906</v>
      </c>
      <c r="V63" s="15">
        <f t="shared" si="1"/>
        <v>2495899.7502895235</v>
      </c>
      <c r="W63" s="15">
        <f t="shared" si="2"/>
        <v>2325120.7673756666</v>
      </c>
      <c r="X63" s="15">
        <f t="shared" si="3"/>
        <v>4821020.5176651906</v>
      </c>
    </row>
    <row r="64" spans="1:24" x14ac:dyDescent="0.2">
      <c r="A64" s="78">
        <v>8</v>
      </c>
      <c r="B64" s="79" t="s">
        <v>93</v>
      </c>
      <c r="C64" s="80" t="s">
        <v>94</v>
      </c>
      <c r="D64" s="80">
        <v>11042</v>
      </c>
      <c r="E64" s="81" t="s">
        <v>96</v>
      </c>
      <c r="F64" s="82"/>
      <c r="G64" s="12">
        <v>1926200</v>
      </c>
      <c r="H64" s="12">
        <v>785400</v>
      </c>
      <c r="I64" s="12">
        <v>2711600</v>
      </c>
      <c r="J64" s="12">
        <v>963100.19261999987</v>
      </c>
      <c r="K64" s="12">
        <v>392700.07853999996</v>
      </c>
      <c r="L64" s="12">
        <v>1355800.2711599998</v>
      </c>
      <c r="M64" s="12">
        <v>963099.80738000013</v>
      </c>
      <c r="N64" s="12">
        <v>392699.92146000004</v>
      </c>
      <c r="O64" s="12">
        <v>1355799.7288400002</v>
      </c>
      <c r="P64" s="12">
        <v>963099.99990702257</v>
      </c>
      <c r="Q64" s="12">
        <v>392699.99996208883</v>
      </c>
      <c r="R64" s="13">
        <v>1355799.9998691115</v>
      </c>
      <c r="S64" s="15">
        <v>1926199.8072870227</v>
      </c>
      <c r="T64" s="15">
        <v>785399.92142208887</v>
      </c>
      <c r="U64" s="15">
        <v>2711599.7287091115</v>
      </c>
      <c r="V64" s="15">
        <f t="shared" si="1"/>
        <v>1926199.8072870227</v>
      </c>
      <c r="W64" s="15">
        <f t="shared" si="2"/>
        <v>785399.92142208887</v>
      </c>
      <c r="X64" s="15">
        <f t="shared" si="3"/>
        <v>2711599.7287091115</v>
      </c>
    </row>
    <row r="65" spans="1:24" x14ac:dyDescent="0.2">
      <c r="A65" s="78">
        <v>8</v>
      </c>
      <c r="B65" s="79" t="s">
        <v>93</v>
      </c>
      <c r="C65" s="80" t="s">
        <v>94</v>
      </c>
      <c r="D65" s="80">
        <v>11044</v>
      </c>
      <c r="E65" s="81" t="s">
        <v>97</v>
      </c>
      <c r="F65" s="82"/>
      <c r="G65" s="12">
        <v>655000</v>
      </c>
      <c r="H65" s="12">
        <v>344400</v>
      </c>
      <c r="I65" s="12">
        <v>999400</v>
      </c>
      <c r="J65" s="12">
        <v>327500.06549999997</v>
      </c>
      <c r="K65" s="12">
        <v>172200.03443999999</v>
      </c>
      <c r="L65" s="12">
        <v>499700.09993999999</v>
      </c>
      <c r="M65" s="12">
        <v>327499.93450000003</v>
      </c>
      <c r="N65" s="12">
        <v>172199.96556000001</v>
      </c>
      <c r="O65" s="12">
        <v>499699.90006000001</v>
      </c>
      <c r="P65" s="12">
        <v>327499.99996838329</v>
      </c>
      <c r="Q65" s="12">
        <v>172199.99998337586</v>
      </c>
      <c r="R65" s="13">
        <v>499699.99995175912</v>
      </c>
      <c r="S65" s="15">
        <v>654999.93446838332</v>
      </c>
      <c r="T65" s="15">
        <v>344399.96554337587</v>
      </c>
      <c r="U65" s="15">
        <v>999399.90001175925</v>
      </c>
      <c r="V65" s="15">
        <f t="shared" si="1"/>
        <v>654999.93446838332</v>
      </c>
      <c r="W65" s="15">
        <f t="shared" si="2"/>
        <v>344399.96554337587</v>
      </c>
      <c r="X65" s="15">
        <f t="shared" si="3"/>
        <v>999399.90001175925</v>
      </c>
    </row>
    <row r="66" spans="1:24" x14ac:dyDescent="0.2">
      <c r="A66" s="78">
        <v>8</v>
      </c>
      <c r="B66" s="79" t="s">
        <v>93</v>
      </c>
      <c r="C66" s="80" t="s">
        <v>94</v>
      </c>
      <c r="D66" s="80">
        <v>11045</v>
      </c>
      <c r="E66" s="81" t="s">
        <v>98</v>
      </c>
      <c r="F66" s="82"/>
      <c r="G66" s="12">
        <v>651300</v>
      </c>
      <c r="H66" s="12">
        <v>351400</v>
      </c>
      <c r="I66" s="12">
        <v>1002700</v>
      </c>
      <c r="J66" s="12">
        <v>325650.06512999994</v>
      </c>
      <c r="K66" s="12">
        <v>175700.03513999999</v>
      </c>
      <c r="L66" s="12">
        <v>501350.10026999994</v>
      </c>
      <c r="M66" s="12">
        <v>325649.93487000006</v>
      </c>
      <c r="N66" s="12">
        <v>175699.96486000001</v>
      </c>
      <c r="O66" s="12">
        <v>501349.89973000006</v>
      </c>
      <c r="P66" s="12">
        <v>325649.99996856187</v>
      </c>
      <c r="Q66" s="12">
        <v>175699.99998303797</v>
      </c>
      <c r="R66" s="13">
        <v>501349.99995159981</v>
      </c>
      <c r="S66" s="15">
        <v>651299.93483856192</v>
      </c>
      <c r="T66" s="15">
        <v>351399.964843038</v>
      </c>
      <c r="U66" s="15">
        <v>1002699.8996815999</v>
      </c>
      <c r="V66" s="15">
        <f t="shared" si="1"/>
        <v>651299.93483856192</v>
      </c>
      <c r="W66" s="15">
        <f t="shared" si="2"/>
        <v>351399.964843038</v>
      </c>
      <c r="X66" s="15">
        <f t="shared" si="3"/>
        <v>1002699.8996815999</v>
      </c>
    </row>
    <row r="67" spans="1:24" x14ac:dyDescent="0.2">
      <c r="A67" s="78">
        <v>8</v>
      </c>
      <c r="B67" s="79" t="s">
        <v>93</v>
      </c>
      <c r="C67" s="80" t="s">
        <v>94</v>
      </c>
      <c r="D67" s="80">
        <v>11448</v>
      </c>
      <c r="E67" s="81" t="s">
        <v>99</v>
      </c>
      <c r="F67" s="82"/>
      <c r="G67" s="12">
        <v>1629900</v>
      </c>
      <c r="H67" s="12">
        <v>1505000</v>
      </c>
      <c r="I67" s="12">
        <v>3134900</v>
      </c>
      <c r="J67" s="12">
        <v>814950.16298999987</v>
      </c>
      <c r="K67" s="12">
        <v>752500.15049999987</v>
      </c>
      <c r="L67" s="12">
        <v>1567450.3134899996</v>
      </c>
      <c r="M67" s="12">
        <v>814949.83701000013</v>
      </c>
      <c r="N67" s="12">
        <v>752499.84950000013</v>
      </c>
      <c r="O67" s="12">
        <v>1567449.6865100004</v>
      </c>
      <c r="P67" s="12">
        <v>814949.9999213249</v>
      </c>
      <c r="Q67" s="12">
        <v>752499.99992735381</v>
      </c>
      <c r="R67" s="13">
        <v>1567449.9998486787</v>
      </c>
      <c r="S67" s="15">
        <v>1629899.836931325</v>
      </c>
      <c r="T67" s="15">
        <v>1504999.8494273541</v>
      </c>
      <c r="U67" s="15">
        <v>3134899.6863586791</v>
      </c>
      <c r="V67" s="15">
        <f t="shared" si="1"/>
        <v>1629899.836931325</v>
      </c>
      <c r="W67" s="15">
        <f t="shared" si="2"/>
        <v>1504999.8494273541</v>
      </c>
      <c r="X67" s="15">
        <f t="shared" si="3"/>
        <v>3134899.6863586791</v>
      </c>
    </row>
    <row r="68" spans="1:24" x14ac:dyDescent="0.2">
      <c r="A68" s="78">
        <v>8</v>
      </c>
      <c r="B68" s="79" t="s">
        <v>93</v>
      </c>
      <c r="C68" s="80" t="s">
        <v>94</v>
      </c>
      <c r="D68" s="80">
        <v>21356</v>
      </c>
      <c r="E68" s="81" t="s">
        <v>100</v>
      </c>
      <c r="F68" s="82"/>
      <c r="G68" s="12">
        <v>551600</v>
      </c>
      <c r="H68" s="12">
        <v>264600</v>
      </c>
      <c r="I68" s="12">
        <v>816200</v>
      </c>
      <c r="J68" s="12">
        <v>275800.05515999999</v>
      </c>
      <c r="K68" s="12">
        <v>132300.02645999999</v>
      </c>
      <c r="L68" s="12">
        <v>408100.08161999995</v>
      </c>
      <c r="M68" s="12">
        <v>275799.94484000001</v>
      </c>
      <c r="N68" s="12">
        <v>132299.97354000001</v>
      </c>
      <c r="O68" s="12">
        <v>408099.91838000005</v>
      </c>
      <c r="P68" s="12">
        <v>275799.99997337436</v>
      </c>
      <c r="Q68" s="12">
        <v>132299.99998722778</v>
      </c>
      <c r="R68" s="13">
        <v>408099.99996060214</v>
      </c>
      <c r="S68" s="15">
        <v>551599.94481337443</v>
      </c>
      <c r="T68" s="15">
        <v>264599.97352722776</v>
      </c>
      <c r="U68" s="15">
        <v>816199.91834060219</v>
      </c>
      <c r="V68" s="15">
        <f t="shared" si="1"/>
        <v>551599.94481337443</v>
      </c>
      <c r="W68" s="15">
        <f t="shared" si="2"/>
        <v>264599.97352722776</v>
      </c>
      <c r="X68" s="15">
        <f t="shared" si="3"/>
        <v>816199.91834060219</v>
      </c>
    </row>
    <row r="69" spans="1:24" x14ac:dyDescent="0.2">
      <c r="A69" s="78">
        <v>8</v>
      </c>
      <c r="B69" s="79" t="s">
        <v>93</v>
      </c>
      <c r="C69" s="80" t="s">
        <v>94</v>
      </c>
      <c r="D69" s="80">
        <v>28778</v>
      </c>
      <c r="E69" s="81" t="s">
        <v>101</v>
      </c>
      <c r="F69" s="82"/>
      <c r="G69" s="12">
        <v>522800</v>
      </c>
      <c r="H69" s="12">
        <v>161600</v>
      </c>
      <c r="I69" s="12">
        <v>684400</v>
      </c>
      <c r="J69" s="12">
        <v>261400.05227999997</v>
      </c>
      <c r="K69" s="12">
        <v>80800.016159999985</v>
      </c>
      <c r="L69" s="12">
        <v>342200.06843999994</v>
      </c>
      <c r="M69" s="12">
        <v>261399.94772000003</v>
      </c>
      <c r="N69" s="12">
        <v>80799.983840000015</v>
      </c>
      <c r="O69" s="12">
        <v>342199.93156000006</v>
      </c>
      <c r="P69" s="12">
        <v>261399.99997476451</v>
      </c>
      <c r="Q69" s="12">
        <v>80799.999992199591</v>
      </c>
      <c r="R69" s="13">
        <v>342199.99996696413</v>
      </c>
      <c r="S69" s="15">
        <v>522799.94769476453</v>
      </c>
      <c r="T69" s="15">
        <v>161599.98383219959</v>
      </c>
      <c r="U69" s="15">
        <v>684399.93152696406</v>
      </c>
      <c r="V69" s="15">
        <f t="shared" si="1"/>
        <v>522799.94769476453</v>
      </c>
      <c r="W69" s="15">
        <f t="shared" si="2"/>
        <v>161599.98383219959</v>
      </c>
      <c r="X69" s="15">
        <f t="shared" si="3"/>
        <v>684399.93152696406</v>
      </c>
    </row>
    <row r="70" spans="1:24" x14ac:dyDescent="0.2">
      <c r="A70" s="78">
        <v>8</v>
      </c>
      <c r="B70" s="79" t="s">
        <v>93</v>
      </c>
      <c r="C70" s="80" t="s">
        <v>94</v>
      </c>
      <c r="D70" s="80">
        <v>28811</v>
      </c>
      <c r="E70" s="81" t="s">
        <v>102</v>
      </c>
      <c r="F70" s="82"/>
      <c r="G70" s="12">
        <v>898700</v>
      </c>
      <c r="H70" s="12">
        <v>303400</v>
      </c>
      <c r="I70" s="12">
        <v>1202100</v>
      </c>
      <c r="J70" s="12">
        <v>449350.08986999997</v>
      </c>
      <c r="K70" s="12">
        <v>151700.03034</v>
      </c>
      <c r="L70" s="12">
        <v>601050.12020999996</v>
      </c>
      <c r="M70" s="12">
        <v>449349.91013000003</v>
      </c>
      <c r="N70" s="12">
        <v>151699.96966</v>
      </c>
      <c r="O70" s="12">
        <v>601049.87979000004</v>
      </c>
      <c r="P70" s="12">
        <v>449349.99995661987</v>
      </c>
      <c r="Q70" s="12">
        <v>151699.99998535492</v>
      </c>
      <c r="R70" s="13">
        <v>601049.99994197476</v>
      </c>
      <c r="S70" s="15">
        <v>898699.9100866199</v>
      </c>
      <c r="T70" s="15">
        <v>303399.9696453549</v>
      </c>
      <c r="U70" s="15">
        <v>1202099.8797319748</v>
      </c>
      <c r="V70" s="15">
        <f t="shared" si="1"/>
        <v>898699.9100866199</v>
      </c>
      <c r="W70" s="15">
        <f t="shared" si="2"/>
        <v>303399.9696453549</v>
      </c>
      <c r="X70" s="15">
        <f t="shared" si="3"/>
        <v>1202099.8797319748</v>
      </c>
    </row>
    <row r="71" spans="1:24" x14ac:dyDescent="0.2">
      <c r="A71" s="78">
        <v>8</v>
      </c>
      <c r="B71" s="79" t="s">
        <v>93</v>
      </c>
      <c r="C71" s="80" t="s">
        <v>94</v>
      </c>
      <c r="D71" s="80">
        <v>28815</v>
      </c>
      <c r="E71" s="81" t="s">
        <v>103</v>
      </c>
      <c r="F71" s="82"/>
      <c r="G71" s="12">
        <v>839800</v>
      </c>
      <c r="H71" s="12">
        <v>162300</v>
      </c>
      <c r="I71" s="12">
        <v>1002100</v>
      </c>
      <c r="J71" s="12">
        <v>419900.08397999994</v>
      </c>
      <c r="K71" s="12">
        <v>81150.016229999994</v>
      </c>
      <c r="L71" s="12">
        <v>501050.10020999995</v>
      </c>
      <c r="M71" s="12">
        <v>419899.91602000006</v>
      </c>
      <c r="N71" s="12">
        <v>81149.983770000006</v>
      </c>
      <c r="O71" s="12">
        <v>501049.89979000005</v>
      </c>
      <c r="P71" s="12">
        <v>419899.99995946302</v>
      </c>
      <c r="Q71" s="12">
        <v>81149.999992165802</v>
      </c>
      <c r="R71" s="13">
        <v>501049.99995162879</v>
      </c>
      <c r="S71" s="15">
        <v>839799.91597946314</v>
      </c>
      <c r="T71" s="15">
        <v>162299.98376216582</v>
      </c>
      <c r="U71" s="15">
        <v>1002099.8997416289</v>
      </c>
      <c r="V71" s="15">
        <f t="shared" si="1"/>
        <v>839799.91597946314</v>
      </c>
      <c r="W71" s="15">
        <f t="shared" si="2"/>
        <v>162299.98376216582</v>
      </c>
      <c r="X71" s="15">
        <f t="shared" si="3"/>
        <v>1002099.8997416289</v>
      </c>
    </row>
    <row r="72" spans="1:24" x14ac:dyDescent="0.2">
      <c r="A72" s="78">
        <v>8</v>
      </c>
      <c r="B72" s="79" t="s">
        <v>104</v>
      </c>
      <c r="C72" s="80" t="s">
        <v>105</v>
      </c>
      <c r="D72" s="80">
        <v>10710</v>
      </c>
      <c r="E72" s="81" t="s">
        <v>106</v>
      </c>
      <c r="F72" s="82"/>
      <c r="G72" s="12">
        <v>3078000</v>
      </c>
      <c r="H72" s="12">
        <v>3581130.9530417058</v>
      </c>
      <c r="I72" s="12">
        <v>6659130.9530417062</v>
      </c>
      <c r="J72" s="12">
        <v>1539000.3077999998</v>
      </c>
      <c r="K72" s="12">
        <v>1790565.834633948</v>
      </c>
      <c r="L72" s="12">
        <v>3329566.1424339479</v>
      </c>
      <c r="M72" s="12">
        <v>1538999.6922000002</v>
      </c>
      <c r="N72" s="12">
        <v>1790565.1184077577</v>
      </c>
      <c r="O72" s="12">
        <v>3329564.8106077579</v>
      </c>
      <c r="P72" s="12">
        <v>1538999.9998514254</v>
      </c>
      <c r="Q72" s="12">
        <v>1790565.476347992</v>
      </c>
      <c r="R72" s="13">
        <v>3329565.4761994178</v>
      </c>
      <c r="S72" s="15">
        <v>3077999.6920514256</v>
      </c>
      <c r="T72" s="15">
        <v>3581130.5947557497</v>
      </c>
      <c r="U72" s="15">
        <v>6659130.2868071757</v>
      </c>
      <c r="V72" s="15">
        <f t="shared" si="1"/>
        <v>3077999.6920514256</v>
      </c>
      <c r="W72" s="15">
        <f t="shared" si="2"/>
        <v>3581130.5947557497</v>
      </c>
      <c r="X72" s="15">
        <f t="shared" si="3"/>
        <v>6659130.2868071757</v>
      </c>
    </row>
    <row r="73" spans="1:24" x14ac:dyDescent="0.2">
      <c r="A73" s="78">
        <v>8</v>
      </c>
      <c r="B73" s="79" t="s">
        <v>104</v>
      </c>
      <c r="C73" s="80" t="s">
        <v>105</v>
      </c>
      <c r="D73" s="80">
        <v>11089</v>
      </c>
      <c r="E73" s="81" t="s">
        <v>107</v>
      </c>
      <c r="F73" s="82"/>
      <c r="G73" s="12">
        <v>895200</v>
      </c>
      <c r="H73" s="12">
        <v>179437.66788377476</v>
      </c>
      <c r="I73" s="12">
        <v>1074637.6678837747</v>
      </c>
      <c r="J73" s="12">
        <v>447600.08951999998</v>
      </c>
      <c r="K73" s="12">
        <v>89718.851885654163</v>
      </c>
      <c r="L73" s="12">
        <v>537318.94140565419</v>
      </c>
      <c r="M73" s="12">
        <v>447599.91048000002</v>
      </c>
      <c r="N73" s="12">
        <v>89718.815998120597</v>
      </c>
      <c r="O73" s="12">
        <v>537318.72647812066</v>
      </c>
      <c r="P73" s="12">
        <v>447599.99995678873</v>
      </c>
      <c r="Q73" s="12">
        <v>89718.833933225935</v>
      </c>
      <c r="R73" s="13">
        <v>537318.83389001468</v>
      </c>
      <c r="S73" s="15">
        <v>895199.91043678881</v>
      </c>
      <c r="T73" s="15">
        <v>179437.64993134653</v>
      </c>
      <c r="U73" s="15">
        <v>1074637.5603681353</v>
      </c>
      <c r="V73" s="15">
        <f t="shared" si="1"/>
        <v>895199.91043678881</v>
      </c>
      <c r="W73" s="15">
        <f t="shared" si="2"/>
        <v>179437.64993134653</v>
      </c>
      <c r="X73" s="15">
        <f t="shared" si="3"/>
        <v>1074637.5603681353</v>
      </c>
    </row>
    <row r="74" spans="1:24" x14ac:dyDescent="0.2">
      <c r="A74" s="78">
        <v>8</v>
      </c>
      <c r="B74" s="79" t="s">
        <v>104</v>
      </c>
      <c r="C74" s="80" t="s">
        <v>105</v>
      </c>
      <c r="D74" s="80">
        <v>11090</v>
      </c>
      <c r="E74" s="81" t="s">
        <v>108</v>
      </c>
      <c r="F74" s="82"/>
      <c r="G74" s="12">
        <v>692400</v>
      </c>
      <c r="H74" s="12">
        <v>519553.06339637062</v>
      </c>
      <c r="I74" s="12">
        <v>1211953.0633963705</v>
      </c>
      <c r="J74" s="12">
        <v>346200.06923999998</v>
      </c>
      <c r="K74" s="12">
        <v>259776.58365349163</v>
      </c>
      <c r="L74" s="12">
        <v>605976.65289349156</v>
      </c>
      <c r="M74" s="12">
        <v>346199.93076000002</v>
      </c>
      <c r="N74" s="12">
        <v>259776.47974287899</v>
      </c>
      <c r="O74" s="12">
        <v>605976.41050287895</v>
      </c>
      <c r="P74" s="12">
        <v>346199.99996657798</v>
      </c>
      <c r="Q74" s="12">
        <v>259776.53167310657</v>
      </c>
      <c r="R74" s="13">
        <v>605976.53163968446</v>
      </c>
      <c r="S74" s="15">
        <v>692399.93072657799</v>
      </c>
      <c r="T74" s="15">
        <v>519553.01141598553</v>
      </c>
      <c r="U74" s="15">
        <v>1211952.9421425634</v>
      </c>
      <c r="V74" s="15">
        <f t="shared" si="1"/>
        <v>692399.93072657799</v>
      </c>
      <c r="W74" s="15">
        <f t="shared" si="2"/>
        <v>519553.01141598553</v>
      </c>
      <c r="X74" s="15">
        <f t="shared" si="3"/>
        <v>1211952.9421425634</v>
      </c>
    </row>
    <row r="75" spans="1:24" x14ac:dyDescent="0.2">
      <c r="A75" s="78">
        <v>8</v>
      </c>
      <c r="B75" s="79" t="s">
        <v>104</v>
      </c>
      <c r="C75" s="80" t="s">
        <v>105</v>
      </c>
      <c r="D75" s="80">
        <v>11091</v>
      </c>
      <c r="E75" s="81" t="s">
        <v>109</v>
      </c>
      <c r="F75" s="82"/>
      <c r="G75" s="12">
        <v>2438400</v>
      </c>
      <c r="H75" s="12">
        <v>427178.06389285607</v>
      </c>
      <c r="I75" s="12">
        <v>2865578.0638928562</v>
      </c>
      <c r="J75" s="12">
        <v>1219200.2438399999</v>
      </c>
      <c r="K75" s="12">
        <v>213589.07466423439</v>
      </c>
      <c r="L75" s="12">
        <v>1432789.3185042343</v>
      </c>
      <c r="M75" s="12">
        <v>1219199.7561600001</v>
      </c>
      <c r="N75" s="12">
        <v>213588.98922862168</v>
      </c>
      <c r="O75" s="12">
        <v>1432788.7453886217</v>
      </c>
      <c r="P75" s="12">
        <v>1219199.9998822988</v>
      </c>
      <c r="Q75" s="12">
        <v>213589.03192580817</v>
      </c>
      <c r="R75" s="13">
        <v>1432789.0318081069</v>
      </c>
      <c r="S75" s="15">
        <v>2438399.7560422989</v>
      </c>
      <c r="T75" s="15">
        <v>427178.02115442988</v>
      </c>
      <c r="U75" s="15">
        <v>2865577.7771967286</v>
      </c>
      <c r="V75" s="15">
        <f t="shared" si="1"/>
        <v>2438399.7560422989</v>
      </c>
      <c r="W75" s="15">
        <f t="shared" si="2"/>
        <v>427178.02115442988</v>
      </c>
      <c r="X75" s="15">
        <f t="shared" si="3"/>
        <v>2865577.7771967286</v>
      </c>
    </row>
    <row r="76" spans="1:24" x14ac:dyDescent="0.2">
      <c r="A76" s="78">
        <v>8</v>
      </c>
      <c r="B76" s="79" t="s">
        <v>104</v>
      </c>
      <c r="C76" s="80" t="s">
        <v>105</v>
      </c>
      <c r="D76" s="80">
        <v>11092</v>
      </c>
      <c r="E76" s="81" t="s">
        <v>110</v>
      </c>
      <c r="F76" s="82"/>
      <c r="G76" s="12">
        <v>1112400</v>
      </c>
      <c r="H76" s="12">
        <v>440724.10329251603</v>
      </c>
      <c r="I76" s="12">
        <v>1553124.103292516</v>
      </c>
      <c r="J76" s="12">
        <v>556200.11124</v>
      </c>
      <c r="K76" s="12">
        <v>220362.09571866831</v>
      </c>
      <c r="L76" s="12">
        <v>776562.20695866831</v>
      </c>
      <c r="M76" s="12">
        <v>556199.88876</v>
      </c>
      <c r="N76" s="12">
        <v>220362.00757384772</v>
      </c>
      <c r="O76" s="12">
        <v>776561.89633384766</v>
      </c>
      <c r="P76" s="12">
        <v>556199.9999463046</v>
      </c>
      <c r="Q76" s="12">
        <v>220362.05162498433</v>
      </c>
      <c r="R76" s="13">
        <v>776562.05157128884</v>
      </c>
      <c r="S76" s="15">
        <v>1112399.8887063046</v>
      </c>
      <c r="T76" s="15">
        <v>440724.05919883202</v>
      </c>
      <c r="U76" s="15">
        <v>1553123.9479051367</v>
      </c>
      <c r="V76" s="15">
        <f t="shared" si="1"/>
        <v>1112399.8887063046</v>
      </c>
      <c r="W76" s="15">
        <f t="shared" si="2"/>
        <v>440724.05919883202</v>
      </c>
      <c r="X76" s="15">
        <f t="shared" si="3"/>
        <v>1553123.9479051367</v>
      </c>
    </row>
    <row r="77" spans="1:24" x14ac:dyDescent="0.2">
      <c r="A77" s="78">
        <v>8</v>
      </c>
      <c r="B77" s="79" t="s">
        <v>104</v>
      </c>
      <c r="C77" s="80" t="s">
        <v>105</v>
      </c>
      <c r="D77" s="80">
        <v>11093</v>
      </c>
      <c r="E77" s="81" t="s">
        <v>111</v>
      </c>
      <c r="F77" s="82"/>
      <c r="G77" s="12">
        <v>1489200</v>
      </c>
      <c r="H77" s="12">
        <v>259667</v>
      </c>
      <c r="I77" s="12">
        <v>1748867</v>
      </c>
      <c r="J77" s="12">
        <v>744600.14891999995</v>
      </c>
      <c r="K77" s="12">
        <v>129833.52596669999</v>
      </c>
      <c r="L77" s="12">
        <v>874433.6748867</v>
      </c>
      <c r="M77" s="12">
        <v>744599.85108000005</v>
      </c>
      <c r="N77" s="12">
        <v>129833.47403330001</v>
      </c>
      <c r="O77" s="12">
        <v>874433.3251133</v>
      </c>
      <c r="P77" s="12">
        <v>744599.99992811657</v>
      </c>
      <c r="Q77" s="12">
        <v>129833.49998746593</v>
      </c>
      <c r="R77" s="13">
        <v>874433.49991558248</v>
      </c>
      <c r="S77" s="15">
        <v>1489199.8510081167</v>
      </c>
      <c r="T77" s="15">
        <v>259666.97402076592</v>
      </c>
      <c r="U77" s="15">
        <v>1748866.8250288826</v>
      </c>
      <c r="V77" s="15">
        <f t="shared" si="1"/>
        <v>1489199.8510081167</v>
      </c>
      <c r="W77" s="15">
        <f t="shared" si="2"/>
        <v>259666.97402076592</v>
      </c>
      <c r="X77" s="15">
        <f t="shared" si="3"/>
        <v>1748866.8250288826</v>
      </c>
    </row>
    <row r="78" spans="1:24" x14ac:dyDescent="0.2">
      <c r="A78" s="78">
        <v>8</v>
      </c>
      <c r="B78" s="79" t="s">
        <v>104</v>
      </c>
      <c r="C78" s="80" t="s">
        <v>105</v>
      </c>
      <c r="D78" s="80">
        <v>11094</v>
      </c>
      <c r="E78" s="81" t="s">
        <v>112</v>
      </c>
      <c r="F78" s="82"/>
      <c r="G78" s="12">
        <v>477600</v>
      </c>
      <c r="H78" s="12">
        <v>435383.59649882623</v>
      </c>
      <c r="I78" s="12">
        <v>912983.59649882629</v>
      </c>
      <c r="J78" s="12">
        <v>238800.04775999999</v>
      </c>
      <c r="K78" s="12">
        <v>217691.84178777275</v>
      </c>
      <c r="L78" s="12">
        <v>456491.88954777271</v>
      </c>
      <c r="M78" s="12">
        <v>238799.95224000001</v>
      </c>
      <c r="N78" s="12">
        <v>217691.75471105348</v>
      </c>
      <c r="O78" s="12">
        <v>456491.70695105346</v>
      </c>
      <c r="P78" s="12">
        <v>238799.9999769463</v>
      </c>
      <c r="Q78" s="12">
        <v>217691.79822839721</v>
      </c>
      <c r="R78" s="13">
        <v>456491.79820534354</v>
      </c>
      <c r="S78" s="15">
        <v>477599.95221694629</v>
      </c>
      <c r="T78" s="15">
        <v>435383.55293945072</v>
      </c>
      <c r="U78" s="15">
        <v>912983.505156397</v>
      </c>
      <c r="V78" s="15">
        <f t="shared" si="1"/>
        <v>477599.95221694629</v>
      </c>
      <c r="W78" s="15">
        <f t="shared" si="2"/>
        <v>435383.55293945072</v>
      </c>
      <c r="X78" s="15">
        <f t="shared" si="3"/>
        <v>912983.505156397</v>
      </c>
    </row>
    <row r="79" spans="1:24" x14ac:dyDescent="0.2">
      <c r="A79" s="78">
        <v>8</v>
      </c>
      <c r="B79" s="79" t="s">
        <v>104</v>
      </c>
      <c r="C79" s="80" t="s">
        <v>105</v>
      </c>
      <c r="D79" s="80">
        <v>11095</v>
      </c>
      <c r="E79" s="81" t="s">
        <v>113</v>
      </c>
      <c r="F79" s="82"/>
      <c r="G79" s="12">
        <v>2548800</v>
      </c>
      <c r="H79" s="12">
        <v>613392.52391939075</v>
      </c>
      <c r="I79" s="12">
        <v>3162192.5239193905</v>
      </c>
      <c r="J79" s="12">
        <v>1274400.2548799999</v>
      </c>
      <c r="K79" s="12">
        <v>306696.32329894771</v>
      </c>
      <c r="L79" s="12">
        <v>1581096.5781789476</v>
      </c>
      <c r="M79" s="12">
        <v>1274399.7451200001</v>
      </c>
      <c r="N79" s="12">
        <v>306696.20062044304</v>
      </c>
      <c r="O79" s="12">
        <v>1581095.9457404432</v>
      </c>
      <c r="P79" s="12">
        <v>1274399.9998769697</v>
      </c>
      <c r="Q79" s="12">
        <v>306696.261930087</v>
      </c>
      <c r="R79" s="13">
        <v>1581096.2618070566</v>
      </c>
      <c r="S79" s="15">
        <v>2548799.7449969696</v>
      </c>
      <c r="T79" s="15">
        <v>613392.46255052998</v>
      </c>
      <c r="U79" s="15">
        <v>3162192.2075474998</v>
      </c>
      <c r="V79" s="15">
        <f t="shared" ref="V79:V101" si="4">S79</f>
        <v>2548799.7449969696</v>
      </c>
      <c r="W79" s="15">
        <f t="shared" ref="W79:W101" si="5">T79</f>
        <v>613392.46255052998</v>
      </c>
      <c r="X79" s="15">
        <f t="shared" ref="X79:X101" si="6">V79+W79</f>
        <v>3162192.2075474998</v>
      </c>
    </row>
    <row r="80" spans="1:24" x14ac:dyDescent="0.2">
      <c r="A80" s="78">
        <v>8</v>
      </c>
      <c r="B80" s="79" t="s">
        <v>104</v>
      </c>
      <c r="C80" s="80" t="s">
        <v>105</v>
      </c>
      <c r="D80" s="80">
        <v>11096</v>
      </c>
      <c r="E80" s="81" t="s">
        <v>114</v>
      </c>
      <c r="F80" s="82"/>
      <c r="G80" s="12">
        <v>562800</v>
      </c>
      <c r="H80" s="12">
        <v>215214.04350586617</v>
      </c>
      <c r="I80" s="12">
        <v>778014.0435058662</v>
      </c>
      <c r="J80" s="12">
        <v>281400.05627999996</v>
      </c>
      <c r="K80" s="12">
        <v>107607.04327433743</v>
      </c>
      <c r="L80" s="12">
        <v>389007.09955433739</v>
      </c>
      <c r="M80" s="12">
        <v>281399.94372000004</v>
      </c>
      <c r="N80" s="12">
        <v>107607.00023152874</v>
      </c>
      <c r="O80" s="12">
        <v>389006.94395152875</v>
      </c>
      <c r="P80" s="12">
        <v>281399.99997283373</v>
      </c>
      <c r="Q80" s="12">
        <v>107607.02174254473</v>
      </c>
      <c r="R80" s="13">
        <v>389007.02171537851</v>
      </c>
      <c r="S80" s="15">
        <v>562799.94369283377</v>
      </c>
      <c r="T80" s="15">
        <v>215214.02197407349</v>
      </c>
      <c r="U80" s="15">
        <v>778013.96566690726</v>
      </c>
      <c r="V80" s="15">
        <f t="shared" si="4"/>
        <v>562799.94369283377</v>
      </c>
      <c r="W80" s="15">
        <f t="shared" si="5"/>
        <v>215214.02197407349</v>
      </c>
      <c r="X80" s="15">
        <f t="shared" si="6"/>
        <v>778013.96566690726</v>
      </c>
    </row>
    <row r="81" spans="1:24" x14ac:dyDescent="0.2">
      <c r="A81" s="78">
        <v>8</v>
      </c>
      <c r="B81" s="79" t="s">
        <v>104</v>
      </c>
      <c r="C81" s="80" t="s">
        <v>105</v>
      </c>
      <c r="D81" s="80">
        <v>11097</v>
      </c>
      <c r="E81" s="81" t="s">
        <v>115</v>
      </c>
      <c r="F81" s="82"/>
      <c r="G81" s="12">
        <v>1623600</v>
      </c>
      <c r="H81" s="12">
        <v>351387.91516316478</v>
      </c>
      <c r="I81" s="12">
        <v>1974987.9151631647</v>
      </c>
      <c r="J81" s="12">
        <v>811800.16235999996</v>
      </c>
      <c r="K81" s="12">
        <v>175693.99272037388</v>
      </c>
      <c r="L81" s="12">
        <v>987494.15508037386</v>
      </c>
      <c r="M81" s="12">
        <v>811799.83764000004</v>
      </c>
      <c r="N81" s="12">
        <v>175693.92244279091</v>
      </c>
      <c r="O81" s="12">
        <v>987493.76008279098</v>
      </c>
      <c r="P81" s="12">
        <v>811799.99992162897</v>
      </c>
      <c r="Q81" s="12">
        <v>175693.95756462094</v>
      </c>
      <c r="R81" s="13">
        <v>987493.95748624986</v>
      </c>
      <c r="S81" s="15">
        <v>1623599.837561629</v>
      </c>
      <c r="T81" s="15">
        <v>351387.88000741182</v>
      </c>
      <c r="U81" s="15">
        <v>1974987.7175690408</v>
      </c>
      <c r="V81" s="15">
        <f t="shared" si="4"/>
        <v>1623599.837561629</v>
      </c>
      <c r="W81" s="15">
        <f t="shared" si="5"/>
        <v>351387.88000741182</v>
      </c>
      <c r="X81" s="15">
        <f t="shared" si="6"/>
        <v>1974987.7175690408</v>
      </c>
    </row>
    <row r="82" spans="1:24" x14ac:dyDescent="0.2">
      <c r="A82" s="78">
        <v>8</v>
      </c>
      <c r="B82" s="79" t="s">
        <v>104</v>
      </c>
      <c r="C82" s="80" t="s">
        <v>105</v>
      </c>
      <c r="D82" s="80">
        <v>11098</v>
      </c>
      <c r="E82" s="81" t="s">
        <v>116</v>
      </c>
      <c r="F82" s="82"/>
      <c r="G82" s="12">
        <v>1683600</v>
      </c>
      <c r="H82" s="12">
        <v>380521.00447588362</v>
      </c>
      <c r="I82" s="12">
        <v>2064121.0044758837</v>
      </c>
      <c r="J82" s="12">
        <v>841800.16835999989</v>
      </c>
      <c r="K82" s="12">
        <v>190260.54029004223</v>
      </c>
      <c r="L82" s="12">
        <v>1032060.7086500421</v>
      </c>
      <c r="M82" s="12">
        <v>841799.83164000011</v>
      </c>
      <c r="N82" s="12">
        <v>190260.46418584138</v>
      </c>
      <c r="O82" s="12">
        <v>1032060.2958258415</v>
      </c>
      <c r="P82" s="12">
        <v>841799.99991873291</v>
      </c>
      <c r="Q82" s="12">
        <v>190260.50221957412</v>
      </c>
      <c r="R82" s="13">
        <v>1032060.5021383071</v>
      </c>
      <c r="S82" s="15">
        <v>1683599.831558733</v>
      </c>
      <c r="T82" s="15">
        <v>380520.9664054155</v>
      </c>
      <c r="U82" s="15">
        <v>2064120.7979641485</v>
      </c>
      <c r="V82" s="15">
        <f t="shared" si="4"/>
        <v>1683599.831558733</v>
      </c>
      <c r="W82" s="15">
        <f t="shared" si="5"/>
        <v>380520.9664054155</v>
      </c>
      <c r="X82" s="15">
        <f t="shared" si="6"/>
        <v>2064120.7979641485</v>
      </c>
    </row>
    <row r="83" spans="1:24" x14ac:dyDescent="0.2">
      <c r="A83" s="78">
        <v>8</v>
      </c>
      <c r="B83" s="79" t="s">
        <v>104</v>
      </c>
      <c r="C83" s="80" t="s">
        <v>105</v>
      </c>
      <c r="D83" s="80">
        <v>11099</v>
      </c>
      <c r="E83" s="81" t="s">
        <v>117</v>
      </c>
      <c r="F83" s="82"/>
      <c r="G83" s="12">
        <v>723600</v>
      </c>
      <c r="H83" s="12">
        <v>603180.82415157813</v>
      </c>
      <c r="I83" s="12">
        <v>1326780.8241515781</v>
      </c>
      <c r="J83" s="12">
        <v>361800.07235999999</v>
      </c>
      <c r="K83" s="12">
        <v>301590.47239387146</v>
      </c>
      <c r="L83" s="12">
        <v>663390.54475387139</v>
      </c>
      <c r="M83" s="12">
        <v>361799.92764000001</v>
      </c>
      <c r="N83" s="12">
        <v>301590.35175770667</v>
      </c>
      <c r="O83" s="12">
        <v>663390.27939770673</v>
      </c>
      <c r="P83" s="12">
        <v>361799.99996507191</v>
      </c>
      <c r="Q83" s="12">
        <v>301590.41204667359</v>
      </c>
      <c r="R83" s="13">
        <v>663390.4120117455</v>
      </c>
      <c r="S83" s="15">
        <v>723599.92760507192</v>
      </c>
      <c r="T83" s="15">
        <v>603180.76380438032</v>
      </c>
      <c r="U83" s="15">
        <v>1326780.6914094524</v>
      </c>
      <c r="V83" s="15">
        <f t="shared" si="4"/>
        <v>723599.92760507192</v>
      </c>
      <c r="W83" s="15">
        <f t="shared" si="5"/>
        <v>603180.76380438032</v>
      </c>
      <c r="X83" s="15">
        <f t="shared" si="6"/>
        <v>1326780.6914094524</v>
      </c>
    </row>
    <row r="84" spans="1:24" x14ac:dyDescent="0.2">
      <c r="A84" s="78">
        <v>8</v>
      </c>
      <c r="B84" s="79" t="s">
        <v>104</v>
      </c>
      <c r="C84" s="80" t="s">
        <v>105</v>
      </c>
      <c r="D84" s="80">
        <v>11100</v>
      </c>
      <c r="E84" s="81" t="s">
        <v>118</v>
      </c>
      <c r="F84" s="82"/>
      <c r="G84" s="12">
        <v>513600</v>
      </c>
      <c r="H84" s="12">
        <v>430345.08795279969</v>
      </c>
      <c r="I84" s="12">
        <v>943945.08795279963</v>
      </c>
      <c r="J84" s="12">
        <v>256800.05135999998</v>
      </c>
      <c r="K84" s="12">
        <v>215172.58701090861</v>
      </c>
      <c r="L84" s="12">
        <v>471972.63837090856</v>
      </c>
      <c r="M84" s="12">
        <v>256799.94864000002</v>
      </c>
      <c r="N84" s="12">
        <v>215172.50094189108</v>
      </c>
      <c r="O84" s="12">
        <v>471972.44958189107</v>
      </c>
      <c r="P84" s="12">
        <v>256799.9999752086</v>
      </c>
      <c r="Q84" s="12">
        <v>215172.54395562716</v>
      </c>
      <c r="R84" s="13">
        <v>471972.54393083573</v>
      </c>
      <c r="S84" s="15">
        <v>513599.94861520862</v>
      </c>
      <c r="T84" s="15">
        <v>430345.04489751824</v>
      </c>
      <c r="U84" s="15">
        <v>943944.99351272685</v>
      </c>
      <c r="V84" s="15">
        <f t="shared" si="4"/>
        <v>513599.94861520862</v>
      </c>
      <c r="W84" s="15">
        <f t="shared" si="5"/>
        <v>430345.04489751824</v>
      </c>
      <c r="X84" s="15">
        <f t="shared" si="6"/>
        <v>943944.99351272685</v>
      </c>
    </row>
    <row r="85" spans="1:24" x14ac:dyDescent="0.2">
      <c r="A85" s="78">
        <v>8</v>
      </c>
      <c r="B85" s="79" t="s">
        <v>104</v>
      </c>
      <c r="C85" s="80" t="s">
        <v>105</v>
      </c>
      <c r="D85" s="80">
        <v>11101</v>
      </c>
      <c r="E85" s="81" t="s">
        <v>119</v>
      </c>
      <c r="F85" s="82"/>
      <c r="G85" s="12">
        <v>642000</v>
      </c>
      <c r="H85" s="12">
        <v>646117.7496426719</v>
      </c>
      <c r="I85" s="12">
        <v>1288117.749642672</v>
      </c>
      <c r="J85" s="12">
        <v>321000.06419999996</v>
      </c>
      <c r="K85" s="12">
        <v>323058.93943311088</v>
      </c>
      <c r="L85" s="12">
        <v>644059.00363311078</v>
      </c>
      <c r="M85" s="12">
        <v>320999.93580000004</v>
      </c>
      <c r="N85" s="12">
        <v>323058.81020956102</v>
      </c>
      <c r="O85" s="12">
        <v>644058.746009561</v>
      </c>
      <c r="P85" s="12">
        <v>320999.99996901071</v>
      </c>
      <c r="Q85" s="12">
        <v>323058.87479014794</v>
      </c>
      <c r="R85" s="13">
        <v>644058.8747591587</v>
      </c>
      <c r="S85" s="15">
        <v>641999.9357690108</v>
      </c>
      <c r="T85" s="15">
        <v>646117.68499970902</v>
      </c>
      <c r="U85" s="15">
        <v>1288117.6207687198</v>
      </c>
      <c r="V85" s="15">
        <f t="shared" si="4"/>
        <v>641999.9357690108</v>
      </c>
      <c r="W85" s="15">
        <f t="shared" si="5"/>
        <v>646117.68499970902</v>
      </c>
      <c r="X85" s="15">
        <f t="shared" si="6"/>
        <v>1288117.6207687198</v>
      </c>
    </row>
    <row r="86" spans="1:24" x14ac:dyDescent="0.2">
      <c r="A86" s="78">
        <v>8</v>
      </c>
      <c r="B86" s="79" t="s">
        <v>104</v>
      </c>
      <c r="C86" s="80" t="s">
        <v>105</v>
      </c>
      <c r="D86" s="80">
        <v>11102</v>
      </c>
      <c r="E86" s="81" t="s">
        <v>120</v>
      </c>
      <c r="F86" s="82"/>
      <c r="G86" s="12">
        <v>1171200</v>
      </c>
      <c r="H86" s="12">
        <v>174137.73568128087</v>
      </c>
      <c r="I86" s="12">
        <v>1345337.735681281</v>
      </c>
      <c r="J86" s="12">
        <v>585600.11711999995</v>
      </c>
      <c r="K86" s="12">
        <v>87068.885254413995</v>
      </c>
      <c r="L86" s="12">
        <v>672669.00237441389</v>
      </c>
      <c r="M86" s="12">
        <v>585599.88288000005</v>
      </c>
      <c r="N86" s="12">
        <v>87068.850426866877</v>
      </c>
      <c r="O86" s="12">
        <v>672668.73330686695</v>
      </c>
      <c r="P86" s="12">
        <v>585599.99994346627</v>
      </c>
      <c r="Q86" s="12">
        <v>87068.867832234828</v>
      </c>
      <c r="R86" s="13">
        <v>672668.86777570122</v>
      </c>
      <c r="S86" s="15">
        <v>1171199.8828234663</v>
      </c>
      <c r="T86" s="15">
        <v>174137.7182591017</v>
      </c>
      <c r="U86" s="15">
        <v>1345337.6010825681</v>
      </c>
      <c r="V86" s="15">
        <f t="shared" si="4"/>
        <v>1171199.8828234663</v>
      </c>
      <c r="W86" s="15">
        <f t="shared" si="5"/>
        <v>174137.7182591017</v>
      </c>
      <c r="X86" s="15">
        <f t="shared" si="6"/>
        <v>1345337.6010825681</v>
      </c>
    </row>
    <row r="87" spans="1:24" x14ac:dyDescent="0.2">
      <c r="A87" s="78">
        <v>8</v>
      </c>
      <c r="B87" s="79" t="s">
        <v>104</v>
      </c>
      <c r="C87" s="80" t="s">
        <v>105</v>
      </c>
      <c r="D87" s="80">
        <v>11103</v>
      </c>
      <c r="E87" s="81" t="s">
        <v>121</v>
      </c>
      <c r="F87" s="82"/>
      <c r="G87" s="12">
        <v>786000</v>
      </c>
      <c r="H87" s="12">
        <v>546330.51141429495</v>
      </c>
      <c r="I87" s="12">
        <v>1332330.5114142951</v>
      </c>
      <c r="J87" s="12">
        <v>393000.07859999995</v>
      </c>
      <c r="K87" s="12">
        <v>273165.31034019857</v>
      </c>
      <c r="L87" s="12">
        <v>666165.38894019858</v>
      </c>
      <c r="M87" s="12">
        <v>392999.92140000005</v>
      </c>
      <c r="N87" s="12">
        <v>273165.20107409637</v>
      </c>
      <c r="O87" s="12">
        <v>666165.12247409648</v>
      </c>
      <c r="P87" s="12">
        <v>392999.99996205984</v>
      </c>
      <c r="Q87" s="12">
        <v>273165.25568077614</v>
      </c>
      <c r="R87" s="13">
        <v>666165.2556428361</v>
      </c>
      <c r="S87" s="15">
        <v>785999.92136205989</v>
      </c>
      <c r="T87" s="15">
        <v>546330.45675487258</v>
      </c>
      <c r="U87" s="15">
        <v>1332330.3781169325</v>
      </c>
      <c r="V87" s="15">
        <f t="shared" si="4"/>
        <v>785999.92136205989</v>
      </c>
      <c r="W87" s="15">
        <f t="shared" si="5"/>
        <v>546330.45675487258</v>
      </c>
      <c r="X87" s="15">
        <f t="shared" si="6"/>
        <v>1332330.3781169325</v>
      </c>
    </row>
    <row r="88" spans="1:24" x14ac:dyDescent="0.2">
      <c r="A88" s="78">
        <v>8</v>
      </c>
      <c r="B88" s="79" t="s">
        <v>104</v>
      </c>
      <c r="C88" s="80" t="s">
        <v>105</v>
      </c>
      <c r="D88" s="80">
        <v>11450</v>
      </c>
      <c r="E88" s="81" t="s">
        <v>122</v>
      </c>
      <c r="F88" s="82"/>
      <c r="G88" s="12">
        <v>3048000</v>
      </c>
      <c r="H88" s="12">
        <v>4395553</v>
      </c>
      <c r="I88" s="12">
        <v>7443553</v>
      </c>
      <c r="J88" s="12">
        <v>1524000.3047999998</v>
      </c>
      <c r="K88" s="12">
        <v>2197776.9395552999</v>
      </c>
      <c r="L88" s="12">
        <v>3721777.2443552995</v>
      </c>
      <c r="M88" s="12">
        <v>1523999.6952000002</v>
      </c>
      <c r="N88" s="12">
        <v>2197776.0604447001</v>
      </c>
      <c r="O88" s="12">
        <v>3721775.7556447005</v>
      </c>
      <c r="P88" s="12">
        <v>1523999.9998528734</v>
      </c>
      <c r="Q88" s="12">
        <v>2197776.4997878275</v>
      </c>
      <c r="R88" s="13">
        <v>3721776.4996407009</v>
      </c>
      <c r="S88" s="15">
        <v>3047999.6950528733</v>
      </c>
      <c r="T88" s="15">
        <v>4395552.5602325276</v>
      </c>
      <c r="U88" s="15">
        <v>7443552.2552854009</v>
      </c>
      <c r="V88" s="15">
        <f t="shared" si="4"/>
        <v>3047999.6950528733</v>
      </c>
      <c r="W88" s="15">
        <f t="shared" si="5"/>
        <v>4395552.5602325276</v>
      </c>
      <c r="X88" s="15">
        <f t="shared" si="6"/>
        <v>7443552.2552854009</v>
      </c>
    </row>
    <row r="89" spans="1:24" x14ac:dyDescent="0.2">
      <c r="A89" s="78">
        <v>8</v>
      </c>
      <c r="B89" s="79" t="s">
        <v>104</v>
      </c>
      <c r="C89" s="80" t="s">
        <v>105</v>
      </c>
      <c r="D89" s="80">
        <v>21323</v>
      </c>
      <c r="E89" s="81" t="s">
        <v>123</v>
      </c>
      <c r="F89" s="82"/>
      <c r="G89" s="12">
        <v>1009200</v>
      </c>
      <c r="H89" s="12">
        <v>587009.83790148015</v>
      </c>
      <c r="I89" s="12">
        <v>1596209.83790148</v>
      </c>
      <c r="J89" s="12">
        <v>504600.10091999994</v>
      </c>
      <c r="K89" s="12">
        <v>293504.97765172384</v>
      </c>
      <c r="L89" s="12">
        <v>798105.07857172377</v>
      </c>
      <c r="M89" s="12">
        <v>504599.89908000006</v>
      </c>
      <c r="N89" s="12">
        <v>293504.86024975631</v>
      </c>
      <c r="O89" s="12">
        <v>798104.75932975637</v>
      </c>
      <c r="P89" s="12">
        <v>504599.99995128607</v>
      </c>
      <c r="Q89" s="12">
        <v>293504.91892240522</v>
      </c>
      <c r="R89" s="13">
        <v>798104.91887369123</v>
      </c>
      <c r="S89" s="15">
        <v>1009199.8990312861</v>
      </c>
      <c r="T89" s="15">
        <v>587009.77917216159</v>
      </c>
      <c r="U89" s="15">
        <v>1596209.6782034477</v>
      </c>
      <c r="V89" s="15">
        <f t="shared" si="4"/>
        <v>1009199.8990312861</v>
      </c>
      <c r="W89" s="15">
        <f t="shared" si="5"/>
        <v>587009.77917216159</v>
      </c>
      <c r="X89" s="15">
        <f t="shared" si="6"/>
        <v>1596209.6782034477</v>
      </c>
    </row>
    <row r="90" spans="1:24" x14ac:dyDescent="0.2">
      <c r="A90" s="78">
        <v>8</v>
      </c>
      <c r="B90" s="79" t="s">
        <v>124</v>
      </c>
      <c r="C90" s="80" t="s">
        <v>125</v>
      </c>
      <c r="D90" s="80">
        <v>10711</v>
      </c>
      <c r="E90" s="81" t="s">
        <v>126</v>
      </c>
      <c r="F90" s="82"/>
      <c r="G90" s="12">
        <v>2600400</v>
      </c>
      <c r="H90" s="12">
        <v>1195900</v>
      </c>
      <c r="I90" s="12">
        <v>3796300</v>
      </c>
      <c r="J90" s="12">
        <v>1300200.2600399998</v>
      </c>
      <c r="K90" s="12">
        <v>597950.1195899999</v>
      </c>
      <c r="L90" s="12">
        <v>1898150.3796299999</v>
      </c>
      <c r="M90" s="12">
        <v>1300199.7399600002</v>
      </c>
      <c r="N90" s="12">
        <v>597949.8804100001</v>
      </c>
      <c r="O90" s="12">
        <v>1898149.6203700001</v>
      </c>
      <c r="P90" s="12">
        <v>1300199.9998744789</v>
      </c>
      <c r="Q90" s="12">
        <v>597949.99994227395</v>
      </c>
      <c r="R90" s="13">
        <v>1898149.999816753</v>
      </c>
      <c r="S90" s="15">
        <v>2600399.7398344791</v>
      </c>
      <c r="T90" s="15">
        <v>1195899.880352274</v>
      </c>
      <c r="U90" s="15">
        <v>3796299.6201867531</v>
      </c>
      <c r="V90" s="15">
        <f t="shared" si="4"/>
        <v>2600399.7398344791</v>
      </c>
      <c r="W90" s="15">
        <f t="shared" si="5"/>
        <v>1195899.880352274</v>
      </c>
      <c r="X90" s="15">
        <f t="shared" si="6"/>
        <v>3796299.6201867531</v>
      </c>
    </row>
    <row r="91" spans="1:24" x14ac:dyDescent="0.2">
      <c r="A91" s="78">
        <v>8</v>
      </c>
      <c r="B91" s="79" t="s">
        <v>124</v>
      </c>
      <c r="C91" s="80" t="s">
        <v>125</v>
      </c>
      <c r="D91" s="80">
        <v>11104</v>
      </c>
      <c r="E91" s="81" t="s">
        <v>127</v>
      </c>
      <c r="F91" s="82"/>
      <c r="G91" s="12">
        <v>1092300</v>
      </c>
      <c r="H91" s="12">
        <v>318900</v>
      </c>
      <c r="I91" s="12">
        <v>1411200</v>
      </c>
      <c r="J91" s="12">
        <v>546150.10922999994</v>
      </c>
      <c r="K91" s="12">
        <v>159450.03188999998</v>
      </c>
      <c r="L91" s="12">
        <v>705600.14111999993</v>
      </c>
      <c r="M91" s="12">
        <v>546149.89077000006</v>
      </c>
      <c r="N91" s="12">
        <v>159449.96811000002</v>
      </c>
      <c r="O91" s="12">
        <v>705599.85888000007</v>
      </c>
      <c r="P91" s="12">
        <v>546149.9999472748</v>
      </c>
      <c r="Q91" s="12">
        <v>159449.99998460672</v>
      </c>
      <c r="R91" s="13">
        <v>705599.99993188155</v>
      </c>
      <c r="S91" s="15">
        <v>1092299.890717275</v>
      </c>
      <c r="T91" s="15">
        <v>318899.96809460677</v>
      </c>
      <c r="U91" s="15">
        <v>1411199.8588118819</v>
      </c>
      <c r="V91" s="15">
        <f t="shared" si="4"/>
        <v>1092299.890717275</v>
      </c>
      <c r="W91" s="15">
        <f t="shared" si="5"/>
        <v>318899.96809460677</v>
      </c>
      <c r="X91" s="15">
        <f t="shared" si="6"/>
        <v>1411199.8588118819</v>
      </c>
    </row>
    <row r="92" spans="1:24" x14ac:dyDescent="0.2">
      <c r="A92" s="78">
        <v>8</v>
      </c>
      <c r="B92" s="79" t="s">
        <v>124</v>
      </c>
      <c r="C92" s="80" t="s">
        <v>125</v>
      </c>
      <c r="D92" s="80">
        <v>11105</v>
      </c>
      <c r="E92" s="81" t="s">
        <v>128</v>
      </c>
      <c r="F92" s="82"/>
      <c r="G92" s="12">
        <v>1537800</v>
      </c>
      <c r="H92" s="12">
        <v>311800</v>
      </c>
      <c r="I92" s="12">
        <v>1849600</v>
      </c>
      <c r="J92" s="12">
        <v>768900.15377999994</v>
      </c>
      <c r="K92" s="12">
        <v>155900.03117999999</v>
      </c>
      <c r="L92" s="12">
        <v>924800.18495999998</v>
      </c>
      <c r="M92" s="12">
        <v>768899.84622000006</v>
      </c>
      <c r="N92" s="12">
        <v>155899.96882000001</v>
      </c>
      <c r="O92" s="12">
        <v>924799.81504000002</v>
      </c>
      <c r="P92" s="12">
        <v>768899.99992577056</v>
      </c>
      <c r="Q92" s="12">
        <v>155899.99998494945</v>
      </c>
      <c r="R92" s="13">
        <v>924799.99991072004</v>
      </c>
      <c r="S92" s="15">
        <v>1537799.8461457705</v>
      </c>
      <c r="T92" s="15">
        <v>311799.96880494943</v>
      </c>
      <c r="U92" s="15">
        <v>1849599.8149507199</v>
      </c>
      <c r="V92" s="15">
        <f t="shared" si="4"/>
        <v>1537799.8461457705</v>
      </c>
      <c r="W92" s="15">
        <f t="shared" si="5"/>
        <v>311799.96880494943</v>
      </c>
      <c r="X92" s="15">
        <f t="shared" si="6"/>
        <v>1849599.8149507199</v>
      </c>
    </row>
    <row r="93" spans="1:24" x14ac:dyDescent="0.2">
      <c r="A93" s="78">
        <v>8</v>
      </c>
      <c r="B93" s="79" t="s">
        <v>124</v>
      </c>
      <c r="C93" s="80" t="s">
        <v>125</v>
      </c>
      <c r="D93" s="80">
        <v>11106</v>
      </c>
      <c r="E93" s="81" t="s">
        <v>129</v>
      </c>
      <c r="F93" s="82"/>
      <c r="G93" s="12">
        <v>790900</v>
      </c>
      <c r="H93" s="12">
        <v>405400</v>
      </c>
      <c r="I93" s="12">
        <v>1196300</v>
      </c>
      <c r="J93" s="12">
        <v>395450.07908999996</v>
      </c>
      <c r="K93" s="12">
        <v>202700.04053999999</v>
      </c>
      <c r="L93" s="12">
        <v>598150.11962999997</v>
      </c>
      <c r="M93" s="12">
        <v>395449.92091000004</v>
      </c>
      <c r="N93" s="12">
        <v>202699.95946000001</v>
      </c>
      <c r="O93" s="12">
        <v>598149.88037000003</v>
      </c>
      <c r="P93" s="12">
        <v>395449.99996182334</v>
      </c>
      <c r="Q93" s="12">
        <v>202699.9999804314</v>
      </c>
      <c r="R93" s="13">
        <v>598149.99994225474</v>
      </c>
      <c r="S93" s="15">
        <v>790899.92087182333</v>
      </c>
      <c r="T93" s="15">
        <v>405399.95944043144</v>
      </c>
      <c r="U93" s="15">
        <v>1196299.8803122547</v>
      </c>
      <c r="V93" s="15">
        <f t="shared" si="4"/>
        <v>790899.92087182333</v>
      </c>
      <c r="W93" s="15">
        <f t="shared" si="5"/>
        <v>405399.95944043144</v>
      </c>
      <c r="X93" s="15">
        <f t="shared" si="6"/>
        <v>1196299.8803122547</v>
      </c>
    </row>
    <row r="94" spans="1:24" x14ac:dyDescent="0.2">
      <c r="A94" s="78">
        <v>8</v>
      </c>
      <c r="B94" s="79" t="s">
        <v>124</v>
      </c>
      <c r="C94" s="80" t="s">
        <v>125</v>
      </c>
      <c r="D94" s="80">
        <v>11107</v>
      </c>
      <c r="E94" s="81" t="s">
        <v>130</v>
      </c>
      <c r="F94" s="82"/>
      <c r="G94" s="12">
        <v>567600</v>
      </c>
      <c r="H94" s="12">
        <v>644800</v>
      </c>
      <c r="I94" s="12">
        <v>1212400</v>
      </c>
      <c r="J94" s="12">
        <v>283800.05675999995</v>
      </c>
      <c r="K94" s="12">
        <v>322400.06447999994</v>
      </c>
      <c r="L94" s="12">
        <v>606200.12123999989</v>
      </c>
      <c r="M94" s="12">
        <v>283799.94324000005</v>
      </c>
      <c r="N94" s="12">
        <v>322399.93552000006</v>
      </c>
      <c r="O94" s="12">
        <v>606199.87876000011</v>
      </c>
      <c r="P94" s="12">
        <v>283799.999972602</v>
      </c>
      <c r="Q94" s="12">
        <v>322399.99996887561</v>
      </c>
      <c r="R94" s="13">
        <v>606199.99994147755</v>
      </c>
      <c r="S94" s="15">
        <v>567599.94321260205</v>
      </c>
      <c r="T94" s="15">
        <v>644799.93548887572</v>
      </c>
      <c r="U94" s="15">
        <v>1212399.8787014778</v>
      </c>
      <c r="V94" s="15">
        <f t="shared" si="4"/>
        <v>567599.94321260205</v>
      </c>
      <c r="W94" s="15">
        <f t="shared" si="5"/>
        <v>644799.93548887572</v>
      </c>
      <c r="X94" s="15">
        <f t="shared" si="6"/>
        <v>1212399.8787014778</v>
      </c>
    </row>
    <row r="95" spans="1:24" x14ac:dyDescent="0.2">
      <c r="A95" s="78">
        <v>8</v>
      </c>
      <c r="B95" s="79" t="s">
        <v>124</v>
      </c>
      <c r="C95" s="80" t="s">
        <v>125</v>
      </c>
      <c r="D95" s="80">
        <v>11108</v>
      </c>
      <c r="E95" s="81" t="s">
        <v>131</v>
      </c>
      <c r="F95" s="82"/>
      <c r="G95" s="12">
        <v>1365100</v>
      </c>
      <c r="H95" s="12">
        <v>577100</v>
      </c>
      <c r="I95" s="12">
        <v>1942200</v>
      </c>
      <c r="J95" s="12">
        <v>682550.13650999998</v>
      </c>
      <c r="K95" s="12">
        <v>288550.05770999996</v>
      </c>
      <c r="L95" s="12">
        <v>971100.19421999995</v>
      </c>
      <c r="M95" s="12">
        <v>682549.86349000002</v>
      </c>
      <c r="N95" s="12">
        <v>288549.94229000004</v>
      </c>
      <c r="O95" s="12">
        <v>971099.80578000005</v>
      </c>
      <c r="P95" s="12">
        <v>682549.99993410683</v>
      </c>
      <c r="Q95" s="12">
        <v>288549.9999721435</v>
      </c>
      <c r="R95" s="13">
        <v>971099.99990625028</v>
      </c>
      <c r="S95" s="15">
        <v>1365099.863424107</v>
      </c>
      <c r="T95" s="15">
        <v>577099.9422621436</v>
      </c>
      <c r="U95" s="15">
        <v>1942199.8056862506</v>
      </c>
      <c r="V95" s="15">
        <f t="shared" si="4"/>
        <v>1365099.863424107</v>
      </c>
      <c r="W95" s="15">
        <f t="shared" si="5"/>
        <v>577099.9422621436</v>
      </c>
      <c r="X95" s="15">
        <f t="shared" si="6"/>
        <v>1942199.8056862506</v>
      </c>
    </row>
    <row r="96" spans="1:24" x14ac:dyDescent="0.2">
      <c r="A96" s="78">
        <v>8</v>
      </c>
      <c r="B96" s="79" t="s">
        <v>124</v>
      </c>
      <c r="C96" s="80" t="s">
        <v>125</v>
      </c>
      <c r="D96" s="80">
        <v>11109</v>
      </c>
      <c r="E96" s="81" t="s">
        <v>132</v>
      </c>
      <c r="F96" s="82"/>
      <c r="G96" s="12">
        <v>2166400</v>
      </c>
      <c r="H96" s="12">
        <v>398000</v>
      </c>
      <c r="I96" s="12">
        <v>2564400</v>
      </c>
      <c r="J96" s="12">
        <v>1083200.21664</v>
      </c>
      <c r="K96" s="12">
        <v>199000.03979999997</v>
      </c>
      <c r="L96" s="12">
        <v>1282200.2564399999</v>
      </c>
      <c r="M96" s="12">
        <v>1083199.78336</v>
      </c>
      <c r="N96" s="12">
        <v>198999.96020000003</v>
      </c>
      <c r="O96" s="12">
        <v>1282199.7435600001</v>
      </c>
      <c r="P96" s="12">
        <v>1083199.9998954281</v>
      </c>
      <c r="Q96" s="12">
        <v>198999.99998078859</v>
      </c>
      <c r="R96" s="13">
        <v>1282199.9998762168</v>
      </c>
      <c r="S96" s="15">
        <v>2166399.7832554281</v>
      </c>
      <c r="T96" s="15">
        <v>397999.96018078865</v>
      </c>
      <c r="U96" s="15">
        <v>2564399.7434362168</v>
      </c>
      <c r="V96" s="15">
        <f t="shared" si="4"/>
        <v>2166399.7832554281</v>
      </c>
      <c r="W96" s="15">
        <f t="shared" si="5"/>
        <v>397999.96018078865</v>
      </c>
      <c r="X96" s="15">
        <f t="shared" si="6"/>
        <v>2564399.7434362168</v>
      </c>
    </row>
    <row r="97" spans="1:24" x14ac:dyDescent="0.2">
      <c r="A97" s="78">
        <v>8</v>
      </c>
      <c r="B97" s="79" t="s">
        <v>124</v>
      </c>
      <c r="C97" s="80" t="s">
        <v>125</v>
      </c>
      <c r="D97" s="80">
        <v>11110</v>
      </c>
      <c r="E97" s="81" t="s">
        <v>133</v>
      </c>
      <c r="F97" s="82"/>
      <c r="G97" s="12">
        <v>1606000</v>
      </c>
      <c r="H97" s="12">
        <v>436269</v>
      </c>
      <c r="I97" s="12">
        <v>2042269</v>
      </c>
      <c r="J97" s="12">
        <v>803000.16059999994</v>
      </c>
      <c r="K97" s="12">
        <v>218134.54362689998</v>
      </c>
      <c r="L97" s="12">
        <v>1021134.7042268999</v>
      </c>
      <c r="M97" s="12">
        <v>802999.83940000006</v>
      </c>
      <c r="N97" s="12">
        <v>218134.45637310002</v>
      </c>
      <c r="O97" s="12">
        <v>1021134.2957731001</v>
      </c>
      <c r="P97" s="12">
        <v>802999.99992247846</v>
      </c>
      <c r="Q97" s="12">
        <v>218134.49997894131</v>
      </c>
      <c r="R97" s="13">
        <v>1021134.4999014199</v>
      </c>
      <c r="S97" s="15">
        <v>1605999.8393224785</v>
      </c>
      <c r="T97" s="15">
        <v>436268.95635204134</v>
      </c>
      <c r="U97" s="15">
        <v>2042268.7956745198</v>
      </c>
      <c r="V97" s="15">
        <f t="shared" si="4"/>
        <v>1605999.8393224785</v>
      </c>
      <c r="W97" s="15">
        <f t="shared" si="5"/>
        <v>436268.95635204134</v>
      </c>
      <c r="X97" s="15">
        <f t="shared" si="6"/>
        <v>2042268.7956745198</v>
      </c>
    </row>
    <row r="98" spans="1:24" x14ac:dyDescent="0.2">
      <c r="A98" s="78">
        <v>8</v>
      </c>
      <c r="B98" s="79" t="s">
        <v>124</v>
      </c>
      <c r="C98" s="80" t="s">
        <v>125</v>
      </c>
      <c r="D98" s="80">
        <v>11111</v>
      </c>
      <c r="E98" s="81" t="s">
        <v>134</v>
      </c>
      <c r="F98" s="82"/>
      <c r="G98" s="12">
        <v>882200</v>
      </c>
      <c r="H98" s="12">
        <v>915400</v>
      </c>
      <c r="I98" s="12">
        <v>1797600</v>
      </c>
      <c r="J98" s="12">
        <v>441100.08821999998</v>
      </c>
      <c r="K98" s="12">
        <v>457700.09153999994</v>
      </c>
      <c r="L98" s="12">
        <v>898800.17975999997</v>
      </c>
      <c r="M98" s="12">
        <v>441099.91178000002</v>
      </c>
      <c r="N98" s="12">
        <v>457699.90846000006</v>
      </c>
      <c r="O98" s="12">
        <v>898799.82024000003</v>
      </c>
      <c r="P98" s="12">
        <v>441099.99995741632</v>
      </c>
      <c r="Q98" s="12">
        <v>457699.99995581381</v>
      </c>
      <c r="R98" s="13">
        <v>898799.99991323007</v>
      </c>
      <c r="S98" s="15">
        <v>882199.91173741641</v>
      </c>
      <c r="T98" s="15">
        <v>915399.90841581393</v>
      </c>
      <c r="U98" s="15">
        <v>1797599.8201532303</v>
      </c>
      <c r="V98" s="15">
        <f t="shared" si="4"/>
        <v>882199.91173741641</v>
      </c>
      <c r="W98" s="15">
        <f t="shared" si="5"/>
        <v>915399.90841581393</v>
      </c>
      <c r="X98" s="15">
        <f t="shared" si="6"/>
        <v>1797599.8201532303</v>
      </c>
    </row>
    <row r="99" spans="1:24" x14ac:dyDescent="0.2">
      <c r="A99" s="78">
        <v>8</v>
      </c>
      <c r="B99" s="79" t="s">
        <v>124</v>
      </c>
      <c r="C99" s="80" t="s">
        <v>125</v>
      </c>
      <c r="D99" s="80">
        <v>11112</v>
      </c>
      <c r="E99" s="81" t="s">
        <v>135</v>
      </c>
      <c r="F99" s="82"/>
      <c r="G99" s="12">
        <v>1082400</v>
      </c>
      <c r="H99" s="12">
        <v>296576</v>
      </c>
      <c r="I99" s="12">
        <v>1378976</v>
      </c>
      <c r="J99" s="12">
        <v>541200.10823999997</v>
      </c>
      <c r="K99" s="12">
        <v>148288.02965759998</v>
      </c>
      <c r="L99" s="12">
        <v>689488.13789759995</v>
      </c>
      <c r="M99" s="12">
        <v>541199.89176000003</v>
      </c>
      <c r="N99" s="12">
        <v>148287.97034240002</v>
      </c>
      <c r="O99" s="12">
        <v>689487.86210240005</v>
      </c>
      <c r="P99" s="12">
        <v>541199.99994775269</v>
      </c>
      <c r="Q99" s="12">
        <v>148287.99998568432</v>
      </c>
      <c r="R99" s="13">
        <v>689487.99993343698</v>
      </c>
      <c r="S99" s="15">
        <v>1082399.8917077528</v>
      </c>
      <c r="T99" s="15">
        <v>296575.97032808431</v>
      </c>
      <c r="U99" s="15">
        <v>1378975.862035837</v>
      </c>
      <c r="V99" s="15">
        <f t="shared" si="4"/>
        <v>1082399.8917077528</v>
      </c>
      <c r="W99" s="15">
        <f t="shared" si="5"/>
        <v>296575.97032808431</v>
      </c>
      <c r="X99" s="15">
        <f t="shared" si="6"/>
        <v>1378975.862035837</v>
      </c>
    </row>
    <row r="100" spans="1:24" x14ac:dyDescent="0.2">
      <c r="A100" s="78">
        <v>8</v>
      </c>
      <c r="B100" s="79" t="s">
        <v>124</v>
      </c>
      <c r="C100" s="80" t="s">
        <v>125</v>
      </c>
      <c r="D100" s="80">
        <v>11451</v>
      </c>
      <c r="E100" s="81" t="s">
        <v>136</v>
      </c>
      <c r="F100" s="82"/>
      <c r="G100" s="12">
        <v>1928300</v>
      </c>
      <c r="H100" s="12">
        <v>1340700</v>
      </c>
      <c r="I100" s="12">
        <v>3269000</v>
      </c>
      <c r="J100" s="12">
        <v>964150.19282999996</v>
      </c>
      <c r="K100" s="12">
        <v>670350.13406999991</v>
      </c>
      <c r="L100" s="12">
        <v>1634500.3268999998</v>
      </c>
      <c r="M100" s="12">
        <v>964149.80717000004</v>
      </c>
      <c r="N100" s="12">
        <v>670349.86593000009</v>
      </c>
      <c r="O100" s="12">
        <v>1634499.6731000002</v>
      </c>
      <c r="P100" s="12">
        <v>964149.99990692118</v>
      </c>
      <c r="Q100" s="12">
        <v>670349.99993528449</v>
      </c>
      <c r="R100" s="13">
        <v>1634499.9998422058</v>
      </c>
      <c r="S100" s="15">
        <v>1928299.8070769212</v>
      </c>
      <c r="T100" s="15">
        <v>1340699.8658652846</v>
      </c>
      <c r="U100" s="15">
        <v>3268999.6729422058</v>
      </c>
      <c r="V100" s="15">
        <f t="shared" si="4"/>
        <v>1928299.8070769212</v>
      </c>
      <c r="W100" s="15">
        <f t="shared" si="5"/>
        <v>1340699.8658652846</v>
      </c>
      <c r="X100" s="15">
        <f t="shared" si="6"/>
        <v>3268999.6729422058</v>
      </c>
    </row>
    <row r="101" spans="1:24" x14ac:dyDescent="0.2">
      <c r="A101" s="83">
        <v>8</v>
      </c>
      <c r="B101" s="84" t="s">
        <v>124</v>
      </c>
      <c r="C101" s="85" t="s">
        <v>125</v>
      </c>
      <c r="D101" s="85">
        <v>40840</v>
      </c>
      <c r="E101" s="86" t="s">
        <v>137</v>
      </c>
      <c r="F101" s="87"/>
      <c r="G101" s="12">
        <v>481300</v>
      </c>
      <c r="H101" s="12">
        <v>397600</v>
      </c>
      <c r="I101" s="12">
        <v>878900</v>
      </c>
      <c r="J101" s="12">
        <v>240650.04812999998</v>
      </c>
      <c r="K101" s="12">
        <v>198800.03975999999</v>
      </c>
      <c r="L101" s="12">
        <v>439450.08788999997</v>
      </c>
      <c r="M101" s="12">
        <v>240649.95187000002</v>
      </c>
      <c r="N101" s="12">
        <v>198799.96024000001</v>
      </c>
      <c r="O101" s="12">
        <v>439449.91211000003</v>
      </c>
      <c r="P101" s="12">
        <v>240649.99997676772</v>
      </c>
      <c r="Q101" s="12">
        <v>198799.99998080792</v>
      </c>
      <c r="R101" s="13">
        <v>439449.99995757564</v>
      </c>
      <c r="S101" s="15">
        <v>481299.95184676774</v>
      </c>
      <c r="T101" s="15">
        <v>397599.96022080793</v>
      </c>
      <c r="U101" s="15">
        <v>878899.91206757561</v>
      </c>
      <c r="V101" s="15">
        <f t="shared" si="4"/>
        <v>481299.95184676774</v>
      </c>
      <c r="W101" s="15">
        <f t="shared" si="5"/>
        <v>397599.96022080793</v>
      </c>
      <c r="X101" s="15">
        <f t="shared" si="6"/>
        <v>878899.91206757561</v>
      </c>
    </row>
  </sheetData>
  <sheetProtection algorithmName="SHA-512" hashValue="DfaWl/ohRGZ2Yy5SGM0qh2g6UjEmyu9jwcOuEx6EPzW4lnAZj0MKVQaKrYsVPYLOxofzxwjZKPXCRrk3YtyezA==" saltValue="kfe+F1wyvdVCZjEOVqbS3A==" spinCount="100000" sheet="1" objects="1" scenarios="1"/>
  <mergeCells count="6">
    <mergeCell ref="V11:X11"/>
    <mergeCell ref="G11:I11"/>
    <mergeCell ref="J11:L11"/>
    <mergeCell ref="M11:O11"/>
    <mergeCell ref="P11:R11"/>
    <mergeCell ref="S11:U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1"/>
  <sheetViews>
    <sheetView tabSelected="1" zoomScaleNormal="100" workbookViewId="0">
      <pane ySplit="13" topLeftCell="A14" activePane="bottomLeft" state="frozen"/>
      <selection pane="bottomLeft" activeCell="G16" sqref="G16"/>
    </sheetView>
  </sheetViews>
  <sheetFormatPr defaultColWidth="8.75" defaultRowHeight="12.75" x14ac:dyDescent="0.2"/>
  <cols>
    <col min="1" max="4" width="8.75" style="45"/>
    <col min="5" max="5" width="29.75" style="45" customWidth="1"/>
    <col min="6" max="6" width="19.75" style="45" customWidth="1"/>
    <col min="7" max="7" width="20.5" style="45" customWidth="1"/>
    <col min="8" max="8" width="17.625" style="45" customWidth="1"/>
    <col min="9" max="9" width="19.625" style="45" customWidth="1"/>
    <col min="10" max="12" width="21.375" style="45" customWidth="1"/>
    <col min="13" max="15" width="18.625" style="45" customWidth="1"/>
    <col min="16" max="18" width="19.875" style="45" customWidth="1"/>
    <col min="19" max="20" width="18.25" style="45" customWidth="1"/>
    <col min="21" max="21" width="20" style="45" customWidth="1"/>
    <col min="22" max="22" width="22.25" style="45" customWidth="1"/>
    <col min="23" max="23" width="20.125" style="45" customWidth="1"/>
    <col min="24" max="24" width="19.125" style="45" customWidth="1"/>
    <col min="25" max="16384" width="8.75" style="45"/>
  </cols>
  <sheetData>
    <row r="1" spans="1:24" ht="22.9" customHeight="1" x14ac:dyDescent="0.2">
      <c r="A1" s="42" t="s">
        <v>35</v>
      </c>
      <c r="B1" s="43"/>
      <c r="C1" s="43"/>
      <c r="D1" s="43"/>
      <c r="E1" s="43"/>
      <c r="F1" s="43"/>
      <c r="G1" s="43"/>
      <c r="H1" s="43"/>
      <c r="I1" s="43"/>
      <c r="J1" s="44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</row>
    <row r="2" spans="1:24" x14ac:dyDescent="0.2">
      <c r="A2" s="46" t="s">
        <v>34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24" x14ac:dyDescent="0.2">
      <c r="A3" s="47" t="s">
        <v>2</v>
      </c>
      <c r="B3" s="43"/>
      <c r="C3" s="43"/>
      <c r="D3" s="43"/>
      <c r="E3" s="43"/>
      <c r="F3" s="43"/>
      <c r="G3" s="43"/>
      <c r="H3" s="43"/>
      <c r="I3" s="43"/>
      <c r="J3" s="44"/>
      <c r="K3" s="43"/>
      <c r="L3" s="43"/>
      <c r="M3" s="43"/>
      <c r="N3" s="48">
        <f>J1-J3</f>
        <v>0</v>
      </c>
      <c r="O3" s="43"/>
      <c r="P3" s="43"/>
      <c r="Q3" s="48"/>
      <c r="R3" s="43"/>
      <c r="S3" s="43"/>
      <c r="T3" s="43"/>
      <c r="U3" s="43"/>
      <c r="V3" s="43"/>
      <c r="W3" s="43"/>
      <c r="X3" s="43"/>
    </row>
    <row r="4" spans="1:24" x14ac:dyDescent="0.2">
      <c r="A4" s="47" t="s">
        <v>3</v>
      </c>
      <c r="B4" s="43"/>
      <c r="C4" s="43"/>
      <c r="D4" s="43"/>
      <c r="E4" s="43"/>
      <c r="F4" s="43"/>
      <c r="G4" s="43"/>
      <c r="H4" s="43"/>
      <c r="I4" s="43"/>
      <c r="J4" s="49"/>
      <c r="K4" s="43"/>
      <c r="L4" s="43"/>
      <c r="M4" s="43"/>
      <c r="N4" s="49"/>
      <c r="O4" s="43"/>
      <c r="P4" s="43"/>
      <c r="Q4" s="43"/>
      <c r="R4" s="43"/>
      <c r="S4" s="43"/>
      <c r="T4" s="43"/>
      <c r="U4" s="43"/>
      <c r="V4" s="43"/>
      <c r="W4" s="43"/>
      <c r="X4" s="43"/>
    </row>
    <row r="5" spans="1:24" x14ac:dyDescent="0.2">
      <c r="A5" s="47" t="s">
        <v>4</v>
      </c>
      <c r="B5" s="43"/>
      <c r="C5" s="43"/>
      <c r="D5" s="43"/>
      <c r="E5" s="43"/>
      <c r="F5" s="43"/>
      <c r="G5" s="43"/>
      <c r="H5" s="43"/>
      <c r="I5" s="43"/>
      <c r="J5" s="49"/>
      <c r="K5" s="43"/>
      <c r="L5" s="43"/>
      <c r="M5" s="43"/>
      <c r="N5" s="49"/>
      <c r="O5" s="43"/>
      <c r="P5" s="43"/>
      <c r="Q5" s="49"/>
      <c r="R5" s="48"/>
      <c r="S5" s="43"/>
      <c r="T5" s="43"/>
      <c r="U5" s="43"/>
      <c r="V5" s="43"/>
      <c r="W5" s="43"/>
      <c r="X5" s="43"/>
    </row>
    <row r="6" spans="1:24" x14ac:dyDescent="0.2">
      <c r="A6" s="47" t="s">
        <v>5</v>
      </c>
      <c r="B6" s="43"/>
      <c r="C6" s="43"/>
      <c r="D6" s="43"/>
      <c r="E6" s="43"/>
      <c r="F6" s="43"/>
      <c r="G6" s="43"/>
      <c r="H6" s="43"/>
      <c r="I6" s="43"/>
      <c r="J6" s="49"/>
      <c r="K6" s="43"/>
      <c r="L6" s="43"/>
      <c r="M6" s="43"/>
      <c r="N6" s="49"/>
      <c r="O6" s="43"/>
      <c r="P6" s="43"/>
      <c r="Q6" s="49"/>
      <c r="R6" s="48"/>
      <c r="S6" s="43"/>
      <c r="T6" s="43"/>
      <c r="U6" s="43"/>
      <c r="V6" s="43"/>
      <c r="W6" s="43"/>
      <c r="X6" s="43"/>
    </row>
    <row r="7" spans="1:24" x14ac:dyDescent="0.2">
      <c r="A7" s="47" t="s">
        <v>6</v>
      </c>
      <c r="B7" s="43"/>
      <c r="C7" s="43"/>
      <c r="D7" s="43"/>
      <c r="E7" s="43"/>
      <c r="F7" s="50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51"/>
      <c r="T7" s="43"/>
      <c r="U7" s="52"/>
      <c r="V7" s="43"/>
    </row>
    <row r="8" spans="1:24" x14ac:dyDescent="0.2">
      <c r="A8" s="47" t="s">
        <v>8</v>
      </c>
      <c r="B8" s="43"/>
      <c r="C8" s="43"/>
      <c r="D8" s="43"/>
      <c r="E8" s="43"/>
      <c r="F8" s="43"/>
      <c r="G8" s="43"/>
      <c r="H8" s="43"/>
      <c r="I8" s="43"/>
      <c r="J8" s="49"/>
      <c r="K8" s="43"/>
      <c r="L8" s="43"/>
      <c r="M8" s="43"/>
      <c r="N8" s="49"/>
      <c r="O8" s="43"/>
      <c r="P8" s="43"/>
      <c r="Q8" s="49"/>
      <c r="R8" s="48"/>
      <c r="S8" s="43"/>
      <c r="T8" s="43"/>
      <c r="U8" s="43"/>
      <c r="V8" s="43"/>
      <c r="W8" s="23" t="s">
        <v>7</v>
      </c>
      <c r="X8" s="24">
        <f>source!X8</f>
        <v>185955295.07730711</v>
      </c>
    </row>
    <row r="9" spans="1:24" x14ac:dyDescent="0.2">
      <c r="A9" s="47" t="s">
        <v>10</v>
      </c>
      <c r="B9" s="43"/>
      <c r="C9" s="43"/>
      <c r="D9" s="43"/>
      <c r="E9" s="43"/>
      <c r="F9" s="43"/>
      <c r="G9" s="43"/>
      <c r="H9" s="43"/>
      <c r="I9" s="43"/>
      <c r="J9" s="49"/>
      <c r="K9" s="43"/>
      <c r="L9" s="43"/>
      <c r="M9" s="43"/>
      <c r="N9" s="49"/>
      <c r="O9" s="43"/>
      <c r="P9" s="43"/>
      <c r="Q9" s="49"/>
      <c r="R9" s="48"/>
      <c r="S9" s="43"/>
      <c r="T9" s="43"/>
      <c r="U9" s="43"/>
      <c r="V9" s="43"/>
      <c r="W9" s="25" t="s">
        <v>9</v>
      </c>
      <c r="X9" s="26">
        <f>IF(SUM(X14:X101)&gt;X8,SUM(X14:X101)-X8,0)</f>
        <v>0</v>
      </c>
    </row>
    <row r="10" spans="1:24" x14ac:dyDescent="0.2">
      <c r="A10" s="47"/>
      <c r="B10" s="43"/>
      <c r="C10" s="43"/>
      <c r="D10" s="43"/>
      <c r="E10" s="43"/>
      <c r="F10" s="50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8"/>
      <c r="S10" s="43"/>
      <c r="T10" s="43"/>
      <c r="U10" s="43"/>
      <c r="V10" s="43"/>
      <c r="W10" s="28" t="s">
        <v>12</v>
      </c>
      <c r="X10" s="29">
        <f>IF(X8&gt;SUM(X14:X101),X8-SUM(X14:X101),0)</f>
        <v>0</v>
      </c>
    </row>
    <row r="11" spans="1:24" ht="58.15" customHeight="1" x14ac:dyDescent="0.2">
      <c r="A11" s="53"/>
      <c r="B11" s="53"/>
      <c r="C11" s="53"/>
      <c r="D11" s="54"/>
      <c r="E11" s="53"/>
      <c r="F11" s="55" t="s">
        <v>14</v>
      </c>
      <c r="G11" s="112" t="s">
        <v>15</v>
      </c>
      <c r="H11" s="113"/>
      <c r="I11" s="114"/>
      <c r="J11" s="115" t="s">
        <v>16</v>
      </c>
      <c r="K11" s="116"/>
      <c r="L11" s="117"/>
      <c r="M11" s="118" t="s">
        <v>17</v>
      </c>
      <c r="N11" s="119"/>
      <c r="O11" s="120"/>
      <c r="P11" s="121" t="s">
        <v>18</v>
      </c>
      <c r="Q11" s="122"/>
      <c r="R11" s="123"/>
      <c r="S11" s="124" t="s">
        <v>19</v>
      </c>
      <c r="T11" s="125"/>
      <c r="U11" s="126"/>
      <c r="V11" s="109" t="s">
        <v>33</v>
      </c>
      <c r="W11" s="110"/>
      <c r="X11" s="111"/>
    </row>
    <row r="12" spans="1:24" ht="38.25" x14ac:dyDescent="0.2">
      <c r="A12" s="53" t="s">
        <v>21</v>
      </c>
      <c r="B12" s="53" t="s">
        <v>22</v>
      </c>
      <c r="C12" s="53" t="s">
        <v>23</v>
      </c>
      <c r="D12" s="54" t="s">
        <v>24</v>
      </c>
      <c r="E12" s="53" t="s">
        <v>25</v>
      </c>
      <c r="F12" s="56" t="s">
        <v>26</v>
      </c>
      <c r="G12" s="57" t="s">
        <v>27</v>
      </c>
      <c r="H12" s="57" t="s">
        <v>28</v>
      </c>
      <c r="I12" s="58" t="s">
        <v>29</v>
      </c>
      <c r="J12" s="59" t="s">
        <v>30</v>
      </c>
      <c r="K12" s="59" t="s">
        <v>31</v>
      </c>
      <c r="L12" s="60" t="s">
        <v>32</v>
      </c>
      <c r="M12" s="61" t="s">
        <v>30</v>
      </c>
      <c r="N12" s="61" t="s">
        <v>31</v>
      </c>
      <c r="O12" s="62" t="s">
        <v>32</v>
      </c>
      <c r="P12" s="63" t="s">
        <v>30</v>
      </c>
      <c r="Q12" s="63" t="s">
        <v>31</v>
      </c>
      <c r="R12" s="64" t="s">
        <v>32</v>
      </c>
      <c r="S12" s="65" t="s">
        <v>30</v>
      </c>
      <c r="T12" s="65" t="s">
        <v>31</v>
      </c>
      <c r="U12" s="66" t="s">
        <v>32</v>
      </c>
      <c r="V12" s="67" t="s">
        <v>30</v>
      </c>
      <c r="W12" s="67" t="s">
        <v>31</v>
      </c>
      <c r="X12" s="68" t="s">
        <v>32</v>
      </c>
    </row>
    <row r="13" spans="1:24" ht="21.6" customHeight="1" x14ac:dyDescent="0.25">
      <c r="A13" s="69"/>
      <c r="B13" s="69"/>
      <c r="C13" s="69"/>
      <c r="D13" s="70"/>
      <c r="E13" s="69"/>
      <c r="F13" s="90">
        <f>source!X8</f>
        <v>185955295.07730711</v>
      </c>
      <c r="G13" s="71">
        <f>SUBTOTAL(109,G14:G101)</f>
        <v>114931200</v>
      </c>
      <c r="H13" s="71">
        <f t="shared" ref="H13:X13" si="0">SUBTOTAL(109,H14:H101)</f>
        <v>71024113.681814462</v>
      </c>
      <c r="I13" s="71">
        <f t="shared" si="0"/>
        <v>185955313.68181446</v>
      </c>
      <c r="J13" s="71">
        <f t="shared" si="0"/>
        <v>57465611.493119985</v>
      </c>
      <c r="K13" s="71">
        <f t="shared" si="0"/>
        <v>35512063.943318598</v>
      </c>
      <c r="L13" s="71">
        <f t="shared" si="0"/>
        <v>92977675.436438546</v>
      </c>
      <c r="M13" s="71">
        <f t="shared" si="0"/>
        <v>57465588.506880015</v>
      </c>
      <c r="N13" s="71">
        <f t="shared" si="0"/>
        <v>35512049.738495857</v>
      </c>
      <c r="O13" s="71">
        <f t="shared" si="0"/>
        <v>92977638.245375887</v>
      </c>
      <c r="P13" s="71">
        <f t="shared" si="0"/>
        <v>57465599.994452283</v>
      </c>
      <c r="Q13" s="71">
        <f t="shared" si="0"/>
        <v>35512056.837478898</v>
      </c>
      <c r="R13" s="71">
        <f t="shared" si="0"/>
        <v>92977656.831931204</v>
      </c>
      <c r="S13" s="71">
        <f t="shared" si="0"/>
        <v>114931188.50133224</v>
      </c>
      <c r="T13" s="71">
        <f t="shared" si="0"/>
        <v>71024106.575974822</v>
      </c>
      <c r="U13" s="71">
        <f t="shared" si="0"/>
        <v>185955295.07730711</v>
      </c>
      <c r="V13" s="71">
        <f t="shared" si="0"/>
        <v>114931188.50133224</v>
      </c>
      <c r="W13" s="71">
        <f t="shared" si="0"/>
        <v>71024106.575974822</v>
      </c>
      <c r="X13" s="71">
        <f t="shared" si="0"/>
        <v>185955295.07730711</v>
      </c>
    </row>
    <row r="14" spans="1:24" x14ac:dyDescent="0.2">
      <c r="A14" s="73">
        <v>8</v>
      </c>
      <c r="B14" s="74" t="s">
        <v>36</v>
      </c>
      <c r="C14" s="75" t="s">
        <v>37</v>
      </c>
      <c r="D14" s="75">
        <v>11040</v>
      </c>
      <c r="E14" s="76" t="s">
        <v>38</v>
      </c>
      <c r="F14" s="77"/>
      <c r="G14" s="12">
        <v>1732800</v>
      </c>
      <c r="H14" s="12">
        <v>2492121.2015912826</v>
      </c>
      <c r="I14" s="12">
        <v>4224921.2015912831</v>
      </c>
      <c r="J14" s="12">
        <v>866400.17327999987</v>
      </c>
      <c r="K14" s="12">
        <v>1246060.8500077613</v>
      </c>
      <c r="L14" s="12">
        <v>2112461.023287761</v>
      </c>
      <c r="M14" s="12">
        <v>866399.82672000013</v>
      </c>
      <c r="N14" s="12">
        <v>1246060.3515835213</v>
      </c>
      <c r="O14" s="12">
        <v>2112460.1783035216</v>
      </c>
      <c r="P14" s="12">
        <v>866399.99991635792</v>
      </c>
      <c r="Q14" s="12">
        <v>1246060.6006753468</v>
      </c>
      <c r="R14" s="13">
        <v>2112460.6005917052</v>
      </c>
      <c r="S14" s="15">
        <v>1732799.8266363582</v>
      </c>
      <c r="T14" s="15">
        <v>2492120.9522588681</v>
      </c>
      <c r="U14" s="15">
        <v>4224920.7788952263</v>
      </c>
      <c r="V14" s="72">
        <v>1732799.8266363582</v>
      </c>
      <c r="W14" s="72">
        <v>2492120.9522588681</v>
      </c>
      <c r="X14" s="72">
        <f>V14+W14</f>
        <v>4224920.7788952263</v>
      </c>
    </row>
    <row r="15" spans="1:24" x14ac:dyDescent="0.2">
      <c r="A15" s="78">
        <v>8</v>
      </c>
      <c r="B15" s="79" t="s">
        <v>36</v>
      </c>
      <c r="C15" s="80" t="s">
        <v>37</v>
      </c>
      <c r="D15" s="80">
        <v>11041</v>
      </c>
      <c r="E15" s="81" t="s">
        <v>39</v>
      </c>
      <c r="F15" s="82"/>
      <c r="G15" s="12">
        <v>834000</v>
      </c>
      <c r="H15" s="12">
        <v>790545.96696359082</v>
      </c>
      <c r="I15" s="12">
        <v>1624545.9669635908</v>
      </c>
      <c r="J15" s="12">
        <v>417000.08339999994</v>
      </c>
      <c r="K15" s="12">
        <v>395273.06253639207</v>
      </c>
      <c r="L15" s="12">
        <v>812273.14593639201</v>
      </c>
      <c r="M15" s="12">
        <v>416999.91660000006</v>
      </c>
      <c r="N15" s="12">
        <v>395272.90442719875</v>
      </c>
      <c r="O15" s="12">
        <v>812272.82102719881</v>
      </c>
      <c r="P15" s="12">
        <v>416999.99995974288</v>
      </c>
      <c r="Q15" s="12">
        <v>395272.98344363587</v>
      </c>
      <c r="R15" s="13">
        <v>812272.98340337875</v>
      </c>
      <c r="S15" s="15">
        <v>833999.916559743</v>
      </c>
      <c r="T15" s="15">
        <v>790545.88787083467</v>
      </c>
      <c r="U15" s="15">
        <v>1624545.8044305777</v>
      </c>
      <c r="V15" s="72">
        <v>833999.916559743</v>
      </c>
      <c r="W15" s="72">
        <v>790545.88787083467</v>
      </c>
      <c r="X15" s="72">
        <f t="shared" ref="X15:X78" si="1">V15+W15</f>
        <v>1624545.8044305777</v>
      </c>
    </row>
    <row r="16" spans="1:24" x14ac:dyDescent="0.2">
      <c r="A16" s="78">
        <v>8</v>
      </c>
      <c r="B16" s="79" t="s">
        <v>36</v>
      </c>
      <c r="C16" s="80" t="s">
        <v>37</v>
      </c>
      <c r="D16" s="80">
        <v>11043</v>
      </c>
      <c r="E16" s="81" t="s">
        <v>40</v>
      </c>
      <c r="F16" s="82"/>
      <c r="G16" s="12">
        <v>1586400</v>
      </c>
      <c r="H16" s="12">
        <v>708090.77938251314</v>
      </c>
      <c r="I16" s="12">
        <v>2294490.7793825129</v>
      </c>
      <c r="J16" s="12">
        <v>793200.15863999992</v>
      </c>
      <c r="K16" s="12">
        <v>354045.46050033445</v>
      </c>
      <c r="L16" s="12">
        <v>1147245.6191403344</v>
      </c>
      <c r="M16" s="12">
        <v>793199.84136000008</v>
      </c>
      <c r="N16" s="12">
        <v>354045.31888217869</v>
      </c>
      <c r="O16" s="12">
        <v>1147245.1602421787</v>
      </c>
      <c r="P16" s="12">
        <v>793199.99992342468</v>
      </c>
      <c r="Q16" s="12">
        <v>354045.38965707715</v>
      </c>
      <c r="R16" s="13">
        <v>1147245.3895805017</v>
      </c>
      <c r="S16" s="15">
        <v>1586399.8412834248</v>
      </c>
      <c r="T16" s="15">
        <v>708090.70853925589</v>
      </c>
      <c r="U16" s="15">
        <v>2294490.5498226807</v>
      </c>
      <c r="V16" s="72">
        <v>1586399.8412834248</v>
      </c>
      <c r="W16" s="72">
        <v>708090.70853925589</v>
      </c>
      <c r="X16" s="72">
        <f t="shared" si="1"/>
        <v>2294490.5498226807</v>
      </c>
    </row>
    <row r="17" spans="1:24" x14ac:dyDescent="0.2">
      <c r="A17" s="78">
        <v>8</v>
      </c>
      <c r="B17" s="79" t="s">
        <v>36</v>
      </c>
      <c r="C17" s="80" t="s">
        <v>37</v>
      </c>
      <c r="D17" s="80">
        <v>11046</v>
      </c>
      <c r="E17" s="81" t="s">
        <v>41</v>
      </c>
      <c r="F17" s="82"/>
      <c r="G17" s="12">
        <v>1524000</v>
      </c>
      <c r="H17" s="12">
        <v>1627347.2830580298</v>
      </c>
      <c r="I17" s="12">
        <v>3151347.2830580296</v>
      </c>
      <c r="J17" s="12">
        <v>762000.1523999999</v>
      </c>
      <c r="K17" s="12">
        <v>813673.80426374311</v>
      </c>
      <c r="L17" s="12">
        <v>1575673.9566637431</v>
      </c>
      <c r="M17" s="12">
        <v>761999.8476000001</v>
      </c>
      <c r="N17" s="12">
        <v>813673.47879428673</v>
      </c>
      <c r="O17" s="12">
        <v>1575673.3263942869</v>
      </c>
      <c r="P17" s="12">
        <v>761999.99992643669</v>
      </c>
      <c r="Q17" s="12">
        <v>813673.6414504631</v>
      </c>
      <c r="R17" s="13">
        <v>1575673.6413768996</v>
      </c>
      <c r="S17" s="15">
        <v>1523999.8475264367</v>
      </c>
      <c r="T17" s="15">
        <v>1627347.1202447498</v>
      </c>
      <c r="U17" s="15">
        <v>3151346.9677711865</v>
      </c>
      <c r="V17" s="72">
        <v>1523999.8475264367</v>
      </c>
      <c r="W17" s="72">
        <v>1627347.1202447498</v>
      </c>
      <c r="X17" s="72">
        <f t="shared" si="1"/>
        <v>3151346.9677711865</v>
      </c>
    </row>
    <row r="18" spans="1:24" x14ac:dyDescent="0.2">
      <c r="A18" s="78">
        <v>8</v>
      </c>
      <c r="B18" s="79" t="s">
        <v>36</v>
      </c>
      <c r="C18" s="80" t="s">
        <v>37</v>
      </c>
      <c r="D18" s="80">
        <v>11047</v>
      </c>
      <c r="E18" s="81" t="s">
        <v>42</v>
      </c>
      <c r="F18" s="82"/>
      <c r="G18" s="12">
        <v>626400</v>
      </c>
      <c r="H18" s="12">
        <v>677558.5924068148</v>
      </c>
      <c r="I18" s="12">
        <v>1303958.5924068149</v>
      </c>
      <c r="J18" s="12">
        <v>313200.06263999996</v>
      </c>
      <c r="K18" s="12">
        <v>338779.36395926663</v>
      </c>
      <c r="L18" s="12">
        <v>651979.42659926659</v>
      </c>
      <c r="M18" s="12">
        <v>313199.93736000004</v>
      </c>
      <c r="N18" s="12">
        <v>338779.22844754817</v>
      </c>
      <c r="O18" s="12">
        <v>651979.16580754821</v>
      </c>
      <c r="P18" s="12">
        <v>313199.99996976374</v>
      </c>
      <c r="Q18" s="12">
        <v>338779.29617070174</v>
      </c>
      <c r="R18" s="13">
        <v>651979.29614046554</v>
      </c>
      <c r="S18" s="15">
        <v>626399.93732976378</v>
      </c>
      <c r="T18" s="15">
        <v>677558.52461824985</v>
      </c>
      <c r="U18" s="15">
        <v>1303958.4619480136</v>
      </c>
      <c r="V18" s="72">
        <v>626399.93732976378</v>
      </c>
      <c r="W18" s="72">
        <v>677558.52461824985</v>
      </c>
      <c r="X18" s="72">
        <f t="shared" si="1"/>
        <v>1303958.4619480136</v>
      </c>
    </row>
    <row r="19" spans="1:24" x14ac:dyDescent="0.2">
      <c r="A19" s="78">
        <v>8</v>
      </c>
      <c r="B19" s="79" t="s">
        <v>36</v>
      </c>
      <c r="C19" s="80" t="s">
        <v>37</v>
      </c>
      <c r="D19" s="80">
        <v>11048</v>
      </c>
      <c r="E19" s="81" t="s">
        <v>43</v>
      </c>
      <c r="F19" s="82"/>
      <c r="G19" s="12">
        <v>730800</v>
      </c>
      <c r="H19" s="12">
        <v>1066066.9596125572</v>
      </c>
      <c r="I19" s="12">
        <v>1796866.9596125572</v>
      </c>
      <c r="J19" s="12">
        <v>365400.07307999994</v>
      </c>
      <c r="K19" s="12">
        <v>533033.58641297452</v>
      </c>
      <c r="L19" s="12">
        <v>898433.6594929744</v>
      </c>
      <c r="M19" s="12">
        <v>365399.92692000006</v>
      </c>
      <c r="N19" s="12">
        <v>533033.37319958268</v>
      </c>
      <c r="O19" s="12">
        <v>898433.3001195828</v>
      </c>
      <c r="P19" s="12">
        <v>365399.99996472435</v>
      </c>
      <c r="Q19" s="12">
        <v>533033.47975481965</v>
      </c>
      <c r="R19" s="13">
        <v>898433.47971954406</v>
      </c>
      <c r="S19" s="15">
        <v>730799.92688472441</v>
      </c>
      <c r="T19" s="15">
        <v>1066066.8529544023</v>
      </c>
      <c r="U19" s="15">
        <v>1796866.7798391269</v>
      </c>
      <c r="V19" s="72">
        <v>730799.92688472441</v>
      </c>
      <c r="W19" s="72">
        <v>1066066.8529544023</v>
      </c>
      <c r="X19" s="72">
        <f t="shared" si="1"/>
        <v>1796866.7798391269</v>
      </c>
    </row>
    <row r="20" spans="1:24" x14ac:dyDescent="0.2">
      <c r="A20" s="78">
        <v>8</v>
      </c>
      <c r="B20" s="79" t="s">
        <v>36</v>
      </c>
      <c r="C20" s="80" t="s">
        <v>37</v>
      </c>
      <c r="D20" s="80">
        <v>11049</v>
      </c>
      <c r="E20" s="81" t="s">
        <v>44</v>
      </c>
      <c r="F20" s="82"/>
      <c r="G20" s="12">
        <v>561600</v>
      </c>
      <c r="H20" s="12">
        <v>529102.68926749111</v>
      </c>
      <c r="I20" s="12">
        <v>1090702.689267491</v>
      </c>
      <c r="J20" s="12">
        <v>280800.05615999998</v>
      </c>
      <c r="K20" s="12">
        <v>264551.39754401444</v>
      </c>
      <c r="L20" s="12">
        <v>545351.45370401442</v>
      </c>
      <c r="M20" s="12">
        <v>280799.94384000002</v>
      </c>
      <c r="N20" s="12">
        <v>264551.29172347666</v>
      </c>
      <c r="O20" s="12">
        <v>545351.23556347669</v>
      </c>
      <c r="P20" s="12">
        <v>280799.99997289159</v>
      </c>
      <c r="Q20" s="12">
        <v>264551.34460820584</v>
      </c>
      <c r="R20" s="13">
        <v>545351.34458109736</v>
      </c>
      <c r="S20" s="15">
        <v>561599.94381289161</v>
      </c>
      <c r="T20" s="15">
        <v>529102.63633168256</v>
      </c>
      <c r="U20" s="15">
        <v>1090702.5801445742</v>
      </c>
      <c r="V20" s="72">
        <v>561599.94381289161</v>
      </c>
      <c r="W20" s="72">
        <v>529102.63633168256</v>
      </c>
      <c r="X20" s="72">
        <f t="shared" si="1"/>
        <v>1090702.5801445742</v>
      </c>
    </row>
    <row r="21" spans="1:24" x14ac:dyDescent="0.2">
      <c r="A21" s="78">
        <v>8</v>
      </c>
      <c r="B21" s="79" t="s">
        <v>36</v>
      </c>
      <c r="C21" s="80" t="s">
        <v>37</v>
      </c>
      <c r="D21" s="80">
        <v>11050</v>
      </c>
      <c r="E21" s="81" t="s">
        <v>45</v>
      </c>
      <c r="F21" s="82"/>
      <c r="G21" s="12">
        <v>318000</v>
      </c>
      <c r="H21" s="12">
        <v>565302.52771772037</v>
      </c>
      <c r="I21" s="12">
        <v>883302.52771772037</v>
      </c>
      <c r="J21" s="12">
        <v>159000.0318</v>
      </c>
      <c r="K21" s="12">
        <v>282651.32038911292</v>
      </c>
      <c r="L21" s="12">
        <v>441651.35218911292</v>
      </c>
      <c r="M21" s="12">
        <v>158999.9682</v>
      </c>
      <c r="N21" s="12">
        <v>282651.20732860744</v>
      </c>
      <c r="O21" s="12">
        <v>441651.17552860745</v>
      </c>
      <c r="P21" s="12">
        <v>158999.9999846502</v>
      </c>
      <c r="Q21" s="12">
        <v>282651.26383157313</v>
      </c>
      <c r="R21" s="13">
        <v>441651.26381622331</v>
      </c>
      <c r="S21" s="15">
        <v>317999.96818465018</v>
      </c>
      <c r="T21" s="15">
        <v>565302.47116018063</v>
      </c>
      <c r="U21" s="15">
        <v>883302.43934483081</v>
      </c>
      <c r="V21" s="72">
        <v>317999.96818465018</v>
      </c>
      <c r="W21" s="72">
        <v>565302.47116018063</v>
      </c>
      <c r="X21" s="72">
        <f t="shared" si="1"/>
        <v>883302.43934483081</v>
      </c>
    </row>
    <row r="22" spans="1:24" x14ac:dyDescent="0.2">
      <c r="A22" s="78">
        <v>8</v>
      </c>
      <c r="B22" s="79" t="s">
        <v>46</v>
      </c>
      <c r="C22" s="80" t="s">
        <v>47</v>
      </c>
      <c r="D22" s="80">
        <v>10704</v>
      </c>
      <c r="E22" s="81" t="s">
        <v>48</v>
      </c>
      <c r="F22" s="82"/>
      <c r="G22" s="12">
        <v>3058253</v>
      </c>
      <c r="H22" s="12">
        <v>927322</v>
      </c>
      <c r="I22" s="12">
        <v>3985575</v>
      </c>
      <c r="J22" s="12">
        <v>1529126.8058252998</v>
      </c>
      <c r="K22" s="12">
        <v>463661.09273219993</v>
      </c>
      <c r="L22" s="12">
        <v>1992787.8985574997</v>
      </c>
      <c r="M22" s="12">
        <v>1529126.1941747002</v>
      </c>
      <c r="N22" s="12">
        <v>463660.90726780007</v>
      </c>
      <c r="O22" s="12">
        <v>1992787.1014425003</v>
      </c>
      <c r="P22" s="12">
        <v>1529126.4998523786</v>
      </c>
      <c r="Q22" s="12">
        <v>463660.99995523831</v>
      </c>
      <c r="R22" s="13">
        <v>1992787.4998076169</v>
      </c>
      <c r="S22" s="15">
        <v>3058252.6940270788</v>
      </c>
      <c r="T22" s="15">
        <v>927321.90722303838</v>
      </c>
      <c r="U22" s="15">
        <v>3985574.6012501172</v>
      </c>
      <c r="V22" s="72">
        <v>3058252.6940270788</v>
      </c>
      <c r="W22" s="72">
        <v>927321.90722303838</v>
      </c>
      <c r="X22" s="72">
        <f t="shared" si="1"/>
        <v>3985574.6012501172</v>
      </c>
    </row>
    <row r="23" spans="1:24" x14ac:dyDescent="0.2">
      <c r="A23" s="78">
        <v>8</v>
      </c>
      <c r="B23" s="79" t="s">
        <v>46</v>
      </c>
      <c r="C23" s="80" t="s">
        <v>47</v>
      </c>
      <c r="D23" s="80">
        <v>10991</v>
      </c>
      <c r="E23" s="81" t="s">
        <v>49</v>
      </c>
      <c r="F23" s="82"/>
      <c r="G23" s="12">
        <v>1893373</v>
      </c>
      <c r="H23" s="12">
        <v>387651</v>
      </c>
      <c r="I23" s="12">
        <v>2281024</v>
      </c>
      <c r="J23" s="12">
        <v>946686.6893372999</v>
      </c>
      <c r="K23" s="12">
        <v>193825.53876509998</v>
      </c>
      <c r="L23" s="12">
        <v>1140512.2281024</v>
      </c>
      <c r="M23" s="12">
        <v>946686.3106627001</v>
      </c>
      <c r="N23" s="12">
        <v>193825.46123490002</v>
      </c>
      <c r="O23" s="12">
        <v>1140511.7718976</v>
      </c>
      <c r="P23" s="12">
        <v>946686.49990860722</v>
      </c>
      <c r="Q23" s="12">
        <v>193825.49998128816</v>
      </c>
      <c r="R23" s="13">
        <v>1140511.9998898953</v>
      </c>
      <c r="S23" s="15">
        <v>1893372.8105713073</v>
      </c>
      <c r="T23" s="15">
        <v>387650.96121618815</v>
      </c>
      <c r="U23" s="15">
        <v>2281023.7717874954</v>
      </c>
      <c r="V23" s="72">
        <v>1893372.8105713073</v>
      </c>
      <c r="W23" s="72">
        <v>387650.96121618815</v>
      </c>
      <c r="X23" s="72">
        <f t="shared" si="1"/>
        <v>2281023.7717874954</v>
      </c>
    </row>
    <row r="24" spans="1:24" x14ac:dyDescent="0.2">
      <c r="A24" s="78">
        <v>8</v>
      </c>
      <c r="B24" s="79" t="s">
        <v>46</v>
      </c>
      <c r="C24" s="80" t="s">
        <v>47</v>
      </c>
      <c r="D24" s="80">
        <v>10992</v>
      </c>
      <c r="E24" s="81" t="s">
        <v>50</v>
      </c>
      <c r="F24" s="82"/>
      <c r="G24" s="12">
        <v>1616640</v>
      </c>
      <c r="H24" s="12">
        <v>305823</v>
      </c>
      <c r="I24" s="12">
        <v>1922463</v>
      </c>
      <c r="J24" s="12">
        <v>808320.1616639999</v>
      </c>
      <c r="K24" s="12">
        <v>152911.53058229998</v>
      </c>
      <c r="L24" s="12">
        <v>961231.69224629994</v>
      </c>
      <c r="M24" s="12">
        <v>808319.8383360001</v>
      </c>
      <c r="N24" s="12">
        <v>152911.46941770002</v>
      </c>
      <c r="O24" s="12">
        <v>961231.30775370006</v>
      </c>
      <c r="P24" s="12">
        <v>808319.99992196506</v>
      </c>
      <c r="Q24" s="12">
        <v>152911.49998523798</v>
      </c>
      <c r="R24" s="13">
        <v>961231.49990720302</v>
      </c>
      <c r="S24" s="15">
        <v>1616639.8382579652</v>
      </c>
      <c r="T24" s="15">
        <v>305822.96940293803</v>
      </c>
      <c r="U24" s="15">
        <v>1922462.8076609033</v>
      </c>
      <c r="V24" s="72">
        <v>1616639.8382579652</v>
      </c>
      <c r="W24" s="72">
        <v>305822.96940293803</v>
      </c>
      <c r="X24" s="72">
        <f t="shared" si="1"/>
        <v>1922462.8076609033</v>
      </c>
    </row>
    <row r="25" spans="1:24" x14ac:dyDescent="0.2">
      <c r="A25" s="78">
        <v>8</v>
      </c>
      <c r="B25" s="79" t="s">
        <v>46</v>
      </c>
      <c r="C25" s="80" t="s">
        <v>47</v>
      </c>
      <c r="D25" s="80">
        <v>10993</v>
      </c>
      <c r="E25" s="81" t="s">
        <v>51</v>
      </c>
      <c r="F25" s="82"/>
      <c r="G25" s="12">
        <v>2582840</v>
      </c>
      <c r="H25" s="12">
        <v>549443</v>
      </c>
      <c r="I25" s="12">
        <v>3132283</v>
      </c>
      <c r="J25" s="12">
        <v>1291420.2582839997</v>
      </c>
      <c r="K25" s="12">
        <v>274721.55494429998</v>
      </c>
      <c r="L25" s="12">
        <v>1566141.8132282998</v>
      </c>
      <c r="M25" s="12">
        <v>1291419.7417160003</v>
      </c>
      <c r="N25" s="12">
        <v>274721.44505570002</v>
      </c>
      <c r="O25" s="12">
        <v>1566141.1867717002</v>
      </c>
      <c r="P25" s="12">
        <v>1291419.9998753266</v>
      </c>
      <c r="Q25" s="12">
        <v>274721.49997347849</v>
      </c>
      <c r="R25" s="13">
        <v>1566141.4998488051</v>
      </c>
      <c r="S25" s="15">
        <v>2582839.7415913269</v>
      </c>
      <c r="T25" s="15">
        <v>549442.94502917852</v>
      </c>
      <c r="U25" s="15">
        <v>3132282.6866205055</v>
      </c>
      <c r="V25" s="72">
        <v>2582839.7415913269</v>
      </c>
      <c r="W25" s="72">
        <v>549442.94502917852</v>
      </c>
      <c r="X25" s="72">
        <f t="shared" si="1"/>
        <v>3132282.6866205055</v>
      </c>
    </row>
    <row r="26" spans="1:24" x14ac:dyDescent="0.2">
      <c r="A26" s="78">
        <v>8</v>
      </c>
      <c r="B26" s="79" t="s">
        <v>46</v>
      </c>
      <c r="C26" s="80" t="s">
        <v>47</v>
      </c>
      <c r="D26" s="80">
        <v>10994</v>
      </c>
      <c r="E26" s="81" t="s">
        <v>52</v>
      </c>
      <c r="F26" s="82"/>
      <c r="G26" s="12">
        <v>1900469</v>
      </c>
      <c r="H26" s="12">
        <v>1447720</v>
      </c>
      <c r="I26" s="12">
        <v>3348189</v>
      </c>
      <c r="J26" s="12">
        <v>950234.69004689995</v>
      </c>
      <c r="K26" s="12">
        <v>723860.14477199991</v>
      </c>
      <c r="L26" s="12">
        <v>1674094.8348188999</v>
      </c>
      <c r="M26" s="12">
        <v>950234.30995310005</v>
      </c>
      <c r="N26" s="12">
        <v>723859.85522800009</v>
      </c>
      <c r="O26" s="12">
        <v>1674094.1651811001</v>
      </c>
      <c r="P26" s="12">
        <v>950234.49990826461</v>
      </c>
      <c r="Q26" s="12">
        <v>723859.99993011879</v>
      </c>
      <c r="R26" s="13">
        <v>1674094.4998383834</v>
      </c>
      <c r="S26" s="15">
        <v>1900468.8098613648</v>
      </c>
      <c r="T26" s="15">
        <v>1447719.855158119</v>
      </c>
      <c r="U26" s="15">
        <v>3348188.6650194838</v>
      </c>
      <c r="V26" s="72">
        <v>1900468.8098613648</v>
      </c>
      <c r="W26" s="72">
        <v>1447719.855158119</v>
      </c>
      <c r="X26" s="72">
        <f t="shared" si="1"/>
        <v>3348188.6650194838</v>
      </c>
    </row>
    <row r="27" spans="1:24" x14ac:dyDescent="0.2">
      <c r="A27" s="78">
        <v>8</v>
      </c>
      <c r="B27" s="79" t="s">
        <v>46</v>
      </c>
      <c r="C27" s="80" t="s">
        <v>47</v>
      </c>
      <c r="D27" s="80">
        <v>23367</v>
      </c>
      <c r="E27" s="81" t="s">
        <v>53</v>
      </c>
      <c r="F27" s="82"/>
      <c r="G27" s="12">
        <v>869225</v>
      </c>
      <c r="H27" s="12">
        <v>839072</v>
      </c>
      <c r="I27" s="12">
        <v>1708297</v>
      </c>
      <c r="J27" s="12">
        <v>434612.58692249993</v>
      </c>
      <c r="K27" s="12">
        <v>419536.08390719997</v>
      </c>
      <c r="L27" s="12">
        <v>854148.67082969984</v>
      </c>
      <c r="M27" s="12">
        <v>434612.41307750007</v>
      </c>
      <c r="N27" s="12">
        <v>419535.91609280003</v>
      </c>
      <c r="O27" s="12">
        <v>854148.32917030016</v>
      </c>
      <c r="P27" s="12">
        <v>434612.49995804264</v>
      </c>
      <c r="Q27" s="12">
        <v>419535.99995949812</v>
      </c>
      <c r="R27" s="13">
        <v>854148.4999175407</v>
      </c>
      <c r="S27" s="15">
        <v>869224.9130355427</v>
      </c>
      <c r="T27" s="15">
        <v>839071.91605229815</v>
      </c>
      <c r="U27" s="15">
        <v>1708296.8290878409</v>
      </c>
      <c r="V27" s="72">
        <v>869224.9130355427</v>
      </c>
      <c r="W27" s="72">
        <v>839071.91605229815</v>
      </c>
      <c r="X27" s="72">
        <f t="shared" si="1"/>
        <v>1708296.8290878409</v>
      </c>
    </row>
    <row r="28" spans="1:24" x14ac:dyDescent="0.2">
      <c r="A28" s="78">
        <v>8</v>
      </c>
      <c r="B28" s="79" t="s">
        <v>54</v>
      </c>
      <c r="C28" s="80" t="s">
        <v>55</v>
      </c>
      <c r="D28" s="80">
        <v>10671</v>
      </c>
      <c r="E28" s="81" t="s">
        <v>56</v>
      </c>
      <c r="F28" s="82"/>
      <c r="G28" s="12">
        <v>5334300</v>
      </c>
      <c r="H28" s="12">
        <v>7507524</v>
      </c>
      <c r="I28" s="12">
        <v>12841824</v>
      </c>
      <c r="J28" s="12">
        <v>2667150.5334299998</v>
      </c>
      <c r="K28" s="12">
        <v>3753762.7507523997</v>
      </c>
      <c r="L28" s="12">
        <v>6420913.2841823995</v>
      </c>
      <c r="M28" s="12">
        <v>2667149.4665700002</v>
      </c>
      <c r="N28" s="12">
        <v>3753761.2492476003</v>
      </c>
      <c r="O28" s="12">
        <v>6420910.7158176005</v>
      </c>
      <c r="P28" s="12">
        <v>2667149.999742514</v>
      </c>
      <c r="Q28" s="12">
        <v>3753761.9996376131</v>
      </c>
      <c r="R28" s="13">
        <v>6420911.9993801266</v>
      </c>
      <c r="S28" s="15">
        <v>5334299.4663125146</v>
      </c>
      <c r="T28" s="15">
        <v>7507523.2488852134</v>
      </c>
      <c r="U28" s="15">
        <v>12841822.715197727</v>
      </c>
      <c r="V28" s="72">
        <v>5334299.4663125146</v>
      </c>
      <c r="W28" s="72">
        <v>7507523.2488852134</v>
      </c>
      <c r="X28" s="72">
        <f t="shared" si="1"/>
        <v>12841822.715197727</v>
      </c>
    </row>
    <row r="29" spans="1:24" x14ac:dyDescent="0.2">
      <c r="A29" s="78">
        <v>8</v>
      </c>
      <c r="B29" s="79" t="s">
        <v>54</v>
      </c>
      <c r="C29" s="80" t="s">
        <v>55</v>
      </c>
      <c r="D29" s="80">
        <v>11013</v>
      </c>
      <c r="E29" s="81" t="s">
        <v>57</v>
      </c>
      <c r="F29" s="82"/>
      <c r="G29" s="12">
        <v>1463700</v>
      </c>
      <c r="H29" s="12">
        <v>487269</v>
      </c>
      <c r="I29" s="12">
        <v>1950969</v>
      </c>
      <c r="J29" s="12">
        <v>731850.14636999997</v>
      </c>
      <c r="K29" s="12">
        <v>243634.54872689999</v>
      </c>
      <c r="L29" s="12">
        <v>975484.69509689999</v>
      </c>
      <c r="M29" s="12">
        <v>731849.85363000003</v>
      </c>
      <c r="N29" s="12">
        <v>243634.45127310001</v>
      </c>
      <c r="O29" s="12">
        <v>975484.30490310001</v>
      </c>
      <c r="P29" s="12">
        <v>731849.99992934742</v>
      </c>
      <c r="Q29" s="12">
        <v>243634.49997647959</v>
      </c>
      <c r="R29" s="13">
        <v>975484.49990582699</v>
      </c>
      <c r="S29" s="15">
        <v>1463699.8535593473</v>
      </c>
      <c r="T29" s="15">
        <v>487268.95124957961</v>
      </c>
      <c r="U29" s="15">
        <v>1950968.804808927</v>
      </c>
      <c r="V29" s="72">
        <v>1463699.8535593473</v>
      </c>
      <c r="W29" s="72">
        <v>487268.95124957961</v>
      </c>
      <c r="X29" s="72">
        <f t="shared" si="1"/>
        <v>1950968.804808927</v>
      </c>
    </row>
    <row r="30" spans="1:24" x14ac:dyDescent="0.2">
      <c r="A30" s="78">
        <v>8</v>
      </c>
      <c r="B30" s="79" t="s">
        <v>54</v>
      </c>
      <c r="C30" s="80" t="s">
        <v>55</v>
      </c>
      <c r="D30" s="80">
        <v>11014</v>
      </c>
      <c r="E30" s="81" t="s">
        <v>58</v>
      </c>
      <c r="F30" s="82"/>
      <c r="G30" s="12">
        <v>1796900</v>
      </c>
      <c r="H30" s="12">
        <v>454705</v>
      </c>
      <c r="I30" s="12">
        <v>2251605</v>
      </c>
      <c r="J30" s="12">
        <v>898450.1796899999</v>
      </c>
      <c r="K30" s="12">
        <v>227352.54547049999</v>
      </c>
      <c r="L30" s="12">
        <v>1125802.7251604998</v>
      </c>
      <c r="M30" s="12">
        <v>898449.8203100001</v>
      </c>
      <c r="N30" s="12">
        <v>227352.45452950001</v>
      </c>
      <c r="O30" s="12">
        <v>1125802.2748395002</v>
      </c>
      <c r="P30" s="12">
        <v>898449.99991326383</v>
      </c>
      <c r="Q30" s="12">
        <v>227352.49997805146</v>
      </c>
      <c r="R30" s="13">
        <v>1125802.4998913154</v>
      </c>
      <c r="S30" s="15">
        <v>1796899.8202232639</v>
      </c>
      <c r="T30" s="15">
        <v>454704.95450755151</v>
      </c>
      <c r="U30" s="15">
        <v>2251604.7747308156</v>
      </c>
      <c r="V30" s="72">
        <v>1796899.8202232639</v>
      </c>
      <c r="W30" s="72">
        <v>454704.95450755151</v>
      </c>
      <c r="X30" s="72">
        <f t="shared" si="1"/>
        <v>2251604.7747308156</v>
      </c>
    </row>
    <row r="31" spans="1:24" x14ac:dyDescent="0.2">
      <c r="A31" s="78">
        <v>8</v>
      </c>
      <c r="B31" s="79" t="s">
        <v>54</v>
      </c>
      <c r="C31" s="80" t="s">
        <v>55</v>
      </c>
      <c r="D31" s="80">
        <v>11015</v>
      </c>
      <c r="E31" s="81" t="s">
        <v>59</v>
      </c>
      <c r="F31" s="82"/>
      <c r="G31" s="12">
        <v>2610900</v>
      </c>
      <c r="H31" s="12">
        <v>1360937</v>
      </c>
      <c r="I31" s="12">
        <v>3971837</v>
      </c>
      <c r="J31" s="12">
        <v>1305450.2610899999</v>
      </c>
      <c r="K31" s="12">
        <v>680468.63609369996</v>
      </c>
      <c r="L31" s="12">
        <v>1985918.8971837</v>
      </c>
      <c r="M31" s="12">
        <v>1305449.7389100001</v>
      </c>
      <c r="N31" s="12">
        <v>680468.36390630004</v>
      </c>
      <c r="O31" s="12">
        <v>1985918.1028163</v>
      </c>
      <c r="P31" s="12">
        <v>1305449.9998739723</v>
      </c>
      <c r="Q31" s="12">
        <v>680468.49993430788</v>
      </c>
      <c r="R31" s="13">
        <v>1985918.49980828</v>
      </c>
      <c r="S31" s="15">
        <v>2610899.7387839723</v>
      </c>
      <c r="T31" s="15">
        <v>1360936.8638406079</v>
      </c>
      <c r="U31" s="15">
        <v>3971836.6026245803</v>
      </c>
      <c r="V31" s="72">
        <v>2610899.7387839723</v>
      </c>
      <c r="W31" s="72">
        <v>1360936.8638406079</v>
      </c>
      <c r="X31" s="72">
        <f t="shared" si="1"/>
        <v>3971836.6026245803</v>
      </c>
    </row>
    <row r="32" spans="1:24" x14ac:dyDescent="0.2">
      <c r="A32" s="78">
        <v>8</v>
      </c>
      <c r="B32" s="79" t="s">
        <v>54</v>
      </c>
      <c r="C32" s="80" t="s">
        <v>55</v>
      </c>
      <c r="D32" s="80">
        <v>11016</v>
      </c>
      <c r="E32" s="81" t="s">
        <v>60</v>
      </c>
      <c r="F32" s="82"/>
      <c r="G32" s="12">
        <v>91000</v>
      </c>
      <c r="H32" s="12">
        <v>134140</v>
      </c>
      <c r="I32" s="12">
        <v>225140</v>
      </c>
      <c r="J32" s="12">
        <v>45500.009099999996</v>
      </c>
      <c r="K32" s="12">
        <v>67070.013413999986</v>
      </c>
      <c r="L32" s="12">
        <v>112570.02251399998</v>
      </c>
      <c r="M32" s="12">
        <v>45499.990900000004</v>
      </c>
      <c r="N32" s="12">
        <v>67069.986586000014</v>
      </c>
      <c r="O32" s="12">
        <v>112569.97748600002</v>
      </c>
      <c r="P32" s="12">
        <v>45499.999995607439</v>
      </c>
      <c r="Q32" s="12">
        <v>67069.999993525082</v>
      </c>
      <c r="R32" s="13">
        <v>112569.99998913253</v>
      </c>
      <c r="S32" s="15">
        <v>90999.990895607451</v>
      </c>
      <c r="T32" s="15">
        <v>134139.98657952511</v>
      </c>
      <c r="U32" s="15">
        <v>225139.97747513256</v>
      </c>
      <c r="V32" s="72">
        <v>90999.990895607451</v>
      </c>
      <c r="W32" s="72">
        <v>134139.98657952511</v>
      </c>
      <c r="X32" s="72">
        <f t="shared" si="1"/>
        <v>225139.97747513256</v>
      </c>
    </row>
    <row r="33" spans="1:24" x14ac:dyDescent="0.2">
      <c r="A33" s="78">
        <v>8</v>
      </c>
      <c r="B33" s="79" t="s">
        <v>54</v>
      </c>
      <c r="C33" s="80" t="s">
        <v>55</v>
      </c>
      <c r="D33" s="80">
        <v>11017</v>
      </c>
      <c r="E33" s="81" t="s">
        <v>61</v>
      </c>
      <c r="F33" s="82"/>
      <c r="G33" s="12">
        <v>993500</v>
      </c>
      <c r="H33" s="12">
        <v>408072</v>
      </c>
      <c r="I33" s="12">
        <v>1401572</v>
      </c>
      <c r="J33" s="12">
        <v>496750.09934999997</v>
      </c>
      <c r="K33" s="12">
        <v>204036.04080719998</v>
      </c>
      <c r="L33" s="12">
        <v>700786.14015719993</v>
      </c>
      <c r="M33" s="12">
        <v>496749.90065000003</v>
      </c>
      <c r="N33" s="12">
        <v>204035.95919280002</v>
      </c>
      <c r="O33" s="12">
        <v>700785.85984280007</v>
      </c>
      <c r="P33" s="12">
        <v>496749.99995204393</v>
      </c>
      <c r="Q33" s="12">
        <v>204035.99998030241</v>
      </c>
      <c r="R33" s="13">
        <v>700785.99993234628</v>
      </c>
      <c r="S33" s="15">
        <v>993499.90060204396</v>
      </c>
      <c r="T33" s="15">
        <v>408071.9591731024</v>
      </c>
      <c r="U33" s="15">
        <v>1401571.8597751465</v>
      </c>
      <c r="V33" s="72">
        <v>993499.90060204396</v>
      </c>
      <c r="W33" s="72">
        <v>408071.9591731024</v>
      </c>
      <c r="X33" s="72">
        <f t="shared" si="1"/>
        <v>1401571.8597751465</v>
      </c>
    </row>
    <row r="34" spans="1:24" x14ac:dyDescent="0.2">
      <c r="A34" s="78">
        <v>8</v>
      </c>
      <c r="B34" s="79" t="s">
        <v>54</v>
      </c>
      <c r="C34" s="80" t="s">
        <v>55</v>
      </c>
      <c r="D34" s="80">
        <v>11018</v>
      </c>
      <c r="E34" s="81" t="s">
        <v>62</v>
      </c>
      <c r="F34" s="82"/>
      <c r="G34" s="12">
        <v>2262300</v>
      </c>
      <c r="H34" s="12">
        <v>885681</v>
      </c>
      <c r="I34" s="12">
        <v>3147981</v>
      </c>
      <c r="J34" s="12">
        <v>1131150.2262299999</v>
      </c>
      <c r="K34" s="12">
        <v>442840.58856809995</v>
      </c>
      <c r="L34" s="12">
        <v>1573990.8147980999</v>
      </c>
      <c r="M34" s="12">
        <v>1131149.7737700001</v>
      </c>
      <c r="N34" s="12">
        <v>442840.41143190005</v>
      </c>
      <c r="O34" s="12">
        <v>1573990.1852019001</v>
      </c>
      <c r="P34" s="12">
        <v>1131149.9998907992</v>
      </c>
      <c r="Q34" s="12">
        <v>442840.49995724828</v>
      </c>
      <c r="R34" s="13">
        <v>1573990.4998480475</v>
      </c>
      <c r="S34" s="15">
        <v>2262299.7736607995</v>
      </c>
      <c r="T34" s="15">
        <v>885680.91138914833</v>
      </c>
      <c r="U34" s="15">
        <v>3147980.6850499478</v>
      </c>
      <c r="V34" s="72">
        <v>2262299.7736607995</v>
      </c>
      <c r="W34" s="72">
        <v>885680.91138914833</v>
      </c>
      <c r="X34" s="72">
        <f t="shared" si="1"/>
        <v>3147980.6850499478</v>
      </c>
    </row>
    <row r="35" spans="1:24" x14ac:dyDescent="0.2">
      <c r="A35" s="78">
        <v>8</v>
      </c>
      <c r="B35" s="79" t="s">
        <v>54</v>
      </c>
      <c r="C35" s="80" t="s">
        <v>55</v>
      </c>
      <c r="D35" s="80">
        <v>11019</v>
      </c>
      <c r="E35" s="81" t="s">
        <v>63</v>
      </c>
      <c r="F35" s="82"/>
      <c r="G35" s="12">
        <v>643900</v>
      </c>
      <c r="H35" s="12">
        <v>378640</v>
      </c>
      <c r="I35" s="12">
        <v>1022540</v>
      </c>
      <c r="J35" s="12">
        <v>321950.06438999996</v>
      </c>
      <c r="K35" s="12">
        <v>189320.03786399998</v>
      </c>
      <c r="L35" s="12">
        <v>511270.10225399991</v>
      </c>
      <c r="M35" s="12">
        <v>321949.93561000004</v>
      </c>
      <c r="N35" s="12">
        <v>189319.96213600002</v>
      </c>
      <c r="O35" s="12">
        <v>511269.89774600009</v>
      </c>
      <c r="P35" s="12">
        <v>321949.99996891903</v>
      </c>
      <c r="Q35" s="12">
        <v>189319.99998172311</v>
      </c>
      <c r="R35" s="13">
        <v>511269.99995064212</v>
      </c>
      <c r="S35" s="15">
        <v>643899.93557891902</v>
      </c>
      <c r="T35" s="15">
        <v>378639.96211772313</v>
      </c>
      <c r="U35" s="15">
        <v>1022539.8976966422</v>
      </c>
      <c r="V35" s="72">
        <v>643899.93557891902</v>
      </c>
      <c r="W35" s="72">
        <v>378639.96211772313</v>
      </c>
      <c r="X35" s="72">
        <f t="shared" si="1"/>
        <v>1022539.8976966422</v>
      </c>
    </row>
    <row r="36" spans="1:24" x14ac:dyDescent="0.2">
      <c r="A36" s="78">
        <v>8</v>
      </c>
      <c r="B36" s="79" t="s">
        <v>54</v>
      </c>
      <c r="C36" s="80" t="s">
        <v>55</v>
      </c>
      <c r="D36" s="80">
        <v>11020</v>
      </c>
      <c r="E36" s="81" t="s">
        <v>64</v>
      </c>
      <c r="F36" s="82"/>
      <c r="G36" s="12">
        <v>682800</v>
      </c>
      <c r="H36" s="12">
        <v>325482</v>
      </c>
      <c r="I36" s="12">
        <v>1008282</v>
      </c>
      <c r="J36" s="12">
        <v>341400.06827999995</v>
      </c>
      <c r="K36" s="12">
        <v>162741.03254819999</v>
      </c>
      <c r="L36" s="12">
        <v>504141.10082819994</v>
      </c>
      <c r="M36" s="12">
        <v>341399.93172000005</v>
      </c>
      <c r="N36" s="12">
        <v>162740.96745180001</v>
      </c>
      <c r="O36" s="12">
        <v>504140.89917180006</v>
      </c>
      <c r="P36" s="12">
        <v>341399.99996704131</v>
      </c>
      <c r="Q36" s="12">
        <v>162740.999984289</v>
      </c>
      <c r="R36" s="13">
        <v>504140.9999513303</v>
      </c>
      <c r="S36" s="15">
        <v>682799.93168704142</v>
      </c>
      <c r="T36" s="15">
        <v>325481.96743608901</v>
      </c>
      <c r="U36" s="15">
        <v>1008281.8991231304</v>
      </c>
      <c r="V36" s="72">
        <v>682799.93168704142</v>
      </c>
      <c r="W36" s="72">
        <v>325481.96743608901</v>
      </c>
      <c r="X36" s="72">
        <f t="shared" si="1"/>
        <v>1008281.8991231304</v>
      </c>
    </row>
    <row r="37" spans="1:24" x14ac:dyDescent="0.2">
      <c r="A37" s="78">
        <v>8</v>
      </c>
      <c r="B37" s="79" t="s">
        <v>54</v>
      </c>
      <c r="C37" s="80" t="s">
        <v>55</v>
      </c>
      <c r="D37" s="80">
        <v>11021</v>
      </c>
      <c r="E37" s="81" t="s">
        <v>65</v>
      </c>
      <c r="F37" s="82"/>
      <c r="G37" s="12">
        <v>1265300</v>
      </c>
      <c r="H37" s="12">
        <v>424403</v>
      </c>
      <c r="I37" s="12">
        <v>1689703</v>
      </c>
      <c r="J37" s="12">
        <v>632650.12652999989</v>
      </c>
      <c r="K37" s="12">
        <v>212201.54244029996</v>
      </c>
      <c r="L37" s="12">
        <v>844851.66897029988</v>
      </c>
      <c r="M37" s="12">
        <v>632649.87347000011</v>
      </c>
      <c r="N37" s="12">
        <v>212201.45755970004</v>
      </c>
      <c r="O37" s="12">
        <v>844851.33102970012</v>
      </c>
      <c r="P37" s="12">
        <v>632649.9999389241</v>
      </c>
      <c r="Q37" s="12">
        <v>212201.4999795141</v>
      </c>
      <c r="R37" s="13">
        <v>844851.49991843826</v>
      </c>
      <c r="S37" s="15">
        <v>1265299.8734089243</v>
      </c>
      <c r="T37" s="15">
        <v>424402.95753921417</v>
      </c>
      <c r="U37" s="15">
        <v>1689702.8309481386</v>
      </c>
      <c r="V37" s="72">
        <v>1265299.8734089243</v>
      </c>
      <c r="W37" s="72">
        <v>424402.95753921417</v>
      </c>
      <c r="X37" s="72">
        <f t="shared" si="1"/>
        <v>1689702.8309481386</v>
      </c>
    </row>
    <row r="38" spans="1:24" x14ac:dyDescent="0.2">
      <c r="A38" s="78">
        <v>8</v>
      </c>
      <c r="B38" s="79" t="s">
        <v>54</v>
      </c>
      <c r="C38" s="80" t="s">
        <v>55</v>
      </c>
      <c r="D38" s="80">
        <v>11022</v>
      </c>
      <c r="E38" s="81" t="s">
        <v>66</v>
      </c>
      <c r="F38" s="82"/>
      <c r="G38" s="12">
        <v>1130600</v>
      </c>
      <c r="H38" s="12">
        <v>463667</v>
      </c>
      <c r="I38" s="12">
        <v>1594267</v>
      </c>
      <c r="J38" s="12">
        <v>565300.11305999989</v>
      </c>
      <c r="K38" s="12">
        <v>231833.54636669997</v>
      </c>
      <c r="L38" s="12">
        <v>797133.65942669986</v>
      </c>
      <c r="M38" s="12">
        <v>565299.88694000011</v>
      </c>
      <c r="N38" s="12">
        <v>231833.45363330003</v>
      </c>
      <c r="O38" s="12">
        <v>797133.34057330014</v>
      </c>
      <c r="P38" s="12">
        <v>565299.99994542601</v>
      </c>
      <c r="Q38" s="12">
        <v>231833.49997761883</v>
      </c>
      <c r="R38" s="13">
        <v>797133.49992304493</v>
      </c>
      <c r="S38" s="15">
        <v>1130599.886885426</v>
      </c>
      <c r="T38" s="15">
        <v>463666.95361091883</v>
      </c>
      <c r="U38" s="15">
        <v>1594266.840496345</v>
      </c>
      <c r="V38" s="72">
        <v>1130599.886885426</v>
      </c>
      <c r="W38" s="72">
        <v>463666.95361091883</v>
      </c>
      <c r="X38" s="72">
        <f t="shared" si="1"/>
        <v>1594266.840496345</v>
      </c>
    </row>
    <row r="39" spans="1:24" x14ac:dyDescent="0.2">
      <c r="A39" s="78">
        <v>8</v>
      </c>
      <c r="B39" s="79" t="s">
        <v>54</v>
      </c>
      <c r="C39" s="80" t="s">
        <v>55</v>
      </c>
      <c r="D39" s="80">
        <v>11023</v>
      </c>
      <c r="E39" s="81" t="s">
        <v>67</v>
      </c>
      <c r="F39" s="82"/>
      <c r="G39" s="12">
        <v>2215100</v>
      </c>
      <c r="H39" s="12">
        <v>948379</v>
      </c>
      <c r="I39" s="12">
        <v>3163479</v>
      </c>
      <c r="J39" s="12">
        <v>1107550.2215099998</v>
      </c>
      <c r="K39" s="12">
        <v>474189.59483789996</v>
      </c>
      <c r="L39" s="12">
        <v>1581739.8163478998</v>
      </c>
      <c r="M39" s="12">
        <v>1107549.7784900002</v>
      </c>
      <c r="N39" s="12">
        <v>474189.40516210004</v>
      </c>
      <c r="O39" s="12">
        <v>1581739.1836521002</v>
      </c>
      <c r="P39" s="12">
        <v>1107549.9998930776</v>
      </c>
      <c r="Q39" s="12">
        <v>474189.49995422189</v>
      </c>
      <c r="R39" s="13">
        <v>1581739.4998472994</v>
      </c>
      <c r="S39" s="15">
        <v>2215099.7783830781</v>
      </c>
      <c r="T39" s="15">
        <v>948378.90511632198</v>
      </c>
      <c r="U39" s="15">
        <v>3163478.6834994</v>
      </c>
      <c r="V39" s="72">
        <v>2215099.7783830781</v>
      </c>
      <c r="W39" s="72">
        <v>948378.90511632198</v>
      </c>
      <c r="X39" s="72">
        <f t="shared" si="1"/>
        <v>3163478.6834994</v>
      </c>
    </row>
    <row r="40" spans="1:24" x14ac:dyDescent="0.2">
      <c r="A40" s="78">
        <v>8</v>
      </c>
      <c r="B40" s="79" t="s">
        <v>54</v>
      </c>
      <c r="C40" s="80" t="s">
        <v>55</v>
      </c>
      <c r="D40" s="80">
        <v>11024</v>
      </c>
      <c r="E40" s="81" t="s">
        <v>68</v>
      </c>
      <c r="F40" s="82"/>
      <c r="G40" s="12">
        <v>1218000</v>
      </c>
      <c r="H40" s="12">
        <v>750213</v>
      </c>
      <c r="I40" s="12">
        <v>1968213</v>
      </c>
      <c r="J40" s="12">
        <v>609000.12179999996</v>
      </c>
      <c r="K40" s="12">
        <v>375106.57502129994</v>
      </c>
      <c r="L40" s="12">
        <v>984106.69682129985</v>
      </c>
      <c r="M40" s="12">
        <v>608999.87820000004</v>
      </c>
      <c r="N40" s="12">
        <v>375106.42497870006</v>
      </c>
      <c r="O40" s="12">
        <v>984106.30317870015</v>
      </c>
      <c r="P40" s="12">
        <v>608999.99994120735</v>
      </c>
      <c r="Q40" s="12">
        <v>375106.49996378733</v>
      </c>
      <c r="R40" s="13">
        <v>984106.49990499462</v>
      </c>
      <c r="S40" s="15">
        <v>1217999.8781412074</v>
      </c>
      <c r="T40" s="15">
        <v>750212.92494248739</v>
      </c>
      <c r="U40" s="15">
        <v>1968212.8030836948</v>
      </c>
      <c r="V40" s="72">
        <v>1217999.8781412074</v>
      </c>
      <c r="W40" s="72">
        <v>750212.92494248739</v>
      </c>
      <c r="X40" s="72">
        <f t="shared" si="1"/>
        <v>1968212.8030836948</v>
      </c>
    </row>
    <row r="41" spans="1:24" x14ac:dyDescent="0.2">
      <c r="A41" s="78">
        <v>8</v>
      </c>
      <c r="B41" s="79" t="s">
        <v>54</v>
      </c>
      <c r="C41" s="80" t="s">
        <v>55</v>
      </c>
      <c r="D41" s="80">
        <v>11025</v>
      </c>
      <c r="E41" s="81" t="s">
        <v>69</v>
      </c>
      <c r="F41" s="82"/>
      <c r="G41" s="12">
        <v>2224500</v>
      </c>
      <c r="H41" s="12">
        <v>751706</v>
      </c>
      <c r="I41" s="12">
        <v>2976206</v>
      </c>
      <c r="J41" s="12">
        <v>1112250.2224499998</v>
      </c>
      <c r="K41" s="12">
        <v>375853.07517059997</v>
      </c>
      <c r="L41" s="12">
        <v>1488103.2976205996</v>
      </c>
      <c r="M41" s="12">
        <v>1112249.7775500002</v>
      </c>
      <c r="N41" s="12">
        <v>375852.92482940003</v>
      </c>
      <c r="O41" s="12">
        <v>1488102.7023794004</v>
      </c>
      <c r="P41" s="12">
        <v>1112249.9998926236</v>
      </c>
      <c r="Q41" s="12">
        <v>375852.99996371521</v>
      </c>
      <c r="R41" s="13">
        <v>1488102.9998563388</v>
      </c>
      <c r="S41" s="15">
        <v>2224499.7774426239</v>
      </c>
      <c r="T41" s="15">
        <v>751705.92479311523</v>
      </c>
      <c r="U41" s="15">
        <v>2976205.7022357392</v>
      </c>
      <c r="V41" s="72">
        <v>2224499.7774426239</v>
      </c>
      <c r="W41" s="72">
        <v>751705.92479311523</v>
      </c>
      <c r="X41" s="72">
        <f t="shared" si="1"/>
        <v>2976205.7022357392</v>
      </c>
    </row>
    <row r="42" spans="1:24" x14ac:dyDescent="0.2">
      <c r="A42" s="78">
        <v>8</v>
      </c>
      <c r="B42" s="79" t="s">
        <v>54</v>
      </c>
      <c r="C42" s="80" t="s">
        <v>55</v>
      </c>
      <c r="D42" s="80">
        <v>11026</v>
      </c>
      <c r="E42" s="81" t="s">
        <v>70</v>
      </c>
      <c r="F42" s="82"/>
      <c r="G42" s="12">
        <v>606000</v>
      </c>
      <c r="H42" s="12">
        <v>324440</v>
      </c>
      <c r="I42" s="12">
        <v>930440</v>
      </c>
      <c r="J42" s="12">
        <v>303000.06059999997</v>
      </c>
      <c r="K42" s="12">
        <v>162220.03244399998</v>
      </c>
      <c r="L42" s="12">
        <v>465220.09304399998</v>
      </c>
      <c r="M42" s="12">
        <v>302999.93940000003</v>
      </c>
      <c r="N42" s="12">
        <v>162219.96755600002</v>
      </c>
      <c r="O42" s="12">
        <v>465219.90695600002</v>
      </c>
      <c r="P42" s="12">
        <v>302999.9999707485</v>
      </c>
      <c r="Q42" s="12">
        <v>162219.99998433932</v>
      </c>
      <c r="R42" s="13">
        <v>465219.99995508778</v>
      </c>
      <c r="S42" s="15">
        <v>605999.93937074859</v>
      </c>
      <c r="T42" s="15">
        <v>324439.96754033933</v>
      </c>
      <c r="U42" s="15">
        <v>930439.90691108792</v>
      </c>
      <c r="V42" s="72">
        <v>605999.93937074859</v>
      </c>
      <c r="W42" s="72">
        <v>324439.96754033933</v>
      </c>
      <c r="X42" s="72">
        <f t="shared" si="1"/>
        <v>930439.90691108792</v>
      </c>
    </row>
    <row r="43" spans="1:24" x14ac:dyDescent="0.2">
      <c r="A43" s="78">
        <v>8</v>
      </c>
      <c r="B43" s="79" t="s">
        <v>54</v>
      </c>
      <c r="C43" s="80" t="s">
        <v>55</v>
      </c>
      <c r="D43" s="80">
        <v>11027</v>
      </c>
      <c r="E43" s="81" t="s">
        <v>71</v>
      </c>
      <c r="F43" s="82"/>
      <c r="G43" s="12">
        <v>544600</v>
      </c>
      <c r="H43" s="12">
        <v>318219</v>
      </c>
      <c r="I43" s="12">
        <v>862819</v>
      </c>
      <c r="J43" s="12">
        <v>272300.05445999996</v>
      </c>
      <c r="K43" s="12">
        <v>159109.53182189999</v>
      </c>
      <c r="L43" s="12">
        <v>431409.58628189994</v>
      </c>
      <c r="M43" s="12">
        <v>272299.94554000004</v>
      </c>
      <c r="N43" s="12">
        <v>159109.46817810001</v>
      </c>
      <c r="O43" s="12">
        <v>431409.41371810006</v>
      </c>
      <c r="P43" s="12">
        <v>272299.9999737122</v>
      </c>
      <c r="Q43" s="12">
        <v>159109.49998463961</v>
      </c>
      <c r="R43" s="13">
        <v>431409.49995835184</v>
      </c>
      <c r="S43" s="15">
        <v>544599.94551371224</v>
      </c>
      <c r="T43" s="15">
        <v>318218.96816273965</v>
      </c>
      <c r="U43" s="15">
        <v>862818.91367645189</v>
      </c>
      <c r="V43" s="72">
        <v>544599.94551371224</v>
      </c>
      <c r="W43" s="72">
        <v>318218.96816273965</v>
      </c>
      <c r="X43" s="72">
        <f t="shared" si="1"/>
        <v>862818.91367645189</v>
      </c>
    </row>
    <row r="44" spans="1:24" x14ac:dyDescent="0.2">
      <c r="A44" s="78">
        <v>8</v>
      </c>
      <c r="B44" s="79" t="s">
        <v>54</v>
      </c>
      <c r="C44" s="80" t="s">
        <v>55</v>
      </c>
      <c r="D44" s="80">
        <v>11028</v>
      </c>
      <c r="E44" s="81" t="s">
        <v>72</v>
      </c>
      <c r="F44" s="82"/>
      <c r="G44" s="12">
        <v>1121100</v>
      </c>
      <c r="H44" s="12">
        <v>348392</v>
      </c>
      <c r="I44" s="12">
        <v>1469492</v>
      </c>
      <c r="J44" s="12">
        <v>560550.11210999999</v>
      </c>
      <c r="K44" s="12">
        <v>174196.03483919997</v>
      </c>
      <c r="L44" s="12">
        <v>734746.14694919996</v>
      </c>
      <c r="M44" s="12">
        <v>560549.88789000001</v>
      </c>
      <c r="N44" s="12">
        <v>174195.96516080003</v>
      </c>
      <c r="O44" s="12">
        <v>734745.85305080004</v>
      </c>
      <c r="P44" s="12">
        <v>560549.99994588469</v>
      </c>
      <c r="Q44" s="12">
        <v>174195.99998318317</v>
      </c>
      <c r="R44" s="13">
        <v>734745.9999290678</v>
      </c>
      <c r="S44" s="15">
        <v>1121099.8878358847</v>
      </c>
      <c r="T44" s="15">
        <v>348391.96514398319</v>
      </c>
      <c r="U44" s="15">
        <v>1469491.852979868</v>
      </c>
      <c r="V44" s="72">
        <v>1121099.8878358847</v>
      </c>
      <c r="W44" s="72">
        <v>348391.96514398319</v>
      </c>
      <c r="X44" s="72">
        <f t="shared" si="1"/>
        <v>1469491.852979868</v>
      </c>
    </row>
    <row r="45" spans="1:24" x14ac:dyDescent="0.2">
      <c r="A45" s="78">
        <v>8</v>
      </c>
      <c r="B45" s="79" t="s">
        <v>54</v>
      </c>
      <c r="C45" s="80" t="s">
        <v>55</v>
      </c>
      <c r="D45" s="80">
        <v>11029</v>
      </c>
      <c r="E45" s="81" t="s">
        <v>73</v>
      </c>
      <c r="F45" s="82"/>
      <c r="G45" s="12">
        <v>485600</v>
      </c>
      <c r="H45" s="12">
        <v>299155</v>
      </c>
      <c r="I45" s="12">
        <v>784755</v>
      </c>
      <c r="J45" s="12">
        <v>242800.04855999997</v>
      </c>
      <c r="K45" s="12">
        <v>149577.5299155</v>
      </c>
      <c r="L45" s="12">
        <v>392377.57847549999</v>
      </c>
      <c r="M45" s="12">
        <v>242799.95144000003</v>
      </c>
      <c r="N45" s="12">
        <v>149577.4700845</v>
      </c>
      <c r="O45" s="12">
        <v>392377.42152450001</v>
      </c>
      <c r="P45" s="12">
        <v>242799.99997656018</v>
      </c>
      <c r="Q45" s="12">
        <v>149577.49998555984</v>
      </c>
      <c r="R45" s="13">
        <v>392377.49996212003</v>
      </c>
      <c r="S45" s="15">
        <v>485599.95141656022</v>
      </c>
      <c r="T45" s="15">
        <v>299154.97007005988</v>
      </c>
      <c r="U45" s="15">
        <v>784754.92148662009</v>
      </c>
      <c r="V45" s="72">
        <v>485599.95141656022</v>
      </c>
      <c r="W45" s="72">
        <v>299154.97007005988</v>
      </c>
      <c r="X45" s="72">
        <f t="shared" si="1"/>
        <v>784754.92148662009</v>
      </c>
    </row>
    <row r="46" spans="1:24" x14ac:dyDescent="0.2">
      <c r="A46" s="78">
        <v>8</v>
      </c>
      <c r="B46" s="79" t="s">
        <v>54</v>
      </c>
      <c r="C46" s="80" t="s">
        <v>55</v>
      </c>
      <c r="D46" s="80">
        <v>11446</v>
      </c>
      <c r="E46" s="81" t="s">
        <v>74</v>
      </c>
      <c r="F46" s="82"/>
      <c r="G46" s="12">
        <v>2304900</v>
      </c>
      <c r="H46" s="12">
        <v>865470</v>
      </c>
      <c r="I46" s="12">
        <v>3170370</v>
      </c>
      <c r="J46" s="12">
        <v>1152450.23049</v>
      </c>
      <c r="K46" s="12">
        <v>432735.08654699993</v>
      </c>
      <c r="L46" s="12">
        <v>1585185.3170369999</v>
      </c>
      <c r="M46" s="12">
        <v>1152449.76951</v>
      </c>
      <c r="N46" s="12">
        <v>432734.91345300007</v>
      </c>
      <c r="O46" s="12">
        <v>1585184.6829630001</v>
      </c>
      <c r="P46" s="12">
        <v>1152449.9998887428</v>
      </c>
      <c r="Q46" s="12">
        <v>432734.99995822384</v>
      </c>
      <c r="R46" s="13">
        <v>1585184.9998469667</v>
      </c>
      <c r="S46" s="15">
        <v>2304899.7693987428</v>
      </c>
      <c r="T46" s="15">
        <v>865469.91341122391</v>
      </c>
      <c r="U46" s="15">
        <v>3170369.6828099666</v>
      </c>
      <c r="V46" s="72">
        <v>2304899.7693987428</v>
      </c>
      <c r="W46" s="72">
        <v>865469.91341122391</v>
      </c>
      <c r="X46" s="72">
        <f t="shared" si="1"/>
        <v>3170369.6828099666</v>
      </c>
    </row>
    <row r="47" spans="1:24" x14ac:dyDescent="0.2">
      <c r="A47" s="78">
        <v>8</v>
      </c>
      <c r="B47" s="79" t="s">
        <v>54</v>
      </c>
      <c r="C47" s="80" t="s">
        <v>55</v>
      </c>
      <c r="D47" s="80">
        <v>25058</v>
      </c>
      <c r="E47" s="81" t="s">
        <v>75</v>
      </c>
      <c r="F47" s="82"/>
      <c r="G47" s="12">
        <v>555300</v>
      </c>
      <c r="H47" s="12">
        <v>167311</v>
      </c>
      <c r="I47" s="12">
        <v>722611</v>
      </c>
      <c r="J47" s="12">
        <v>277650.05552999995</v>
      </c>
      <c r="K47" s="12">
        <v>83655.516731099997</v>
      </c>
      <c r="L47" s="12">
        <v>361305.57226109994</v>
      </c>
      <c r="M47" s="12">
        <v>277649.94447000005</v>
      </c>
      <c r="N47" s="12">
        <v>83655.483268900003</v>
      </c>
      <c r="O47" s="12">
        <v>361305.42773890006</v>
      </c>
      <c r="P47" s="12">
        <v>277649.99997319578</v>
      </c>
      <c r="Q47" s="12">
        <v>83655.499991923934</v>
      </c>
      <c r="R47" s="13">
        <v>361305.4999651197</v>
      </c>
      <c r="S47" s="15">
        <v>555299.94444319583</v>
      </c>
      <c r="T47" s="15">
        <v>167310.98326082394</v>
      </c>
      <c r="U47" s="15">
        <v>722610.9277040197</v>
      </c>
      <c r="V47" s="72">
        <v>555299.94444319583</v>
      </c>
      <c r="W47" s="72">
        <v>167310.98326082394</v>
      </c>
      <c r="X47" s="72">
        <f t="shared" si="1"/>
        <v>722610.9277040197</v>
      </c>
    </row>
    <row r="48" spans="1:24" x14ac:dyDescent="0.2">
      <c r="A48" s="78">
        <v>8</v>
      </c>
      <c r="B48" s="79" t="s">
        <v>54</v>
      </c>
      <c r="C48" s="80" t="s">
        <v>55</v>
      </c>
      <c r="D48" s="80">
        <v>25059</v>
      </c>
      <c r="E48" s="81" t="s">
        <v>76</v>
      </c>
      <c r="F48" s="82"/>
      <c r="G48" s="12">
        <v>552900</v>
      </c>
      <c r="H48" s="12">
        <v>177767</v>
      </c>
      <c r="I48" s="12">
        <v>730667</v>
      </c>
      <c r="J48" s="12">
        <v>276450.05528999999</v>
      </c>
      <c r="K48" s="12">
        <v>88883.517776699984</v>
      </c>
      <c r="L48" s="12">
        <v>365333.57306669996</v>
      </c>
      <c r="M48" s="12">
        <v>276449.94471000001</v>
      </c>
      <c r="N48" s="12">
        <v>88883.482223300016</v>
      </c>
      <c r="O48" s="12">
        <v>365333.42693330004</v>
      </c>
      <c r="P48" s="12">
        <v>276449.99997331161</v>
      </c>
      <c r="Q48" s="12">
        <v>88883.499991419216</v>
      </c>
      <c r="R48" s="13">
        <v>365333.49996473081</v>
      </c>
      <c r="S48" s="15">
        <v>552899.94468331162</v>
      </c>
      <c r="T48" s="15">
        <v>177766.98221471923</v>
      </c>
      <c r="U48" s="15">
        <v>730666.9268980308</v>
      </c>
      <c r="V48" s="72">
        <v>552899.94468331162</v>
      </c>
      <c r="W48" s="72">
        <v>177766.98221471923</v>
      </c>
      <c r="X48" s="72">
        <f t="shared" si="1"/>
        <v>730666.9268980308</v>
      </c>
    </row>
    <row r="49" spans="1:24" x14ac:dyDescent="0.2">
      <c r="A49" s="78">
        <v>8</v>
      </c>
      <c r="B49" s="79" t="s">
        <v>77</v>
      </c>
      <c r="C49" s="80" t="s">
        <v>78</v>
      </c>
      <c r="D49" s="80">
        <v>10705</v>
      </c>
      <c r="E49" s="81" t="s">
        <v>79</v>
      </c>
      <c r="F49" s="82"/>
      <c r="G49" s="12">
        <v>2533600</v>
      </c>
      <c r="H49" s="12">
        <v>2357400</v>
      </c>
      <c r="I49" s="12">
        <v>4891000</v>
      </c>
      <c r="J49" s="12">
        <v>1266800.25336</v>
      </c>
      <c r="K49" s="12">
        <v>1178700.2357399999</v>
      </c>
      <c r="L49" s="12">
        <v>2445500.4890999999</v>
      </c>
      <c r="M49" s="12">
        <v>1266799.74664</v>
      </c>
      <c r="N49" s="12">
        <v>1178699.7642600001</v>
      </c>
      <c r="O49" s="12">
        <v>2445499.5109000001</v>
      </c>
      <c r="P49" s="12">
        <v>1266799.9998777036</v>
      </c>
      <c r="Q49" s="12">
        <v>1178699.9998862087</v>
      </c>
      <c r="R49" s="13">
        <v>2445499.9997639121</v>
      </c>
      <c r="S49" s="15">
        <v>2533599.7465177039</v>
      </c>
      <c r="T49" s="15">
        <v>2357399.7641462088</v>
      </c>
      <c r="U49" s="15">
        <v>4890999.5106639126</v>
      </c>
      <c r="V49" s="72">
        <v>2533599.7465177039</v>
      </c>
      <c r="W49" s="72">
        <v>2357399.7641462088</v>
      </c>
      <c r="X49" s="72">
        <f t="shared" si="1"/>
        <v>4890999.5106639126</v>
      </c>
    </row>
    <row r="50" spans="1:24" x14ac:dyDescent="0.2">
      <c r="A50" s="78">
        <v>8</v>
      </c>
      <c r="B50" s="79" t="s">
        <v>77</v>
      </c>
      <c r="C50" s="80" t="s">
        <v>78</v>
      </c>
      <c r="D50" s="80">
        <v>11030</v>
      </c>
      <c r="E50" s="81" t="s">
        <v>80</v>
      </c>
      <c r="F50" s="82"/>
      <c r="G50" s="12">
        <v>444000</v>
      </c>
      <c r="H50" s="12">
        <v>357200</v>
      </c>
      <c r="I50" s="12">
        <v>801200</v>
      </c>
      <c r="J50" s="12">
        <v>222000.04439999998</v>
      </c>
      <c r="K50" s="12">
        <v>178600.03571999999</v>
      </c>
      <c r="L50" s="12">
        <v>400600.08011999994</v>
      </c>
      <c r="M50" s="12">
        <v>221999.95560000002</v>
      </c>
      <c r="N50" s="12">
        <v>178599.96428000001</v>
      </c>
      <c r="O50" s="12">
        <v>400599.91988000006</v>
      </c>
      <c r="P50" s="12">
        <v>221999.99997856817</v>
      </c>
      <c r="Q50" s="12">
        <v>178599.99998275802</v>
      </c>
      <c r="R50" s="13">
        <v>400599.99996132619</v>
      </c>
      <c r="S50" s="15">
        <v>443999.95557856816</v>
      </c>
      <c r="T50" s="15">
        <v>357199.96426275803</v>
      </c>
      <c r="U50" s="15">
        <v>801199.91984132619</v>
      </c>
      <c r="V50" s="72">
        <v>443999.95557856816</v>
      </c>
      <c r="W50" s="72">
        <v>357199.96426275803</v>
      </c>
      <c r="X50" s="72">
        <f t="shared" si="1"/>
        <v>801199.91984132619</v>
      </c>
    </row>
    <row r="51" spans="1:24" x14ac:dyDescent="0.2">
      <c r="A51" s="78">
        <v>8</v>
      </c>
      <c r="B51" s="79" t="s">
        <v>77</v>
      </c>
      <c r="C51" s="80" t="s">
        <v>78</v>
      </c>
      <c r="D51" s="80">
        <v>11031</v>
      </c>
      <c r="E51" s="81" t="s">
        <v>81</v>
      </c>
      <c r="F51" s="82"/>
      <c r="G51" s="12">
        <v>1248000</v>
      </c>
      <c r="H51" s="12">
        <v>994400</v>
      </c>
      <c r="I51" s="12">
        <v>2242400</v>
      </c>
      <c r="J51" s="12">
        <v>624000.12479999999</v>
      </c>
      <c r="K51" s="12">
        <v>497200.09943999996</v>
      </c>
      <c r="L51" s="12">
        <v>1121200.2242399999</v>
      </c>
      <c r="M51" s="12">
        <v>623999.87520000001</v>
      </c>
      <c r="N51" s="12">
        <v>497199.90056000004</v>
      </c>
      <c r="O51" s="12">
        <v>1121199.7757600001</v>
      </c>
      <c r="P51" s="12">
        <v>623999.99993975915</v>
      </c>
      <c r="Q51" s="12">
        <v>497199.99995200039</v>
      </c>
      <c r="R51" s="13">
        <v>1121199.9998917596</v>
      </c>
      <c r="S51" s="15">
        <v>1247999.8751397592</v>
      </c>
      <c r="T51" s="15">
        <v>994399.90051200043</v>
      </c>
      <c r="U51" s="15">
        <v>2242399.7756517595</v>
      </c>
      <c r="V51" s="72">
        <v>1247999.8751397592</v>
      </c>
      <c r="W51" s="72">
        <v>994399.90051200043</v>
      </c>
      <c r="X51" s="72">
        <f t="shared" si="1"/>
        <v>2242399.7756517595</v>
      </c>
    </row>
    <row r="52" spans="1:24" x14ac:dyDescent="0.2">
      <c r="A52" s="78">
        <v>8</v>
      </c>
      <c r="B52" s="79" t="s">
        <v>77</v>
      </c>
      <c r="C52" s="80" t="s">
        <v>78</v>
      </c>
      <c r="D52" s="80">
        <v>11032</v>
      </c>
      <c r="E52" s="81" t="s">
        <v>82</v>
      </c>
      <c r="F52" s="82"/>
      <c r="G52" s="12">
        <v>1040900</v>
      </c>
      <c r="H52" s="12">
        <v>727200</v>
      </c>
      <c r="I52" s="12">
        <v>1768100</v>
      </c>
      <c r="J52" s="12">
        <v>520450.10408999992</v>
      </c>
      <c r="K52" s="12">
        <v>363600.07271999994</v>
      </c>
      <c r="L52" s="12">
        <v>884050.17680999986</v>
      </c>
      <c r="M52" s="12">
        <v>520449.89591000008</v>
      </c>
      <c r="N52" s="12">
        <v>363599.92728000006</v>
      </c>
      <c r="O52" s="12">
        <v>884049.82319000014</v>
      </c>
      <c r="P52" s="12">
        <v>520449.99994975596</v>
      </c>
      <c r="Q52" s="12">
        <v>363599.99996489816</v>
      </c>
      <c r="R52" s="13">
        <v>884049.99991465406</v>
      </c>
      <c r="S52" s="15">
        <v>1040899.895859756</v>
      </c>
      <c r="T52" s="15">
        <v>727199.92724489816</v>
      </c>
      <c r="U52" s="15">
        <v>1768099.8231046542</v>
      </c>
      <c r="V52" s="72">
        <v>1040899.895859756</v>
      </c>
      <c r="W52" s="72">
        <v>727199.92724489816</v>
      </c>
      <c r="X52" s="72">
        <f t="shared" si="1"/>
        <v>1768099.8231046542</v>
      </c>
    </row>
    <row r="53" spans="1:24" x14ac:dyDescent="0.2">
      <c r="A53" s="78">
        <v>8</v>
      </c>
      <c r="B53" s="79" t="s">
        <v>77</v>
      </c>
      <c r="C53" s="80" t="s">
        <v>78</v>
      </c>
      <c r="D53" s="80">
        <v>11033</v>
      </c>
      <c r="E53" s="81" t="s">
        <v>83</v>
      </c>
      <c r="F53" s="82"/>
      <c r="G53" s="12">
        <v>625200</v>
      </c>
      <c r="H53" s="12">
        <v>602400</v>
      </c>
      <c r="I53" s="12">
        <v>1227600</v>
      </c>
      <c r="J53" s="12">
        <v>312600.06251999998</v>
      </c>
      <c r="K53" s="12">
        <v>301200.06023999996</v>
      </c>
      <c r="L53" s="12">
        <v>613800.12275999994</v>
      </c>
      <c r="M53" s="12">
        <v>312599.93748000002</v>
      </c>
      <c r="N53" s="12">
        <v>301199.93976000004</v>
      </c>
      <c r="O53" s="12">
        <v>613799.87724000006</v>
      </c>
      <c r="P53" s="12">
        <v>312599.99996982166</v>
      </c>
      <c r="Q53" s="12">
        <v>301199.99997092225</v>
      </c>
      <c r="R53" s="13">
        <v>613799.9999407439</v>
      </c>
      <c r="S53" s="15">
        <v>625199.93744982174</v>
      </c>
      <c r="T53" s="15">
        <v>602399.93973092223</v>
      </c>
      <c r="U53" s="15">
        <v>1227599.877180744</v>
      </c>
      <c r="V53" s="72">
        <v>625199.93744982174</v>
      </c>
      <c r="W53" s="72">
        <v>602399.93973092223</v>
      </c>
      <c r="X53" s="72">
        <f t="shared" si="1"/>
        <v>1227599.877180744</v>
      </c>
    </row>
    <row r="54" spans="1:24" x14ac:dyDescent="0.2">
      <c r="A54" s="78">
        <v>8</v>
      </c>
      <c r="B54" s="79" t="s">
        <v>77</v>
      </c>
      <c r="C54" s="80" t="s">
        <v>78</v>
      </c>
      <c r="D54" s="80">
        <v>11034</v>
      </c>
      <c r="E54" s="81" t="s">
        <v>84</v>
      </c>
      <c r="F54" s="82"/>
      <c r="G54" s="12">
        <v>517200</v>
      </c>
      <c r="H54" s="12">
        <v>576800</v>
      </c>
      <c r="I54" s="12">
        <v>1094000</v>
      </c>
      <c r="J54" s="12">
        <v>258600.05171999996</v>
      </c>
      <c r="K54" s="12">
        <v>288400.05767999997</v>
      </c>
      <c r="L54" s="12">
        <v>547000.10939999996</v>
      </c>
      <c r="M54" s="12">
        <v>258599.94828000004</v>
      </c>
      <c r="N54" s="12">
        <v>288399.94232000003</v>
      </c>
      <c r="O54" s="12">
        <v>546999.89060000004</v>
      </c>
      <c r="P54" s="12">
        <v>258599.99997503485</v>
      </c>
      <c r="Q54" s="12">
        <v>288399.999972158</v>
      </c>
      <c r="R54" s="13">
        <v>546999.99994719285</v>
      </c>
      <c r="S54" s="15">
        <v>517199.94825503486</v>
      </c>
      <c r="T54" s="15">
        <v>576799.94229215803</v>
      </c>
      <c r="U54" s="15">
        <v>1093999.8905471929</v>
      </c>
      <c r="V54" s="72">
        <v>517199.94825503486</v>
      </c>
      <c r="W54" s="72">
        <v>576799.94229215803</v>
      </c>
      <c r="X54" s="72">
        <f t="shared" si="1"/>
        <v>1093999.8905471929</v>
      </c>
    </row>
    <row r="55" spans="1:24" x14ac:dyDescent="0.2">
      <c r="A55" s="78">
        <v>8</v>
      </c>
      <c r="B55" s="79" t="s">
        <v>77</v>
      </c>
      <c r="C55" s="80" t="s">
        <v>78</v>
      </c>
      <c r="D55" s="80">
        <v>11035</v>
      </c>
      <c r="E55" s="81" t="s">
        <v>85</v>
      </c>
      <c r="F55" s="82"/>
      <c r="G55" s="12">
        <v>672000</v>
      </c>
      <c r="H55" s="12">
        <v>621600</v>
      </c>
      <c r="I55" s="12">
        <v>1293600</v>
      </c>
      <c r="J55" s="12">
        <v>336000.06719999999</v>
      </c>
      <c r="K55" s="12">
        <v>310800.06215999997</v>
      </c>
      <c r="L55" s="12">
        <v>646800.1293599999</v>
      </c>
      <c r="M55" s="12">
        <v>335999.93280000001</v>
      </c>
      <c r="N55" s="12">
        <v>310799.93784000003</v>
      </c>
      <c r="O55" s="12">
        <v>646799.8706400001</v>
      </c>
      <c r="P55" s="12">
        <v>335999.99996756262</v>
      </c>
      <c r="Q55" s="12">
        <v>310799.99996999546</v>
      </c>
      <c r="R55" s="13">
        <v>646799.99993755808</v>
      </c>
      <c r="S55" s="15">
        <v>671999.93276756257</v>
      </c>
      <c r="T55" s="15">
        <v>621599.93780999549</v>
      </c>
      <c r="U55" s="15">
        <v>1293599.8705775579</v>
      </c>
      <c r="V55" s="72">
        <v>671999.93276756257</v>
      </c>
      <c r="W55" s="72">
        <v>621599.93780999549</v>
      </c>
      <c r="X55" s="72">
        <f t="shared" si="1"/>
        <v>1293599.8705775579</v>
      </c>
    </row>
    <row r="56" spans="1:24" x14ac:dyDescent="0.2">
      <c r="A56" s="78">
        <v>8</v>
      </c>
      <c r="B56" s="79" t="s">
        <v>77</v>
      </c>
      <c r="C56" s="80" t="s">
        <v>78</v>
      </c>
      <c r="D56" s="80">
        <v>11036</v>
      </c>
      <c r="E56" s="81" t="s">
        <v>86</v>
      </c>
      <c r="F56" s="82"/>
      <c r="G56" s="12">
        <v>2096400</v>
      </c>
      <c r="H56" s="12">
        <v>1676800</v>
      </c>
      <c r="I56" s="12">
        <v>3773200</v>
      </c>
      <c r="J56" s="12">
        <v>1048200.2096399999</v>
      </c>
      <c r="K56" s="12">
        <v>838400.16767999995</v>
      </c>
      <c r="L56" s="12">
        <v>1886600.37732</v>
      </c>
      <c r="M56" s="12">
        <v>1048199.7903600001</v>
      </c>
      <c r="N56" s="12">
        <v>838399.83232000005</v>
      </c>
      <c r="O56" s="12">
        <v>1886599.62268</v>
      </c>
      <c r="P56" s="12">
        <v>1048199.9998988071</v>
      </c>
      <c r="Q56" s="12">
        <v>838399.99991906108</v>
      </c>
      <c r="R56" s="13">
        <v>1886599.9998178682</v>
      </c>
      <c r="S56" s="15">
        <v>2096399.7902588071</v>
      </c>
      <c r="T56" s="15">
        <v>1676799.8322390611</v>
      </c>
      <c r="U56" s="15">
        <v>3773199.6224978683</v>
      </c>
      <c r="V56" s="72">
        <v>2096399.7902588071</v>
      </c>
      <c r="W56" s="72">
        <v>1676799.8322390611</v>
      </c>
      <c r="X56" s="72">
        <f t="shared" si="1"/>
        <v>3773199.6224978683</v>
      </c>
    </row>
    <row r="57" spans="1:24" x14ac:dyDescent="0.2">
      <c r="A57" s="78">
        <v>8</v>
      </c>
      <c r="B57" s="79" t="s">
        <v>77</v>
      </c>
      <c r="C57" s="80" t="s">
        <v>78</v>
      </c>
      <c r="D57" s="80">
        <v>11037</v>
      </c>
      <c r="E57" s="81" t="s">
        <v>87</v>
      </c>
      <c r="F57" s="82"/>
      <c r="G57" s="12">
        <v>655200</v>
      </c>
      <c r="H57" s="12">
        <v>484800</v>
      </c>
      <c r="I57" s="12">
        <v>1140000</v>
      </c>
      <c r="J57" s="12">
        <v>327600.06551999995</v>
      </c>
      <c r="K57" s="12">
        <v>242400.04847999997</v>
      </c>
      <c r="L57" s="12">
        <v>570000.11399999994</v>
      </c>
      <c r="M57" s="12">
        <v>327599.93448000005</v>
      </c>
      <c r="N57" s="12">
        <v>242399.95152000003</v>
      </c>
      <c r="O57" s="12">
        <v>569999.88600000006</v>
      </c>
      <c r="P57" s="12">
        <v>327599.99996837362</v>
      </c>
      <c r="Q57" s="12">
        <v>242399.99997659877</v>
      </c>
      <c r="R57" s="13">
        <v>569999.99994497234</v>
      </c>
      <c r="S57" s="15">
        <v>655199.93444837374</v>
      </c>
      <c r="T57" s="15">
        <v>484799.95149659878</v>
      </c>
      <c r="U57" s="15">
        <v>1139999.8859449725</v>
      </c>
      <c r="V57" s="72">
        <v>655199.93444837374</v>
      </c>
      <c r="W57" s="72">
        <v>484799.95149659878</v>
      </c>
      <c r="X57" s="72">
        <f t="shared" si="1"/>
        <v>1139999.8859449725</v>
      </c>
    </row>
    <row r="58" spans="1:24" x14ac:dyDescent="0.2">
      <c r="A58" s="78">
        <v>8</v>
      </c>
      <c r="B58" s="79" t="s">
        <v>77</v>
      </c>
      <c r="C58" s="80" t="s">
        <v>78</v>
      </c>
      <c r="D58" s="80">
        <v>11038</v>
      </c>
      <c r="E58" s="81" t="s">
        <v>88</v>
      </c>
      <c r="F58" s="82"/>
      <c r="G58" s="12">
        <v>579600</v>
      </c>
      <c r="H58" s="12">
        <v>738044</v>
      </c>
      <c r="I58" s="12">
        <v>1317644</v>
      </c>
      <c r="J58" s="12">
        <v>289800.05795999995</v>
      </c>
      <c r="K58" s="12">
        <v>369022.07380439999</v>
      </c>
      <c r="L58" s="12">
        <v>658822.13176439994</v>
      </c>
      <c r="M58" s="12">
        <v>289799.94204000005</v>
      </c>
      <c r="N58" s="12">
        <v>369021.92619560001</v>
      </c>
      <c r="O58" s="12">
        <v>658821.86823560006</v>
      </c>
      <c r="P58" s="12">
        <v>289799.99997202278</v>
      </c>
      <c r="Q58" s="12">
        <v>369021.9999643747</v>
      </c>
      <c r="R58" s="13">
        <v>658821.99993639754</v>
      </c>
      <c r="S58" s="15">
        <v>579599.94201202283</v>
      </c>
      <c r="T58" s="15">
        <v>738043.92615997465</v>
      </c>
      <c r="U58" s="15">
        <v>1317643.8681719974</v>
      </c>
      <c r="V58" s="72">
        <v>579599.94201202283</v>
      </c>
      <c r="W58" s="72">
        <v>738043.92615997465</v>
      </c>
      <c r="X58" s="72">
        <f t="shared" si="1"/>
        <v>1317643.8681719974</v>
      </c>
    </row>
    <row r="59" spans="1:24" x14ac:dyDescent="0.2">
      <c r="A59" s="78">
        <v>8</v>
      </c>
      <c r="B59" s="79" t="s">
        <v>77</v>
      </c>
      <c r="C59" s="80" t="s">
        <v>78</v>
      </c>
      <c r="D59" s="80">
        <v>11039</v>
      </c>
      <c r="E59" s="81" t="s">
        <v>89</v>
      </c>
      <c r="F59" s="82"/>
      <c r="G59" s="12">
        <v>847200</v>
      </c>
      <c r="H59" s="12">
        <v>680400</v>
      </c>
      <c r="I59" s="12">
        <v>1527600</v>
      </c>
      <c r="J59" s="12">
        <v>423600.08471999998</v>
      </c>
      <c r="K59" s="12">
        <v>340200.06803999998</v>
      </c>
      <c r="L59" s="12">
        <v>763800.15275999997</v>
      </c>
      <c r="M59" s="12">
        <v>423599.91528000002</v>
      </c>
      <c r="N59" s="12">
        <v>340199.93196000002</v>
      </c>
      <c r="O59" s="12">
        <v>763799.84724000003</v>
      </c>
      <c r="P59" s="12">
        <v>423599.9999591058</v>
      </c>
      <c r="Q59" s="12">
        <v>340199.9999671572</v>
      </c>
      <c r="R59" s="13">
        <v>763799.999926263</v>
      </c>
      <c r="S59" s="15">
        <v>847199.91523910582</v>
      </c>
      <c r="T59" s="15">
        <v>680399.93192715722</v>
      </c>
      <c r="U59" s="15">
        <v>1527599.847166263</v>
      </c>
      <c r="V59" s="72">
        <v>847199.91523910582</v>
      </c>
      <c r="W59" s="72">
        <v>680399.93192715722</v>
      </c>
      <c r="X59" s="72">
        <f t="shared" si="1"/>
        <v>1527599.847166263</v>
      </c>
    </row>
    <row r="60" spans="1:24" x14ac:dyDescent="0.2">
      <c r="A60" s="78">
        <v>8</v>
      </c>
      <c r="B60" s="79" t="s">
        <v>77</v>
      </c>
      <c r="C60" s="80" t="s">
        <v>78</v>
      </c>
      <c r="D60" s="80">
        <v>11447</v>
      </c>
      <c r="E60" s="81" t="s">
        <v>90</v>
      </c>
      <c r="F60" s="82"/>
      <c r="G60" s="12">
        <v>1317600</v>
      </c>
      <c r="H60" s="12">
        <v>1266000</v>
      </c>
      <c r="I60" s="12">
        <v>2583600</v>
      </c>
      <c r="J60" s="12">
        <v>658800.1317599999</v>
      </c>
      <c r="K60" s="12">
        <v>633000.12659999996</v>
      </c>
      <c r="L60" s="12">
        <v>1291800.2583599999</v>
      </c>
      <c r="M60" s="12">
        <v>658799.8682400001</v>
      </c>
      <c r="N60" s="12">
        <v>632999.87340000004</v>
      </c>
      <c r="O60" s="12">
        <v>1291799.7416400001</v>
      </c>
      <c r="P60" s="12">
        <v>658799.99993639963</v>
      </c>
      <c r="Q60" s="12">
        <v>632999.99993889034</v>
      </c>
      <c r="R60" s="13">
        <v>1291799.9998752899</v>
      </c>
      <c r="S60" s="15">
        <v>1317599.8681763997</v>
      </c>
      <c r="T60" s="15">
        <v>1265999.8733388903</v>
      </c>
      <c r="U60" s="15">
        <v>2583599.74151529</v>
      </c>
      <c r="V60" s="72">
        <v>1317599.8681763997</v>
      </c>
      <c r="W60" s="72">
        <v>1265999.8733388903</v>
      </c>
      <c r="X60" s="72">
        <f t="shared" si="1"/>
        <v>2583599.74151529</v>
      </c>
    </row>
    <row r="61" spans="1:24" x14ac:dyDescent="0.2">
      <c r="A61" s="78">
        <v>8</v>
      </c>
      <c r="B61" s="79" t="s">
        <v>77</v>
      </c>
      <c r="C61" s="80" t="s">
        <v>78</v>
      </c>
      <c r="D61" s="80">
        <v>14133</v>
      </c>
      <c r="E61" s="81" t="s">
        <v>91</v>
      </c>
      <c r="F61" s="82"/>
      <c r="G61" s="12">
        <v>888000</v>
      </c>
      <c r="H61" s="12">
        <v>632400</v>
      </c>
      <c r="I61" s="12">
        <v>1520400</v>
      </c>
      <c r="J61" s="12">
        <v>444000.08879999997</v>
      </c>
      <c r="K61" s="12">
        <v>316200.06323999999</v>
      </c>
      <c r="L61" s="12">
        <v>760200.15203999996</v>
      </c>
      <c r="M61" s="12">
        <v>443999.91120000003</v>
      </c>
      <c r="N61" s="12">
        <v>316199.93676000001</v>
      </c>
      <c r="O61" s="12">
        <v>760199.84796000004</v>
      </c>
      <c r="P61" s="12">
        <v>443999.99995713634</v>
      </c>
      <c r="Q61" s="12">
        <v>316199.99996947416</v>
      </c>
      <c r="R61" s="13">
        <v>760199.9999266105</v>
      </c>
      <c r="S61" s="15">
        <v>887999.91115713632</v>
      </c>
      <c r="T61" s="15">
        <v>632399.93672947423</v>
      </c>
      <c r="U61" s="15">
        <v>1520399.8478866105</v>
      </c>
      <c r="V61" s="72">
        <v>887999.91115713632</v>
      </c>
      <c r="W61" s="72">
        <v>632399.93672947423</v>
      </c>
      <c r="X61" s="72">
        <f t="shared" si="1"/>
        <v>1520399.8478866105</v>
      </c>
    </row>
    <row r="62" spans="1:24" x14ac:dyDescent="0.2">
      <c r="A62" s="78">
        <v>8</v>
      </c>
      <c r="B62" s="79" t="s">
        <v>77</v>
      </c>
      <c r="C62" s="80" t="s">
        <v>78</v>
      </c>
      <c r="D62" s="80">
        <v>28861</v>
      </c>
      <c r="E62" s="81" t="s">
        <v>92</v>
      </c>
      <c r="F62" s="82"/>
      <c r="G62" s="12">
        <v>760800</v>
      </c>
      <c r="H62" s="12">
        <v>386000</v>
      </c>
      <c r="I62" s="12">
        <v>1146800</v>
      </c>
      <c r="J62" s="12">
        <v>380400.07607999997</v>
      </c>
      <c r="K62" s="12">
        <v>193000.03859999997</v>
      </c>
      <c r="L62" s="12">
        <v>573400.11467999988</v>
      </c>
      <c r="M62" s="12">
        <v>380399.92392000003</v>
      </c>
      <c r="N62" s="12">
        <v>192999.96140000003</v>
      </c>
      <c r="O62" s="12">
        <v>573399.88532000012</v>
      </c>
      <c r="P62" s="12">
        <v>380399.99996327626</v>
      </c>
      <c r="Q62" s="12">
        <v>192999.99998136784</v>
      </c>
      <c r="R62" s="13">
        <v>573399.99994464417</v>
      </c>
      <c r="S62" s="15">
        <v>760799.92388327629</v>
      </c>
      <c r="T62" s="15">
        <v>385999.96138136787</v>
      </c>
      <c r="U62" s="15">
        <v>1146799.8852646442</v>
      </c>
      <c r="V62" s="72">
        <v>760799.92388327629</v>
      </c>
      <c r="W62" s="72">
        <v>385999.96138136787</v>
      </c>
      <c r="X62" s="72">
        <f t="shared" si="1"/>
        <v>1146799.8852646442</v>
      </c>
    </row>
    <row r="63" spans="1:24" x14ac:dyDescent="0.2">
      <c r="A63" s="78">
        <v>8</v>
      </c>
      <c r="B63" s="79" t="s">
        <v>93</v>
      </c>
      <c r="C63" s="80" t="s">
        <v>94</v>
      </c>
      <c r="D63" s="80">
        <v>10706</v>
      </c>
      <c r="E63" s="81" t="s">
        <v>95</v>
      </c>
      <c r="F63" s="82"/>
      <c r="G63" s="12">
        <v>2495900</v>
      </c>
      <c r="H63" s="12">
        <v>2325121</v>
      </c>
      <c r="I63" s="12">
        <v>4821021</v>
      </c>
      <c r="J63" s="12">
        <v>1247950.2495899999</v>
      </c>
      <c r="K63" s="12">
        <v>1162560.7325120999</v>
      </c>
      <c r="L63" s="12">
        <v>2410510.9821020998</v>
      </c>
      <c r="M63" s="12">
        <v>1247949.7504100001</v>
      </c>
      <c r="N63" s="12">
        <v>1162560.2674879001</v>
      </c>
      <c r="O63" s="12">
        <v>2410510.0178979002</v>
      </c>
      <c r="P63" s="12">
        <v>1247949.9998795234</v>
      </c>
      <c r="Q63" s="12">
        <v>1162560.4998877668</v>
      </c>
      <c r="R63" s="13">
        <v>2410510.49976729</v>
      </c>
      <c r="S63" s="15">
        <v>2495899.7502895235</v>
      </c>
      <c r="T63" s="15">
        <v>2325120.7673756666</v>
      </c>
      <c r="U63" s="15">
        <v>4821020.5176651906</v>
      </c>
      <c r="V63" s="72">
        <v>2495899.7502895235</v>
      </c>
      <c r="W63" s="72">
        <v>2325120.7673756666</v>
      </c>
      <c r="X63" s="72">
        <f t="shared" si="1"/>
        <v>4821020.5176651906</v>
      </c>
    </row>
    <row r="64" spans="1:24" x14ac:dyDescent="0.2">
      <c r="A64" s="78">
        <v>8</v>
      </c>
      <c r="B64" s="79" t="s">
        <v>93</v>
      </c>
      <c r="C64" s="80" t="s">
        <v>94</v>
      </c>
      <c r="D64" s="80">
        <v>11042</v>
      </c>
      <c r="E64" s="81" t="s">
        <v>96</v>
      </c>
      <c r="F64" s="82"/>
      <c r="G64" s="12">
        <v>1926200</v>
      </c>
      <c r="H64" s="12">
        <v>785400</v>
      </c>
      <c r="I64" s="12">
        <v>2711600</v>
      </c>
      <c r="J64" s="12">
        <v>963100.19261999987</v>
      </c>
      <c r="K64" s="12">
        <v>392700.07853999996</v>
      </c>
      <c r="L64" s="12">
        <v>1355800.2711599998</v>
      </c>
      <c r="M64" s="12">
        <v>963099.80738000013</v>
      </c>
      <c r="N64" s="12">
        <v>392699.92146000004</v>
      </c>
      <c r="O64" s="12">
        <v>1355799.7288400002</v>
      </c>
      <c r="P64" s="12">
        <v>963099.99990702257</v>
      </c>
      <c r="Q64" s="12">
        <v>392699.99996208883</v>
      </c>
      <c r="R64" s="13">
        <v>1355799.9998691115</v>
      </c>
      <c r="S64" s="15">
        <v>1926199.8072870227</v>
      </c>
      <c r="T64" s="15">
        <v>785399.92142208887</v>
      </c>
      <c r="U64" s="15">
        <v>2711599.7287091115</v>
      </c>
      <c r="V64" s="72">
        <v>1926199.8072870227</v>
      </c>
      <c r="W64" s="72">
        <v>785399.92142208887</v>
      </c>
      <c r="X64" s="72">
        <f t="shared" si="1"/>
        <v>2711599.7287091115</v>
      </c>
    </row>
    <row r="65" spans="1:24" x14ac:dyDescent="0.2">
      <c r="A65" s="78">
        <v>8</v>
      </c>
      <c r="B65" s="79" t="s">
        <v>93</v>
      </c>
      <c r="C65" s="80" t="s">
        <v>94</v>
      </c>
      <c r="D65" s="80">
        <v>11044</v>
      </c>
      <c r="E65" s="81" t="s">
        <v>97</v>
      </c>
      <c r="F65" s="82"/>
      <c r="G65" s="12">
        <v>655000</v>
      </c>
      <c r="H65" s="12">
        <v>344400</v>
      </c>
      <c r="I65" s="12">
        <v>999400</v>
      </c>
      <c r="J65" s="12">
        <v>327500.06549999997</v>
      </c>
      <c r="K65" s="12">
        <v>172200.03443999999</v>
      </c>
      <c r="L65" s="12">
        <v>499700.09993999999</v>
      </c>
      <c r="M65" s="12">
        <v>327499.93450000003</v>
      </c>
      <c r="N65" s="12">
        <v>172199.96556000001</v>
      </c>
      <c r="O65" s="12">
        <v>499699.90006000001</v>
      </c>
      <c r="P65" s="12">
        <v>327499.99996838329</v>
      </c>
      <c r="Q65" s="12">
        <v>172199.99998337586</v>
      </c>
      <c r="R65" s="13">
        <v>499699.99995175912</v>
      </c>
      <c r="S65" s="15">
        <v>654999.93446838332</v>
      </c>
      <c r="T65" s="15">
        <v>344399.96554337587</v>
      </c>
      <c r="U65" s="15">
        <v>999399.90001175925</v>
      </c>
      <c r="V65" s="72">
        <v>654999.93446838332</v>
      </c>
      <c r="W65" s="72">
        <v>344399.96554337587</v>
      </c>
      <c r="X65" s="72">
        <f t="shared" si="1"/>
        <v>999399.90001175925</v>
      </c>
    </row>
    <row r="66" spans="1:24" x14ac:dyDescent="0.2">
      <c r="A66" s="78">
        <v>8</v>
      </c>
      <c r="B66" s="79" t="s">
        <v>93</v>
      </c>
      <c r="C66" s="80" t="s">
        <v>94</v>
      </c>
      <c r="D66" s="80">
        <v>11045</v>
      </c>
      <c r="E66" s="81" t="s">
        <v>98</v>
      </c>
      <c r="F66" s="82"/>
      <c r="G66" s="12">
        <v>651300</v>
      </c>
      <c r="H66" s="12">
        <v>351400</v>
      </c>
      <c r="I66" s="12">
        <v>1002700</v>
      </c>
      <c r="J66" s="12">
        <v>325650.06512999994</v>
      </c>
      <c r="K66" s="12">
        <v>175700.03513999999</v>
      </c>
      <c r="L66" s="12">
        <v>501350.10026999994</v>
      </c>
      <c r="M66" s="12">
        <v>325649.93487000006</v>
      </c>
      <c r="N66" s="12">
        <v>175699.96486000001</v>
      </c>
      <c r="O66" s="12">
        <v>501349.89973000006</v>
      </c>
      <c r="P66" s="12">
        <v>325649.99996856187</v>
      </c>
      <c r="Q66" s="12">
        <v>175699.99998303797</v>
      </c>
      <c r="R66" s="13">
        <v>501349.99995159981</v>
      </c>
      <c r="S66" s="15">
        <v>651299.93483856192</v>
      </c>
      <c r="T66" s="15">
        <v>351399.964843038</v>
      </c>
      <c r="U66" s="15">
        <v>1002699.8996815999</v>
      </c>
      <c r="V66" s="72">
        <v>651299.93483856192</v>
      </c>
      <c r="W66" s="72">
        <v>351399.964843038</v>
      </c>
      <c r="X66" s="72">
        <f t="shared" si="1"/>
        <v>1002699.8996815999</v>
      </c>
    </row>
    <row r="67" spans="1:24" x14ac:dyDescent="0.2">
      <c r="A67" s="78">
        <v>8</v>
      </c>
      <c r="B67" s="79" t="s">
        <v>93</v>
      </c>
      <c r="C67" s="80" t="s">
        <v>94</v>
      </c>
      <c r="D67" s="80">
        <v>11448</v>
      </c>
      <c r="E67" s="81" t="s">
        <v>99</v>
      </c>
      <c r="F67" s="82"/>
      <c r="G67" s="12">
        <v>1629900</v>
      </c>
      <c r="H67" s="12">
        <v>1505000</v>
      </c>
      <c r="I67" s="12">
        <v>3134900</v>
      </c>
      <c r="J67" s="12">
        <v>814950.16298999987</v>
      </c>
      <c r="K67" s="12">
        <v>752500.15049999987</v>
      </c>
      <c r="L67" s="12">
        <v>1567450.3134899996</v>
      </c>
      <c r="M67" s="12">
        <v>814949.83701000013</v>
      </c>
      <c r="N67" s="12">
        <v>752499.84950000013</v>
      </c>
      <c r="O67" s="12">
        <v>1567449.6865100004</v>
      </c>
      <c r="P67" s="12">
        <v>814949.9999213249</v>
      </c>
      <c r="Q67" s="12">
        <v>752499.99992735381</v>
      </c>
      <c r="R67" s="13">
        <v>1567449.9998486787</v>
      </c>
      <c r="S67" s="15">
        <v>1629899.836931325</v>
      </c>
      <c r="T67" s="15">
        <v>1504999.8494273541</v>
      </c>
      <c r="U67" s="15">
        <v>3134899.6863586791</v>
      </c>
      <c r="V67" s="72">
        <v>1629899.836931325</v>
      </c>
      <c r="W67" s="72">
        <v>1504999.8494273541</v>
      </c>
      <c r="X67" s="72">
        <f t="shared" si="1"/>
        <v>3134899.6863586791</v>
      </c>
    </row>
    <row r="68" spans="1:24" x14ac:dyDescent="0.2">
      <c r="A68" s="78">
        <v>8</v>
      </c>
      <c r="B68" s="79" t="s">
        <v>93</v>
      </c>
      <c r="C68" s="80" t="s">
        <v>94</v>
      </c>
      <c r="D68" s="80">
        <v>21356</v>
      </c>
      <c r="E68" s="81" t="s">
        <v>100</v>
      </c>
      <c r="F68" s="82"/>
      <c r="G68" s="12">
        <v>551600</v>
      </c>
      <c r="H68" s="12">
        <v>264600</v>
      </c>
      <c r="I68" s="12">
        <v>816200</v>
      </c>
      <c r="J68" s="12">
        <v>275800.05515999999</v>
      </c>
      <c r="K68" s="12">
        <v>132300.02645999999</v>
      </c>
      <c r="L68" s="12">
        <v>408100.08161999995</v>
      </c>
      <c r="M68" s="12">
        <v>275799.94484000001</v>
      </c>
      <c r="N68" s="12">
        <v>132299.97354000001</v>
      </c>
      <c r="O68" s="12">
        <v>408099.91838000005</v>
      </c>
      <c r="P68" s="12">
        <v>275799.99997337436</v>
      </c>
      <c r="Q68" s="12">
        <v>132299.99998722778</v>
      </c>
      <c r="R68" s="13">
        <v>408099.99996060214</v>
      </c>
      <c r="S68" s="15">
        <v>551599.94481337443</v>
      </c>
      <c r="T68" s="15">
        <v>264599.97352722776</v>
      </c>
      <c r="U68" s="15">
        <v>816199.91834060219</v>
      </c>
      <c r="V68" s="72">
        <v>551599.94481337443</v>
      </c>
      <c r="W68" s="72">
        <v>264599.97352722776</v>
      </c>
      <c r="X68" s="72">
        <f t="shared" si="1"/>
        <v>816199.91834060219</v>
      </c>
    </row>
    <row r="69" spans="1:24" x14ac:dyDescent="0.2">
      <c r="A69" s="78">
        <v>8</v>
      </c>
      <c r="B69" s="79" t="s">
        <v>93</v>
      </c>
      <c r="C69" s="80" t="s">
        <v>94</v>
      </c>
      <c r="D69" s="80">
        <v>28778</v>
      </c>
      <c r="E69" s="81" t="s">
        <v>101</v>
      </c>
      <c r="F69" s="82"/>
      <c r="G69" s="12">
        <v>522800</v>
      </c>
      <c r="H69" s="12">
        <v>161600</v>
      </c>
      <c r="I69" s="12">
        <v>684400</v>
      </c>
      <c r="J69" s="12">
        <v>261400.05227999997</v>
      </c>
      <c r="K69" s="12">
        <v>80800.016159999985</v>
      </c>
      <c r="L69" s="12">
        <v>342200.06843999994</v>
      </c>
      <c r="M69" s="12">
        <v>261399.94772000003</v>
      </c>
      <c r="N69" s="12">
        <v>80799.983840000015</v>
      </c>
      <c r="O69" s="12">
        <v>342199.93156000006</v>
      </c>
      <c r="P69" s="12">
        <v>261399.99997476451</v>
      </c>
      <c r="Q69" s="12">
        <v>80799.999992199591</v>
      </c>
      <c r="R69" s="13">
        <v>342199.99996696413</v>
      </c>
      <c r="S69" s="15">
        <v>522799.94769476453</v>
      </c>
      <c r="T69" s="15">
        <v>161599.98383219959</v>
      </c>
      <c r="U69" s="15">
        <v>684399.93152696406</v>
      </c>
      <c r="V69" s="72">
        <v>522799.94769476453</v>
      </c>
      <c r="W69" s="72">
        <v>161599.98383219959</v>
      </c>
      <c r="X69" s="72">
        <f t="shared" si="1"/>
        <v>684399.93152696406</v>
      </c>
    </row>
    <row r="70" spans="1:24" x14ac:dyDescent="0.2">
      <c r="A70" s="78">
        <v>8</v>
      </c>
      <c r="B70" s="79" t="s">
        <v>93</v>
      </c>
      <c r="C70" s="80" t="s">
        <v>94</v>
      </c>
      <c r="D70" s="80">
        <v>28811</v>
      </c>
      <c r="E70" s="81" t="s">
        <v>102</v>
      </c>
      <c r="F70" s="82"/>
      <c r="G70" s="12">
        <v>898700</v>
      </c>
      <c r="H70" s="12">
        <v>303400</v>
      </c>
      <c r="I70" s="12">
        <v>1202100</v>
      </c>
      <c r="J70" s="12">
        <v>449350.08986999997</v>
      </c>
      <c r="K70" s="12">
        <v>151700.03034</v>
      </c>
      <c r="L70" s="12">
        <v>601050.12020999996</v>
      </c>
      <c r="M70" s="12">
        <v>449349.91013000003</v>
      </c>
      <c r="N70" s="12">
        <v>151699.96966</v>
      </c>
      <c r="O70" s="12">
        <v>601049.87979000004</v>
      </c>
      <c r="P70" s="12">
        <v>449349.99995661987</v>
      </c>
      <c r="Q70" s="12">
        <v>151699.99998535492</v>
      </c>
      <c r="R70" s="13">
        <v>601049.99994197476</v>
      </c>
      <c r="S70" s="15">
        <v>898699.9100866199</v>
      </c>
      <c r="T70" s="15">
        <v>303399.9696453549</v>
      </c>
      <c r="U70" s="15">
        <v>1202099.8797319748</v>
      </c>
      <c r="V70" s="72">
        <v>898699.9100866199</v>
      </c>
      <c r="W70" s="72">
        <v>303399.9696453549</v>
      </c>
      <c r="X70" s="72">
        <f t="shared" si="1"/>
        <v>1202099.8797319748</v>
      </c>
    </row>
    <row r="71" spans="1:24" x14ac:dyDescent="0.2">
      <c r="A71" s="78">
        <v>8</v>
      </c>
      <c r="B71" s="79" t="s">
        <v>93</v>
      </c>
      <c r="C71" s="80" t="s">
        <v>94</v>
      </c>
      <c r="D71" s="80">
        <v>28815</v>
      </c>
      <c r="E71" s="81" t="s">
        <v>103</v>
      </c>
      <c r="F71" s="82"/>
      <c r="G71" s="12">
        <v>839800</v>
      </c>
      <c r="H71" s="12">
        <v>162300</v>
      </c>
      <c r="I71" s="12">
        <v>1002100</v>
      </c>
      <c r="J71" s="12">
        <v>419900.08397999994</v>
      </c>
      <c r="K71" s="12">
        <v>81150.016229999994</v>
      </c>
      <c r="L71" s="12">
        <v>501050.10020999995</v>
      </c>
      <c r="M71" s="12">
        <v>419899.91602000006</v>
      </c>
      <c r="N71" s="12">
        <v>81149.983770000006</v>
      </c>
      <c r="O71" s="12">
        <v>501049.89979000005</v>
      </c>
      <c r="P71" s="12">
        <v>419899.99995946302</v>
      </c>
      <c r="Q71" s="12">
        <v>81149.999992165802</v>
      </c>
      <c r="R71" s="13">
        <v>501049.99995162879</v>
      </c>
      <c r="S71" s="15">
        <v>839799.91597946314</v>
      </c>
      <c r="T71" s="15">
        <v>162299.98376216582</v>
      </c>
      <c r="U71" s="15">
        <v>1002099.8997416289</v>
      </c>
      <c r="V71" s="72">
        <v>839799.91597946314</v>
      </c>
      <c r="W71" s="72">
        <v>162299.98376216582</v>
      </c>
      <c r="X71" s="72">
        <f t="shared" si="1"/>
        <v>1002099.8997416289</v>
      </c>
    </row>
    <row r="72" spans="1:24" x14ac:dyDescent="0.2">
      <c r="A72" s="78">
        <v>8</v>
      </c>
      <c r="B72" s="79" t="s">
        <v>104</v>
      </c>
      <c r="C72" s="80" t="s">
        <v>105</v>
      </c>
      <c r="D72" s="80">
        <v>10710</v>
      </c>
      <c r="E72" s="81" t="s">
        <v>106</v>
      </c>
      <c r="F72" s="82"/>
      <c r="G72" s="12">
        <v>3078000</v>
      </c>
      <c r="H72" s="12">
        <v>3581130.9530417058</v>
      </c>
      <c r="I72" s="12">
        <v>6659130.9530417062</v>
      </c>
      <c r="J72" s="12">
        <v>1539000.3077999998</v>
      </c>
      <c r="K72" s="12">
        <v>1790565.834633948</v>
      </c>
      <c r="L72" s="12">
        <v>3329566.1424339479</v>
      </c>
      <c r="M72" s="12">
        <v>1538999.6922000002</v>
      </c>
      <c r="N72" s="12">
        <v>1790565.1184077577</v>
      </c>
      <c r="O72" s="12">
        <v>3329564.8106077579</v>
      </c>
      <c r="P72" s="12">
        <v>1538999.9998514254</v>
      </c>
      <c r="Q72" s="12">
        <v>1790565.476347992</v>
      </c>
      <c r="R72" s="13">
        <v>3329565.4761994178</v>
      </c>
      <c r="S72" s="15">
        <v>3077999.6920514256</v>
      </c>
      <c r="T72" s="15">
        <v>3581130.5947557497</v>
      </c>
      <c r="U72" s="15">
        <v>6659130.2868071757</v>
      </c>
      <c r="V72" s="72">
        <v>3077999.6920514256</v>
      </c>
      <c r="W72" s="72">
        <v>3581130.5947557497</v>
      </c>
      <c r="X72" s="72">
        <f t="shared" si="1"/>
        <v>6659130.2868071757</v>
      </c>
    </row>
    <row r="73" spans="1:24" x14ac:dyDescent="0.2">
      <c r="A73" s="78">
        <v>8</v>
      </c>
      <c r="B73" s="79" t="s">
        <v>104</v>
      </c>
      <c r="C73" s="80" t="s">
        <v>105</v>
      </c>
      <c r="D73" s="80">
        <v>11089</v>
      </c>
      <c r="E73" s="81" t="s">
        <v>107</v>
      </c>
      <c r="F73" s="82"/>
      <c r="G73" s="12">
        <v>895200</v>
      </c>
      <c r="H73" s="12">
        <v>179437.66788377476</v>
      </c>
      <c r="I73" s="12">
        <v>1074637.6678837747</v>
      </c>
      <c r="J73" s="12">
        <v>447600.08951999998</v>
      </c>
      <c r="K73" s="12">
        <v>89718.851885654163</v>
      </c>
      <c r="L73" s="12">
        <v>537318.94140565419</v>
      </c>
      <c r="M73" s="12">
        <v>447599.91048000002</v>
      </c>
      <c r="N73" s="12">
        <v>89718.815998120597</v>
      </c>
      <c r="O73" s="12">
        <v>537318.72647812066</v>
      </c>
      <c r="P73" s="12">
        <v>447599.99995678873</v>
      </c>
      <c r="Q73" s="12">
        <v>89718.833933225935</v>
      </c>
      <c r="R73" s="13">
        <v>537318.83389001468</v>
      </c>
      <c r="S73" s="15">
        <v>895199.91043678881</v>
      </c>
      <c r="T73" s="15">
        <v>179437.64993134653</v>
      </c>
      <c r="U73" s="15">
        <v>1074637.5603681353</v>
      </c>
      <c r="V73" s="72">
        <v>895199.91043678881</v>
      </c>
      <c r="W73" s="72">
        <v>179437.64993134653</v>
      </c>
      <c r="X73" s="72">
        <f t="shared" si="1"/>
        <v>1074637.5603681353</v>
      </c>
    </row>
    <row r="74" spans="1:24" x14ac:dyDescent="0.2">
      <c r="A74" s="78">
        <v>8</v>
      </c>
      <c r="B74" s="79" t="s">
        <v>104</v>
      </c>
      <c r="C74" s="80" t="s">
        <v>105</v>
      </c>
      <c r="D74" s="80">
        <v>11090</v>
      </c>
      <c r="E74" s="81" t="s">
        <v>108</v>
      </c>
      <c r="F74" s="82"/>
      <c r="G74" s="12">
        <v>692400</v>
      </c>
      <c r="H74" s="12">
        <v>519553.06339637062</v>
      </c>
      <c r="I74" s="12">
        <v>1211953.0633963705</v>
      </c>
      <c r="J74" s="12">
        <v>346200.06923999998</v>
      </c>
      <c r="K74" s="12">
        <v>259776.58365349163</v>
      </c>
      <c r="L74" s="12">
        <v>605976.65289349156</v>
      </c>
      <c r="M74" s="12">
        <v>346199.93076000002</v>
      </c>
      <c r="N74" s="12">
        <v>259776.47974287899</v>
      </c>
      <c r="O74" s="12">
        <v>605976.41050287895</v>
      </c>
      <c r="P74" s="12">
        <v>346199.99996657798</v>
      </c>
      <c r="Q74" s="12">
        <v>259776.53167310657</v>
      </c>
      <c r="R74" s="13">
        <v>605976.53163968446</v>
      </c>
      <c r="S74" s="15">
        <v>692399.93072657799</v>
      </c>
      <c r="T74" s="15">
        <v>519553.01141598553</v>
      </c>
      <c r="U74" s="15">
        <v>1211952.9421425634</v>
      </c>
      <c r="V74" s="72">
        <v>692399.93072657799</v>
      </c>
      <c r="W74" s="72">
        <v>519553.01141598553</v>
      </c>
      <c r="X74" s="72">
        <f t="shared" si="1"/>
        <v>1211952.9421425634</v>
      </c>
    </row>
    <row r="75" spans="1:24" x14ac:dyDescent="0.2">
      <c r="A75" s="78">
        <v>8</v>
      </c>
      <c r="B75" s="79" t="s">
        <v>104</v>
      </c>
      <c r="C75" s="80" t="s">
        <v>105</v>
      </c>
      <c r="D75" s="80">
        <v>11091</v>
      </c>
      <c r="E75" s="81" t="s">
        <v>109</v>
      </c>
      <c r="F75" s="82"/>
      <c r="G75" s="12">
        <v>2438400</v>
      </c>
      <c r="H75" s="12">
        <v>427178.06389285607</v>
      </c>
      <c r="I75" s="12">
        <v>2865578.0638928562</v>
      </c>
      <c r="J75" s="12">
        <v>1219200.2438399999</v>
      </c>
      <c r="K75" s="12">
        <v>213589.07466423439</v>
      </c>
      <c r="L75" s="12">
        <v>1432789.3185042343</v>
      </c>
      <c r="M75" s="12">
        <v>1219199.7561600001</v>
      </c>
      <c r="N75" s="12">
        <v>213588.98922862168</v>
      </c>
      <c r="O75" s="12">
        <v>1432788.7453886217</v>
      </c>
      <c r="P75" s="12">
        <v>1219199.9998822988</v>
      </c>
      <c r="Q75" s="12">
        <v>213589.03192580817</v>
      </c>
      <c r="R75" s="13">
        <v>1432789.0318081069</v>
      </c>
      <c r="S75" s="15">
        <v>2438399.7560422989</v>
      </c>
      <c r="T75" s="15">
        <v>427178.02115442988</v>
      </c>
      <c r="U75" s="15">
        <v>2865577.7771967286</v>
      </c>
      <c r="V75" s="72">
        <v>2438399.7560422989</v>
      </c>
      <c r="W75" s="72">
        <v>427178.02115442988</v>
      </c>
      <c r="X75" s="72">
        <f t="shared" si="1"/>
        <v>2865577.7771967286</v>
      </c>
    </row>
    <row r="76" spans="1:24" x14ac:dyDescent="0.2">
      <c r="A76" s="78">
        <v>8</v>
      </c>
      <c r="B76" s="79" t="s">
        <v>104</v>
      </c>
      <c r="C76" s="80" t="s">
        <v>105</v>
      </c>
      <c r="D76" s="80">
        <v>11092</v>
      </c>
      <c r="E76" s="81" t="s">
        <v>110</v>
      </c>
      <c r="F76" s="82"/>
      <c r="G76" s="12">
        <v>1112400</v>
      </c>
      <c r="H76" s="12">
        <v>440724.10329251603</v>
      </c>
      <c r="I76" s="12">
        <v>1553124.103292516</v>
      </c>
      <c r="J76" s="12">
        <v>556200.11124</v>
      </c>
      <c r="K76" s="12">
        <v>220362.09571866831</v>
      </c>
      <c r="L76" s="12">
        <v>776562.20695866831</v>
      </c>
      <c r="M76" s="12">
        <v>556199.88876</v>
      </c>
      <c r="N76" s="12">
        <v>220362.00757384772</v>
      </c>
      <c r="O76" s="12">
        <v>776561.89633384766</v>
      </c>
      <c r="P76" s="12">
        <v>556199.9999463046</v>
      </c>
      <c r="Q76" s="12">
        <v>220362.05162498433</v>
      </c>
      <c r="R76" s="13">
        <v>776562.05157128884</v>
      </c>
      <c r="S76" s="15">
        <v>1112399.8887063046</v>
      </c>
      <c r="T76" s="15">
        <v>440724.05919883202</v>
      </c>
      <c r="U76" s="15">
        <v>1553123.9479051367</v>
      </c>
      <c r="V76" s="72">
        <v>1112399.8887063046</v>
      </c>
      <c r="W76" s="72">
        <v>440724.05919883202</v>
      </c>
      <c r="X76" s="72">
        <f t="shared" si="1"/>
        <v>1553123.9479051367</v>
      </c>
    </row>
    <row r="77" spans="1:24" x14ac:dyDescent="0.2">
      <c r="A77" s="78">
        <v>8</v>
      </c>
      <c r="B77" s="79" t="s">
        <v>104</v>
      </c>
      <c r="C77" s="80" t="s">
        <v>105</v>
      </c>
      <c r="D77" s="80">
        <v>11093</v>
      </c>
      <c r="E77" s="81" t="s">
        <v>111</v>
      </c>
      <c r="F77" s="82"/>
      <c r="G77" s="12">
        <v>1489200</v>
      </c>
      <c r="H77" s="12">
        <v>259667</v>
      </c>
      <c r="I77" s="12">
        <v>1748867</v>
      </c>
      <c r="J77" s="12">
        <v>744600.14891999995</v>
      </c>
      <c r="K77" s="12">
        <v>129833.52596669999</v>
      </c>
      <c r="L77" s="12">
        <v>874433.6748867</v>
      </c>
      <c r="M77" s="12">
        <v>744599.85108000005</v>
      </c>
      <c r="N77" s="12">
        <v>129833.47403330001</v>
      </c>
      <c r="O77" s="12">
        <v>874433.3251133</v>
      </c>
      <c r="P77" s="12">
        <v>744599.99992811657</v>
      </c>
      <c r="Q77" s="12">
        <v>129833.49998746593</v>
      </c>
      <c r="R77" s="13">
        <v>874433.49991558248</v>
      </c>
      <c r="S77" s="15">
        <v>1489199.8510081167</v>
      </c>
      <c r="T77" s="15">
        <v>259666.97402076592</v>
      </c>
      <c r="U77" s="15">
        <v>1748866.8250288826</v>
      </c>
      <c r="V77" s="72">
        <v>1489199.8510081167</v>
      </c>
      <c r="W77" s="72">
        <v>259666.97402076592</v>
      </c>
      <c r="X77" s="72">
        <f t="shared" si="1"/>
        <v>1748866.8250288826</v>
      </c>
    </row>
    <row r="78" spans="1:24" x14ac:dyDescent="0.2">
      <c r="A78" s="78">
        <v>8</v>
      </c>
      <c r="B78" s="79" t="s">
        <v>104</v>
      </c>
      <c r="C78" s="80" t="s">
        <v>105</v>
      </c>
      <c r="D78" s="80">
        <v>11094</v>
      </c>
      <c r="E78" s="81" t="s">
        <v>112</v>
      </c>
      <c r="F78" s="82"/>
      <c r="G78" s="12">
        <v>477600</v>
      </c>
      <c r="H78" s="12">
        <v>435383.59649882623</v>
      </c>
      <c r="I78" s="12">
        <v>912983.59649882629</v>
      </c>
      <c r="J78" s="12">
        <v>238800.04775999999</v>
      </c>
      <c r="K78" s="12">
        <v>217691.84178777275</v>
      </c>
      <c r="L78" s="12">
        <v>456491.88954777271</v>
      </c>
      <c r="M78" s="12">
        <v>238799.95224000001</v>
      </c>
      <c r="N78" s="12">
        <v>217691.75471105348</v>
      </c>
      <c r="O78" s="12">
        <v>456491.70695105346</v>
      </c>
      <c r="P78" s="12">
        <v>238799.9999769463</v>
      </c>
      <c r="Q78" s="12">
        <v>217691.79822839721</v>
      </c>
      <c r="R78" s="13">
        <v>456491.79820534354</v>
      </c>
      <c r="S78" s="15">
        <v>477599.95221694629</v>
      </c>
      <c r="T78" s="15">
        <v>435383.55293945072</v>
      </c>
      <c r="U78" s="15">
        <v>912983.505156397</v>
      </c>
      <c r="V78" s="72">
        <v>477599.95221694629</v>
      </c>
      <c r="W78" s="72">
        <v>435383.55293945072</v>
      </c>
      <c r="X78" s="72">
        <f t="shared" si="1"/>
        <v>912983.505156397</v>
      </c>
    </row>
    <row r="79" spans="1:24" x14ac:dyDescent="0.2">
      <c r="A79" s="78">
        <v>8</v>
      </c>
      <c r="B79" s="79" t="s">
        <v>104</v>
      </c>
      <c r="C79" s="80" t="s">
        <v>105</v>
      </c>
      <c r="D79" s="80">
        <v>11095</v>
      </c>
      <c r="E79" s="81" t="s">
        <v>113</v>
      </c>
      <c r="F79" s="82"/>
      <c r="G79" s="12">
        <v>2548800</v>
      </c>
      <c r="H79" s="12">
        <v>613392.52391939075</v>
      </c>
      <c r="I79" s="12">
        <v>3162192.5239193905</v>
      </c>
      <c r="J79" s="12">
        <v>1274400.2548799999</v>
      </c>
      <c r="K79" s="12">
        <v>306696.32329894771</v>
      </c>
      <c r="L79" s="12">
        <v>1581096.5781789476</v>
      </c>
      <c r="M79" s="12">
        <v>1274399.7451200001</v>
      </c>
      <c r="N79" s="12">
        <v>306696.20062044304</v>
      </c>
      <c r="O79" s="12">
        <v>1581095.9457404432</v>
      </c>
      <c r="P79" s="12">
        <v>1274399.9998769697</v>
      </c>
      <c r="Q79" s="12">
        <v>306696.261930087</v>
      </c>
      <c r="R79" s="13">
        <v>1581096.2618070566</v>
      </c>
      <c r="S79" s="15">
        <v>2548799.7449969696</v>
      </c>
      <c r="T79" s="15">
        <v>613392.46255052998</v>
      </c>
      <c r="U79" s="15">
        <v>3162192.2075474998</v>
      </c>
      <c r="V79" s="72">
        <v>2548799.7449969696</v>
      </c>
      <c r="W79" s="72">
        <v>613392.46255052998</v>
      </c>
      <c r="X79" s="72">
        <f t="shared" ref="X79:X101" si="2">V79+W79</f>
        <v>3162192.2075474998</v>
      </c>
    </row>
    <row r="80" spans="1:24" x14ac:dyDescent="0.2">
      <c r="A80" s="78">
        <v>8</v>
      </c>
      <c r="B80" s="79" t="s">
        <v>104</v>
      </c>
      <c r="C80" s="80" t="s">
        <v>105</v>
      </c>
      <c r="D80" s="80">
        <v>11096</v>
      </c>
      <c r="E80" s="81" t="s">
        <v>114</v>
      </c>
      <c r="F80" s="82"/>
      <c r="G80" s="12">
        <v>562800</v>
      </c>
      <c r="H80" s="12">
        <v>215214.04350586617</v>
      </c>
      <c r="I80" s="12">
        <v>778014.0435058662</v>
      </c>
      <c r="J80" s="12">
        <v>281400.05627999996</v>
      </c>
      <c r="K80" s="12">
        <v>107607.04327433743</v>
      </c>
      <c r="L80" s="12">
        <v>389007.09955433739</v>
      </c>
      <c r="M80" s="12">
        <v>281399.94372000004</v>
      </c>
      <c r="N80" s="12">
        <v>107607.00023152874</v>
      </c>
      <c r="O80" s="12">
        <v>389006.94395152875</v>
      </c>
      <c r="P80" s="12">
        <v>281399.99997283373</v>
      </c>
      <c r="Q80" s="12">
        <v>107607.02174254473</v>
      </c>
      <c r="R80" s="13">
        <v>389007.02171537851</v>
      </c>
      <c r="S80" s="15">
        <v>562799.94369283377</v>
      </c>
      <c r="T80" s="15">
        <v>215214.02197407349</v>
      </c>
      <c r="U80" s="15">
        <v>778013.96566690726</v>
      </c>
      <c r="V80" s="72">
        <v>562799.94369283377</v>
      </c>
      <c r="W80" s="72">
        <v>215214.02197407349</v>
      </c>
      <c r="X80" s="72">
        <f t="shared" si="2"/>
        <v>778013.96566690726</v>
      </c>
    </row>
    <row r="81" spans="1:24" x14ac:dyDescent="0.2">
      <c r="A81" s="78">
        <v>8</v>
      </c>
      <c r="B81" s="79" t="s">
        <v>104</v>
      </c>
      <c r="C81" s="80" t="s">
        <v>105</v>
      </c>
      <c r="D81" s="80">
        <v>11097</v>
      </c>
      <c r="E81" s="81" t="s">
        <v>115</v>
      </c>
      <c r="F81" s="82"/>
      <c r="G81" s="12">
        <v>1623600</v>
      </c>
      <c r="H81" s="12">
        <v>351387.91516316478</v>
      </c>
      <c r="I81" s="12">
        <v>1974987.9151631647</v>
      </c>
      <c r="J81" s="12">
        <v>811800.16235999996</v>
      </c>
      <c r="K81" s="12">
        <v>175693.99272037388</v>
      </c>
      <c r="L81" s="12">
        <v>987494.15508037386</v>
      </c>
      <c r="M81" s="12">
        <v>811799.83764000004</v>
      </c>
      <c r="N81" s="12">
        <v>175693.92244279091</v>
      </c>
      <c r="O81" s="12">
        <v>987493.76008279098</v>
      </c>
      <c r="P81" s="12">
        <v>811799.99992162897</v>
      </c>
      <c r="Q81" s="12">
        <v>175693.95756462094</v>
      </c>
      <c r="R81" s="13">
        <v>987493.95748624986</v>
      </c>
      <c r="S81" s="15">
        <v>1623599.837561629</v>
      </c>
      <c r="T81" s="15">
        <v>351387.88000741182</v>
      </c>
      <c r="U81" s="15">
        <v>1974987.7175690408</v>
      </c>
      <c r="V81" s="72">
        <v>1623599.837561629</v>
      </c>
      <c r="W81" s="72">
        <v>351387.88000741182</v>
      </c>
      <c r="X81" s="72">
        <f t="shared" si="2"/>
        <v>1974987.7175690408</v>
      </c>
    </row>
    <row r="82" spans="1:24" x14ac:dyDescent="0.2">
      <c r="A82" s="78">
        <v>8</v>
      </c>
      <c r="B82" s="79" t="s">
        <v>104</v>
      </c>
      <c r="C82" s="80" t="s">
        <v>105</v>
      </c>
      <c r="D82" s="80">
        <v>11098</v>
      </c>
      <c r="E82" s="81" t="s">
        <v>116</v>
      </c>
      <c r="F82" s="82"/>
      <c r="G82" s="12">
        <v>1683600</v>
      </c>
      <c r="H82" s="12">
        <v>380521.00447588362</v>
      </c>
      <c r="I82" s="12">
        <v>2064121.0044758837</v>
      </c>
      <c r="J82" s="12">
        <v>841800.16835999989</v>
      </c>
      <c r="K82" s="12">
        <v>190260.54029004223</v>
      </c>
      <c r="L82" s="12">
        <v>1032060.7086500421</v>
      </c>
      <c r="M82" s="12">
        <v>841799.83164000011</v>
      </c>
      <c r="N82" s="12">
        <v>190260.46418584138</v>
      </c>
      <c r="O82" s="12">
        <v>1032060.2958258415</v>
      </c>
      <c r="P82" s="12">
        <v>841799.99991873291</v>
      </c>
      <c r="Q82" s="12">
        <v>190260.50221957412</v>
      </c>
      <c r="R82" s="13">
        <v>1032060.5021383071</v>
      </c>
      <c r="S82" s="15">
        <v>1683599.831558733</v>
      </c>
      <c r="T82" s="15">
        <v>380520.9664054155</v>
      </c>
      <c r="U82" s="15">
        <v>2064120.7979641485</v>
      </c>
      <c r="V82" s="72">
        <v>1683599.831558733</v>
      </c>
      <c r="W82" s="72">
        <v>380520.9664054155</v>
      </c>
      <c r="X82" s="72">
        <f t="shared" si="2"/>
        <v>2064120.7979641485</v>
      </c>
    </row>
    <row r="83" spans="1:24" x14ac:dyDescent="0.2">
      <c r="A83" s="78">
        <v>8</v>
      </c>
      <c r="B83" s="79" t="s">
        <v>104</v>
      </c>
      <c r="C83" s="80" t="s">
        <v>105</v>
      </c>
      <c r="D83" s="80">
        <v>11099</v>
      </c>
      <c r="E83" s="81" t="s">
        <v>117</v>
      </c>
      <c r="F83" s="82"/>
      <c r="G83" s="12">
        <v>723600</v>
      </c>
      <c r="H83" s="12">
        <v>603180.82415157813</v>
      </c>
      <c r="I83" s="12">
        <v>1326780.8241515781</v>
      </c>
      <c r="J83" s="12">
        <v>361800.07235999999</v>
      </c>
      <c r="K83" s="12">
        <v>301590.47239387146</v>
      </c>
      <c r="L83" s="12">
        <v>663390.54475387139</v>
      </c>
      <c r="M83" s="12">
        <v>361799.92764000001</v>
      </c>
      <c r="N83" s="12">
        <v>301590.35175770667</v>
      </c>
      <c r="O83" s="12">
        <v>663390.27939770673</v>
      </c>
      <c r="P83" s="12">
        <v>361799.99996507191</v>
      </c>
      <c r="Q83" s="12">
        <v>301590.41204667359</v>
      </c>
      <c r="R83" s="13">
        <v>663390.4120117455</v>
      </c>
      <c r="S83" s="15">
        <v>723599.92760507192</v>
      </c>
      <c r="T83" s="15">
        <v>603180.76380438032</v>
      </c>
      <c r="U83" s="15">
        <v>1326780.6914094524</v>
      </c>
      <c r="V83" s="72">
        <v>723599.92760507192</v>
      </c>
      <c r="W83" s="72">
        <v>603180.76380438032</v>
      </c>
      <c r="X83" s="72">
        <f t="shared" si="2"/>
        <v>1326780.6914094524</v>
      </c>
    </row>
    <row r="84" spans="1:24" x14ac:dyDescent="0.2">
      <c r="A84" s="78">
        <v>8</v>
      </c>
      <c r="B84" s="79" t="s">
        <v>104</v>
      </c>
      <c r="C84" s="80" t="s">
        <v>105</v>
      </c>
      <c r="D84" s="80">
        <v>11100</v>
      </c>
      <c r="E84" s="81" t="s">
        <v>118</v>
      </c>
      <c r="F84" s="82"/>
      <c r="G84" s="12">
        <v>513600</v>
      </c>
      <c r="H84" s="12">
        <v>430345.08795279969</v>
      </c>
      <c r="I84" s="12">
        <v>943945.08795279963</v>
      </c>
      <c r="J84" s="12">
        <v>256800.05135999998</v>
      </c>
      <c r="K84" s="12">
        <v>215172.58701090861</v>
      </c>
      <c r="L84" s="12">
        <v>471972.63837090856</v>
      </c>
      <c r="M84" s="12">
        <v>256799.94864000002</v>
      </c>
      <c r="N84" s="12">
        <v>215172.50094189108</v>
      </c>
      <c r="O84" s="12">
        <v>471972.44958189107</v>
      </c>
      <c r="P84" s="12">
        <v>256799.9999752086</v>
      </c>
      <c r="Q84" s="12">
        <v>215172.54395562716</v>
      </c>
      <c r="R84" s="13">
        <v>471972.54393083573</v>
      </c>
      <c r="S84" s="15">
        <v>513599.94861520862</v>
      </c>
      <c r="T84" s="15">
        <v>430345.04489751824</v>
      </c>
      <c r="U84" s="15">
        <v>943944.99351272685</v>
      </c>
      <c r="V84" s="72">
        <v>513599.94861520862</v>
      </c>
      <c r="W84" s="72">
        <v>430345.04489751824</v>
      </c>
      <c r="X84" s="72">
        <f t="shared" si="2"/>
        <v>943944.99351272685</v>
      </c>
    </row>
    <row r="85" spans="1:24" x14ac:dyDescent="0.2">
      <c r="A85" s="78">
        <v>8</v>
      </c>
      <c r="B85" s="79" t="s">
        <v>104</v>
      </c>
      <c r="C85" s="80" t="s">
        <v>105</v>
      </c>
      <c r="D85" s="80">
        <v>11101</v>
      </c>
      <c r="E85" s="81" t="s">
        <v>119</v>
      </c>
      <c r="F85" s="82"/>
      <c r="G85" s="12">
        <v>642000</v>
      </c>
      <c r="H85" s="12">
        <v>646117.7496426719</v>
      </c>
      <c r="I85" s="12">
        <v>1288117.749642672</v>
      </c>
      <c r="J85" s="12">
        <v>321000.06419999996</v>
      </c>
      <c r="K85" s="12">
        <v>323058.93943311088</v>
      </c>
      <c r="L85" s="12">
        <v>644059.00363311078</v>
      </c>
      <c r="M85" s="12">
        <v>320999.93580000004</v>
      </c>
      <c r="N85" s="12">
        <v>323058.81020956102</v>
      </c>
      <c r="O85" s="12">
        <v>644058.746009561</v>
      </c>
      <c r="P85" s="12">
        <v>320999.99996901071</v>
      </c>
      <c r="Q85" s="12">
        <v>323058.87479014794</v>
      </c>
      <c r="R85" s="13">
        <v>644058.8747591587</v>
      </c>
      <c r="S85" s="15">
        <v>641999.9357690108</v>
      </c>
      <c r="T85" s="15">
        <v>646117.68499970902</v>
      </c>
      <c r="U85" s="15">
        <v>1288117.6207687198</v>
      </c>
      <c r="V85" s="72">
        <v>641999.9357690108</v>
      </c>
      <c r="W85" s="72">
        <v>646117.68499970902</v>
      </c>
      <c r="X85" s="72">
        <f t="shared" si="2"/>
        <v>1288117.6207687198</v>
      </c>
    </row>
    <row r="86" spans="1:24" x14ac:dyDescent="0.2">
      <c r="A86" s="78">
        <v>8</v>
      </c>
      <c r="B86" s="79" t="s">
        <v>104</v>
      </c>
      <c r="C86" s="80" t="s">
        <v>105</v>
      </c>
      <c r="D86" s="80">
        <v>11102</v>
      </c>
      <c r="E86" s="81" t="s">
        <v>120</v>
      </c>
      <c r="F86" s="82"/>
      <c r="G86" s="12">
        <v>1171200</v>
      </c>
      <c r="H86" s="12">
        <v>174137.73568128087</v>
      </c>
      <c r="I86" s="12">
        <v>1345337.735681281</v>
      </c>
      <c r="J86" s="12">
        <v>585600.11711999995</v>
      </c>
      <c r="K86" s="12">
        <v>87068.885254413995</v>
      </c>
      <c r="L86" s="12">
        <v>672669.00237441389</v>
      </c>
      <c r="M86" s="12">
        <v>585599.88288000005</v>
      </c>
      <c r="N86" s="12">
        <v>87068.850426866877</v>
      </c>
      <c r="O86" s="12">
        <v>672668.73330686695</v>
      </c>
      <c r="P86" s="12">
        <v>585599.99994346627</v>
      </c>
      <c r="Q86" s="12">
        <v>87068.867832234828</v>
      </c>
      <c r="R86" s="13">
        <v>672668.86777570122</v>
      </c>
      <c r="S86" s="15">
        <v>1171199.8828234663</v>
      </c>
      <c r="T86" s="15">
        <v>174137.7182591017</v>
      </c>
      <c r="U86" s="15">
        <v>1345337.6010825681</v>
      </c>
      <c r="V86" s="72">
        <v>1171199.8828234663</v>
      </c>
      <c r="W86" s="72">
        <v>174137.7182591017</v>
      </c>
      <c r="X86" s="72">
        <f t="shared" si="2"/>
        <v>1345337.6010825681</v>
      </c>
    </row>
    <row r="87" spans="1:24" x14ac:dyDescent="0.2">
      <c r="A87" s="78">
        <v>8</v>
      </c>
      <c r="B87" s="79" t="s">
        <v>104</v>
      </c>
      <c r="C87" s="80" t="s">
        <v>105</v>
      </c>
      <c r="D87" s="80">
        <v>11103</v>
      </c>
      <c r="E87" s="81" t="s">
        <v>121</v>
      </c>
      <c r="F87" s="82"/>
      <c r="G87" s="12">
        <v>786000</v>
      </c>
      <c r="H87" s="12">
        <v>546330.51141429495</v>
      </c>
      <c r="I87" s="12">
        <v>1332330.5114142951</v>
      </c>
      <c r="J87" s="12">
        <v>393000.07859999995</v>
      </c>
      <c r="K87" s="12">
        <v>273165.31034019857</v>
      </c>
      <c r="L87" s="12">
        <v>666165.38894019858</v>
      </c>
      <c r="M87" s="12">
        <v>392999.92140000005</v>
      </c>
      <c r="N87" s="12">
        <v>273165.20107409637</v>
      </c>
      <c r="O87" s="12">
        <v>666165.12247409648</v>
      </c>
      <c r="P87" s="12">
        <v>392999.99996205984</v>
      </c>
      <c r="Q87" s="12">
        <v>273165.25568077614</v>
      </c>
      <c r="R87" s="13">
        <v>666165.2556428361</v>
      </c>
      <c r="S87" s="15">
        <v>785999.92136205989</v>
      </c>
      <c r="T87" s="15">
        <v>546330.45675487258</v>
      </c>
      <c r="U87" s="15">
        <v>1332330.3781169325</v>
      </c>
      <c r="V87" s="72">
        <v>785999.92136205989</v>
      </c>
      <c r="W87" s="72">
        <v>546330.45675487258</v>
      </c>
      <c r="X87" s="72">
        <f t="shared" si="2"/>
        <v>1332330.3781169325</v>
      </c>
    </row>
    <row r="88" spans="1:24" x14ac:dyDescent="0.2">
      <c r="A88" s="78">
        <v>8</v>
      </c>
      <c r="B88" s="79" t="s">
        <v>104</v>
      </c>
      <c r="C88" s="80" t="s">
        <v>105</v>
      </c>
      <c r="D88" s="80">
        <v>11450</v>
      </c>
      <c r="E88" s="81" t="s">
        <v>122</v>
      </c>
      <c r="F88" s="82"/>
      <c r="G88" s="12">
        <v>3048000</v>
      </c>
      <c r="H88" s="12">
        <v>4395553</v>
      </c>
      <c r="I88" s="12">
        <v>7443553</v>
      </c>
      <c r="J88" s="12">
        <v>1524000.3047999998</v>
      </c>
      <c r="K88" s="12">
        <v>2197776.9395552999</v>
      </c>
      <c r="L88" s="12">
        <v>3721777.2443552995</v>
      </c>
      <c r="M88" s="12">
        <v>1523999.6952000002</v>
      </c>
      <c r="N88" s="12">
        <v>2197776.0604447001</v>
      </c>
      <c r="O88" s="12">
        <v>3721775.7556447005</v>
      </c>
      <c r="P88" s="12">
        <v>1523999.9998528734</v>
      </c>
      <c r="Q88" s="12">
        <v>2197776.4997878275</v>
      </c>
      <c r="R88" s="13">
        <v>3721776.4996407009</v>
      </c>
      <c r="S88" s="15">
        <v>3047999.6950528733</v>
      </c>
      <c r="T88" s="15">
        <v>4395552.5602325276</v>
      </c>
      <c r="U88" s="15">
        <v>7443552.2552854009</v>
      </c>
      <c r="V88" s="72">
        <v>3047999.6950528733</v>
      </c>
      <c r="W88" s="72">
        <v>4395552.5602325276</v>
      </c>
      <c r="X88" s="72">
        <f t="shared" si="2"/>
        <v>7443552.2552854009</v>
      </c>
    </row>
    <row r="89" spans="1:24" x14ac:dyDescent="0.2">
      <c r="A89" s="78">
        <v>8</v>
      </c>
      <c r="B89" s="79" t="s">
        <v>104</v>
      </c>
      <c r="C89" s="80" t="s">
        <v>105</v>
      </c>
      <c r="D89" s="80">
        <v>21323</v>
      </c>
      <c r="E89" s="81" t="s">
        <v>123</v>
      </c>
      <c r="F89" s="82"/>
      <c r="G89" s="12">
        <v>1009200</v>
      </c>
      <c r="H89" s="12">
        <v>587009.83790148015</v>
      </c>
      <c r="I89" s="12">
        <v>1596209.83790148</v>
      </c>
      <c r="J89" s="12">
        <v>504600.10091999994</v>
      </c>
      <c r="K89" s="12">
        <v>293504.97765172384</v>
      </c>
      <c r="L89" s="12">
        <v>798105.07857172377</v>
      </c>
      <c r="M89" s="12">
        <v>504599.89908000006</v>
      </c>
      <c r="N89" s="12">
        <v>293504.86024975631</v>
      </c>
      <c r="O89" s="12">
        <v>798104.75932975637</v>
      </c>
      <c r="P89" s="12">
        <v>504599.99995128607</v>
      </c>
      <c r="Q89" s="12">
        <v>293504.91892240522</v>
      </c>
      <c r="R89" s="13">
        <v>798104.91887369123</v>
      </c>
      <c r="S89" s="15">
        <v>1009199.8990312861</v>
      </c>
      <c r="T89" s="15">
        <v>587009.77917216159</v>
      </c>
      <c r="U89" s="15">
        <v>1596209.6782034477</v>
      </c>
      <c r="V89" s="72">
        <v>1009199.8990312861</v>
      </c>
      <c r="W89" s="72">
        <v>587009.77917216159</v>
      </c>
      <c r="X89" s="72">
        <f t="shared" si="2"/>
        <v>1596209.6782034477</v>
      </c>
    </row>
    <row r="90" spans="1:24" x14ac:dyDescent="0.2">
      <c r="A90" s="78">
        <v>8</v>
      </c>
      <c r="B90" s="79" t="s">
        <v>124</v>
      </c>
      <c r="C90" s="80" t="s">
        <v>125</v>
      </c>
      <c r="D90" s="80">
        <v>10711</v>
      </c>
      <c r="E90" s="81" t="s">
        <v>126</v>
      </c>
      <c r="F90" s="82"/>
      <c r="G90" s="12">
        <v>2600400</v>
      </c>
      <c r="H90" s="12">
        <v>1195900</v>
      </c>
      <c r="I90" s="12">
        <v>3796300</v>
      </c>
      <c r="J90" s="12">
        <v>1300200.2600399998</v>
      </c>
      <c r="K90" s="12">
        <v>597950.1195899999</v>
      </c>
      <c r="L90" s="12">
        <v>1898150.3796299999</v>
      </c>
      <c r="M90" s="12">
        <v>1300199.7399600002</v>
      </c>
      <c r="N90" s="12">
        <v>597949.8804100001</v>
      </c>
      <c r="O90" s="12">
        <v>1898149.6203700001</v>
      </c>
      <c r="P90" s="12">
        <v>1300199.9998744789</v>
      </c>
      <c r="Q90" s="12">
        <v>597949.99994227395</v>
      </c>
      <c r="R90" s="13">
        <v>1898149.999816753</v>
      </c>
      <c r="S90" s="15">
        <v>2600399.7398344791</v>
      </c>
      <c r="T90" s="15">
        <v>1195899.880352274</v>
      </c>
      <c r="U90" s="15">
        <v>3796299.6201867531</v>
      </c>
      <c r="V90" s="72">
        <v>2600399.7398344791</v>
      </c>
      <c r="W90" s="72">
        <v>1195899.880352274</v>
      </c>
      <c r="X90" s="72">
        <f t="shared" si="2"/>
        <v>3796299.6201867531</v>
      </c>
    </row>
    <row r="91" spans="1:24" x14ac:dyDescent="0.2">
      <c r="A91" s="78">
        <v>8</v>
      </c>
      <c r="B91" s="79" t="s">
        <v>124</v>
      </c>
      <c r="C91" s="80" t="s">
        <v>125</v>
      </c>
      <c r="D91" s="80">
        <v>11104</v>
      </c>
      <c r="E91" s="81" t="s">
        <v>127</v>
      </c>
      <c r="F91" s="82"/>
      <c r="G91" s="12">
        <v>1092300</v>
      </c>
      <c r="H91" s="12">
        <v>318900</v>
      </c>
      <c r="I91" s="12">
        <v>1411200</v>
      </c>
      <c r="J91" s="12">
        <v>546150.10922999994</v>
      </c>
      <c r="K91" s="12">
        <v>159450.03188999998</v>
      </c>
      <c r="L91" s="12">
        <v>705600.14111999993</v>
      </c>
      <c r="M91" s="12">
        <v>546149.89077000006</v>
      </c>
      <c r="N91" s="12">
        <v>159449.96811000002</v>
      </c>
      <c r="O91" s="12">
        <v>705599.85888000007</v>
      </c>
      <c r="P91" s="12">
        <v>546149.9999472748</v>
      </c>
      <c r="Q91" s="12">
        <v>159449.99998460672</v>
      </c>
      <c r="R91" s="13">
        <v>705599.99993188155</v>
      </c>
      <c r="S91" s="15">
        <v>1092299.890717275</v>
      </c>
      <c r="T91" s="15">
        <v>318899.96809460677</v>
      </c>
      <c r="U91" s="15">
        <v>1411199.8588118819</v>
      </c>
      <c r="V91" s="72">
        <v>1092299.890717275</v>
      </c>
      <c r="W91" s="72">
        <v>318899.96809460677</v>
      </c>
      <c r="X91" s="72">
        <f t="shared" si="2"/>
        <v>1411199.8588118819</v>
      </c>
    </row>
    <row r="92" spans="1:24" x14ac:dyDescent="0.2">
      <c r="A92" s="78">
        <v>8</v>
      </c>
      <c r="B92" s="79" t="s">
        <v>124</v>
      </c>
      <c r="C92" s="80" t="s">
        <v>125</v>
      </c>
      <c r="D92" s="80">
        <v>11105</v>
      </c>
      <c r="E92" s="81" t="s">
        <v>128</v>
      </c>
      <c r="F92" s="82"/>
      <c r="G92" s="12">
        <v>1537800</v>
      </c>
      <c r="H92" s="12">
        <v>311800</v>
      </c>
      <c r="I92" s="12">
        <v>1849600</v>
      </c>
      <c r="J92" s="12">
        <v>768900.15377999994</v>
      </c>
      <c r="K92" s="12">
        <v>155900.03117999999</v>
      </c>
      <c r="L92" s="12">
        <v>924800.18495999998</v>
      </c>
      <c r="M92" s="12">
        <v>768899.84622000006</v>
      </c>
      <c r="N92" s="12">
        <v>155899.96882000001</v>
      </c>
      <c r="O92" s="12">
        <v>924799.81504000002</v>
      </c>
      <c r="P92" s="12">
        <v>768899.99992577056</v>
      </c>
      <c r="Q92" s="12">
        <v>155899.99998494945</v>
      </c>
      <c r="R92" s="13">
        <v>924799.99991072004</v>
      </c>
      <c r="S92" s="15">
        <v>1537799.8461457705</v>
      </c>
      <c r="T92" s="15">
        <v>311799.96880494943</v>
      </c>
      <c r="U92" s="15">
        <v>1849599.8149507199</v>
      </c>
      <c r="V92" s="72">
        <v>1537799.8461457705</v>
      </c>
      <c r="W92" s="72">
        <v>311799.96880494943</v>
      </c>
      <c r="X92" s="72">
        <f t="shared" si="2"/>
        <v>1849599.8149507199</v>
      </c>
    </row>
    <row r="93" spans="1:24" x14ac:dyDescent="0.2">
      <c r="A93" s="78">
        <v>8</v>
      </c>
      <c r="B93" s="79" t="s">
        <v>124</v>
      </c>
      <c r="C93" s="80" t="s">
        <v>125</v>
      </c>
      <c r="D93" s="80">
        <v>11106</v>
      </c>
      <c r="E93" s="81" t="s">
        <v>129</v>
      </c>
      <c r="F93" s="82"/>
      <c r="G93" s="12">
        <v>790900</v>
      </c>
      <c r="H93" s="12">
        <v>405400</v>
      </c>
      <c r="I93" s="12">
        <v>1196300</v>
      </c>
      <c r="J93" s="12">
        <v>395450.07908999996</v>
      </c>
      <c r="K93" s="12">
        <v>202700.04053999999</v>
      </c>
      <c r="L93" s="12">
        <v>598150.11962999997</v>
      </c>
      <c r="M93" s="12">
        <v>395449.92091000004</v>
      </c>
      <c r="N93" s="12">
        <v>202699.95946000001</v>
      </c>
      <c r="O93" s="12">
        <v>598149.88037000003</v>
      </c>
      <c r="P93" s="12">
        <v>395449.99996182334</v>
      </c>
      <c r="Q93" s="12">
        <v>202699.9999804314</v>
      </c>
      <c r="R93" s="13">
        <v>598149.99994225474</v>
      </c>
      <c r="S93" s="15">
        <v>790899.92087182333</v>
      </c>
      <c r="T93" s="15">
        <v>405399.95944043144</v>
      </c>
      <c r="U93" s="15">
        <v>1196299.8803122547</v>
      </c>
      <c r="V93" s="72">
        <v>790899.92087182333</v>
      </c>
      <c r="W93" s="72">
        <v>405399.95944043144</v>
      </c>
      <c r="X93" s="72">
        <f t="shared" si="2"/>
        <v>1196299.8803122547</v>
      </c>
    </row>
    <row r="94" spans="1:24" x14ac:dyDescent="0.2">
      <c r="A94" s="78">
        <v>8</v>
      </c>
      <c r="B94" s="79" t="s">
        <v>124</v>
      </c>
      <c r="C94" s="80" t="s">
        <v>125</v>
      </c>
      <c r="D94" s="80">
        <v>11107</v>
      </c>
      <c r="E94" s="81" t="s">
        <v>130</v>
      </c>
      <c r="F94" s="82"/>
      <c r="G94" s="12">
        <v>567600</v>
      </c>
      <c r="H94" s="12">
        <v>644800</v>
      </c>
      <c r="I94" s="12">
        <v>1212400</v>
      </c>
      <c r="J94" s="12">
        <v>283800.05675999995</v>
      </c>
      <c r="K94" s="12">
        <v>322400.06447999994</v>
      </c>
      <c r="L94" s="12">
        <v>606200.12123999989</v>
      </c>
      <c r="M94" s="12">
        <v>283799.94324000005</v>
      </c>
      <c r="N94" s="12">
        <v>322399.93552000006</v>
      </c>
      <c r="O94" s="12">
        <v>606199.87876000011</v>
      </c>
      <c r="P94" s="12">
        <v>283799.999972602</v>
      </c>
      <c r="Q94" s="12">
        <v>322399.99996887561</v>
      </c>
      <c r="R94" s="13">
        <v>606199.99994147755</v>
      </c>
      <c r="S94" s="15">
        <v>567599.94321260205</v>
      </c>
      <c r="T94" s="15">
        <v>644799.93548887572</v>
      </c>
      <c r="U94" s="15">
        <v>1212399.8787014778</v>
      </c>
      <c r="V94" s="72">
        <v>567599.94321260205</v>
      </c>
      <c r="W94" s="72">
        <v>644799.93548887572</v>
      </c>
      <c r="X94" s="72">
        <f t="shared" si="2"/>
        <v>1212399.8787014778</v>
      </c>
    </row>
    <row r="95" spans="1:24" x14ac:dyDescent="0.2">
      <c r="A95" s="78">
        <v>8</v>
      </c>
      <c r="B95" s="79" t="s">
        <v>124</v>
      </c>
      <c r="C95" s="80" t="s">
        <v>125</v>
      </c>
      <c r="D95" s="80">
        <v>11108</v>
      </c>
      <c r="E95" s="81" t="s">
        <v>131</v>
      </c>
      <c r="F95" s="82"/>
      <c r="G95" s="12">
        <v>1365100</v>
      </c>
      <c r="H95" s="12">
        <v>577100</v>
      </c>
      <c r="I95" s="12">
        <v>1942200</v>
      </c>
      <c r="J95" s="12">
        <v>682550.13650999998</v>
      </c>
      <c r="K95" s="12">
        <v>288550.05770999996</v>
      </c>
      <c r="L95" s="12">
        <v>971100.19421999995</v>
      </c>
      <c r="M95" s="12">
        <v>682549.86349000002</v>
      </c>
      <c r="N95" s="12">
        <v>288549.94229000004</v>
      </c>
      <c r="O95" s="12">
        <v>971099.80578000005</v>
      </c>
      <c r="P95" s="12">
        <v>682549.99993410683</v>
      </c>
      <c r="Q95" s="12">
        <v>288549.9999721435</v>
      </c>
      <c r="R95" s="13">
        <v>971099.99990625028</v>
      </c>
      <c r="S95" s="15">
        <v>1365099.863424107</v>
      </c>
      <c r="T95" s="15">
        <v>577099.9422621436</v>
      </c>
      <c r="U95" s="15">
        <v>1942199.8056862506</v>
      </c>
      <c r="V95" s="72">
        <v>1365099.863424107</v>
      </c>
      <c r="W95" s="72">
        <v>577099.9422621436</v>
      </c>
      <c r="X95" s="72">
        <f t="shared" si="2"/>
        <v>1942199.8056862506</v>
      </c>
    </row>
    <row r="96" spans="1:24" x14ac:dyDescent="0.2">
      <c r="A96" s="78">
        <v>8</v>
      </c>
      <c r="B96" s="79" t="s">
        <v>124</v>
      </c>
      <c r="C96" s="80" t="s">
        <v>125</v>
      </c>
      <c r="D96" s="80">
        <v>11109</v>
      </c>
      <c r="E96" s="81" t="s">
        <v>132</v>
      </c>
      <c r="F96" s="82"/>
      <c r="G96" s="12">
        <v>2166400</v>
      </c>
      <c r="H96" s="12">
        <v>398000</v>
      </c>
      <c r="I96" s="12">
        <v>2564400</v>
      </c>
      <c r="J96" s="12">
        <v>1083200.21664</v>
      </c>
      <c r="K96" s="12">
        <v>199000.03979999997</v>
      </c>
      <c r="L96" s="12">
        <v>1282200.2564399999</v>
      </c>
      <c r="M96" s="12">
        <v>1083199.78336</v>
      </c>
      <c r="N96" s="12">
        <v>198999.96020000003</v>
      </c>
      <c r="O96" s="12">
        <v>1282199.7435600001</v>
      </c>
      <c r="P96" s="12">
        <v>1083199.9998954281</v>
      </c>
      <c r="Q96" s="12">
        <v>198999.99998078859</v>
      </c>
      <c r="R96" s="13">
        <v>1282199.9998762168</v>
      </c>
      <c r="S96" s="15">
        <v>2166399.7832554281</v>
      </c>
      <c r="T96" s="15">
        <v>397999.96018078865</v>
      </c>
      <c r="U96" s="15">
        <v>2564399.7434362168</v>
      </c>
      <c r="V96" s="72">
        <v>2166399.7832554281</v>
      </c>
      <c r="W96" s="72">
        <v>397999.96018078865</v>
      </c>
      <c r="X96" s="72">
        <f t="shared" si="2"/>
        <v>2564399.7434362168</v>
      </c>
    </row>
    <row r="97" spans="1:24" x14ac:dyDescent="0.2">
      <c r="A97" s="78">
        <v>8</v>
      </c>
      <c r="B97" s="79" t="s">
        <v>124</v>
      </c>
      <c r="C97" s="80" t="s">
        <v>125</v>
      </c>
      <c r="D97" s="80">
        <v>11110</v>
      </c>
      <c r="E97" s="81" t="s">
        <v>133</v>
      </c>
      <c r="F97" s="82"/>
      <c r="G97" s="12">
        <v>1606000</v>
      </c>
      <c r="H97" s="12">
        <v>436269</v>
      </c>
      <c r="I97" s="12">
        <v>2042269</v>
      </c>
      <c r="J97" s="12">
        <v>803000.16059999994</v>
      </c>
      <c r="K97" s="12">
        <v>218134.54362689998</v>
      </c>
      <c r="L97" s="12">
        <v>1021134.7042268999</v>
      </c>
      <c r="M97" s="12">
        <v>802999.83940000006</v>
      </c>
      <c r="N97" s="12">
        <v>218134.45637310002</v>
      </c>
      <c r="O97" s="12">
        <v>1021134.2957731001</v>
      </c>
      <c r="P97" s="12">
        <v>802999.99992247846</v>
      </c>
      <c r="Q97" s="12">
        <v>218134.49997894131</v>
      </c>
      <c r="R97" s="13">
        <v>1021134.4999014199</v>
      </c>
      <c r="S97" s="15">
        <v>1605999.8393224785</v>
      </c>
      <c r="T97" s="15">
        <v>436268.95635204134</v>
      </c>
      <c r="U97" s="15">
        <v>2042268.7956745198</v>
      </c>
      <c r="V97" s="72">
        <v>1605999.8393224785</v>
      </c>
      <c r="W97" s="72">
        <v>436268.95635204134</v>
      </c>
      <c r="X97" s="72">
        <f t="shared" si="2"/>
        <v>2042268.7956745198</v>
      </c>
    </row>
    <row r="98" spans="1:24" x14ac:dyDescent="0.2">
      <c r="A98" s="78">
        <v>8</v>
      </c>
      <c r="B98" s="79" t="s">
        <v>124</v>
      </c>
      <c r="C98" s="80" t="s">
        <v>125</v>
      </c>
      <c r="D98" s="80">
        <v>11111</v>
      </c>
      <c r="E98" s="81" t="s">
        <v>134</v>
      </c>
      <c r="F98" s="82"/>
      <c r="G98" s="12">
        <v>882200</v>
      </c>
      <c r="H98" s="12">
        <v>915400</v>
      </c>
      <c r="I98" s="12">
        <v>1797600</v>
      </c>
      <c r="J98" s="12">
        <v>441100.08821999998</v>
      </c>
      <c r="K98" s="12">
        <v>457700.09153999994</v>
      </c>
      <c r="L98" s="12">
        <v>898800.17975999997</v>
      </c>
      <c r="M98" s="12">
        <v>441099.91178000002</v>
      </c>
      <c r="N98" s="12">
        <v>457699.90846000006</v>
      </c>
      <c r="O98" s="12">
        <v>898799.82024000003</v>
      </c>
      <c r="P98" s="12">
        <v>441099.99995741632</v>
      </c>
      <c r="Q98" s="12">
        <v>457699.99995581381</v>
      </c>
      <c r="R98" s="13">
        <v>898799.99991323007</v>
      </c>
      <c r="S98" s="15">
        <v>882199.91173741641</v>
      </c>
      <c r="T98" s="15">
        <v>915399.90841581393</v>
      </c>
      <c r="U98" s="15">
        <v>1797599.8201532303</v>
      </c>
      <c r="V98" s="72">
        <v>882199.91173741641</v>
      </c>
      <c r="W98" s="72">
        <v>915399.90841581393</v>
      </c>
      <c r="X98" s="72">
        <f t="shared" si="2"/>
        <v>1797599.8201532303</v>
      </c>
    </row>
    <row r="99" spans="1:24" x14ac:dyDescent="0.2">
      <c r="A99" s="78">
        <v>8</v>
      </c>
      <c r="B99" s="79" t="s">
        <v>124</v>
      </c>
      <c r="C99" s="80" t="s">
        <v>125</v>
      </c>
      <c r="D99" s="80">
        <v>11112</v>
      </c>
      <c r="E99" s="81" t="s">
        <v>135</v>
      </c>
      <c r="F99" s="82"/>
      <c r="G99" s="12">
        <v>1082400</v>
      </c>
      <c r="H99" s="12">
        <v>296576</v>
      </c>
      <c r="I99" s="12">
        <v>1378976</v>
      </c>
      <c r="J99" s="12">
        <v>541200.10823999997</v>
      </c>
      <c r="K99" s="12">
        <v>148288.02965759998</v>
      </c>
      <c r="L99" s="12">
        <v>689488.13789759995</v>
      </c>
      <c r="M99" s="12">
        <v>541199.89176000003</v>
      </c>
      <c r="N99" s="12">
        <v>148287.97034240002</v>
      </c>
      <c r="O99" s="12">
        <v>689487.86210240005</v>
      </c>
      <c r="P99" s="12">
        <v>541199.99994775269</v>
      </c>
      <c r="Q99" s="12">
        <v>148287.99998568432</v>
      </c>
      <c r="R99" s="13">
        <v>689487.99993343698</v>
      </c>
      <c r="S99" s="15">
        <v>1082399.8917077528</v>
      </c>
      <c r="T99" s="15">
        <v>296575.97032808431</v>
      </c>
      <c r="U99" s="15">
        <v>1378975.862035837</v>
      </c>
      <c r="V99" s="72">
        <v>1082399.8917077528</v>
      </c>
      <c r="W99" s="72">
        <v>296575.97032808431</v>
      </c>
      <c r="X99" s="72">
        <f t="shared" si="2"/>
        <v>1378975.862035837</v>
      </c>
    </row>
    <row r="100" spans="1:24" x14ac:dyDescent="0.2">
      <c r="A100" s="78">
        <v>8</v>
      </c>
      <c r="B100" s="79" t="s">
        <v>124</v>
      </c>
      <c r="C100" s="80" t="s">
        <v>125</v>
      </c>
      <c r="D100" s="80">
        <v>11451</v>
      </c>
      <c r="E100" s="81" t="s">
        <v>136</v>
      </c>
      <c r="F100" s="82"/>
      <c r="G100" s="12">
        <v>1928300</v>
      </c>
      <c r="H100" s="12">
        <v>1340700</v>
      </c>
      <c r="I100" s="12">
        <v>3269000</v>
      </c>
      <c r="J100" s="12">
        <v>964150.19282999996</v>
      </c>
      <c r="K100" s="12">
        <v>670350.13406999991</v>
      </c>
      <c r="L100" s="12">
        <v>1634500.3268999998</v>
      </c>
      <c r="M100" s="12">
        <v>964149.80717000004</v>
      </c>
      <c r="N100" s="12">
        <v>670349.86593000009</v>
      </c>
      <c r="O100" s="12">
        <v>1634499.6731000002</v>
      </c>
      <c r="P100" s="12">
        <v>964149.99990692118</v>
      </c>
      <c r="Q100" s="12">
        <v>670349.99993528449</v>
      </c>
      <c r="R100" s="13">
        <v>1634499.9998422058</v>
      </c>
      <c r="S100" s="15">
        <v>1928299.8070769212</v>
      </c>
      <c r="T100" s="15">
        <v>1340699.8658652846</v>
      </c>
      <c r="U100" s="15">
        <v>3268999.6729422058</v>
      </c>
      <c r="V100" s="72">
        <v>1928299.8070769212</v>
      </c>
      <c r="W100" s="72">
        <v>1340699.8658652846</v>
      </c>
      <c r="X100" s="72">
        <f t="shared" si="2"/>
        <v>3268999.6729422058</v>
      </c>
    </row>
    <row r="101" spans="1:24" x14ac:dyDescent="0.2">
      <c r="A101" s="83">
        <v>8</v>
      </c>
      <c r="B101" s="84" t="s">
        <v>124</v>
      </c>
      <c r="C101" s="85" t="s">
        <v>125</v>
      </c>
      <c r="D101" s="85">
        <v>40840</v>
      </c>
      <c r="E101" s="86" t="s">
        <v>137</v>
      </c>
      <c r="F101" s="87"/>
      <c r="G101" s="12">
        <v>481300</v>
      </c>
      <c r="H101" s="12">
        <v>397600</v>
      </c>
      <c r="I101" s="12">
        <v>878900</v>
      </c>
      <c r="J101" s="12">
        <v>240650.04812999998</v>
      </c>
      <c r="K101" s="12">
        <v>198800.03975999999</v>
      </c>
      <c r="L101" s="12">
        <v>439450.08788999997</v>
      </c>
      <c r="M101" s="12">
        <v>240649.95187000002</v>
      </c>
      <c r="N101" s="12">
        <v>198799.96024000001</v>
      </c>
      <c r="O101" s="12">
        <v>439449.91211000003</v>
      </c>
      <c r="P101" s="12">
        <v>240649.99997676772</v>
      </c>
      <c r="Q101" s="12">
        <v>198799.99998080792</v>
      </c>
      <c r="R101" s="13">
        <v>439449.99995757564</v>
      </c>
      <c r="S101" s="15">
        <v>481299.95184676774</v>
      </c>
      <c r="T101" s="15">
        <v>397599.96022080793</v>
      </c>
      <c r="U101" s="15">
        <v>878899.91206757561</v>
      </c>
      <c r="V101" s="72">
        <v>481299.95184676774</v>
      </c>
      <c r="W101" s="72">
        <v>397599.96022080793</v>
      </c>
      <c r="X101" s="72">
        <f t="shared" si="2"/>
        <v>878899.91206757561</v>
      </c>
    </row>
  </sheetData>
  <sheetProtection algorithmName="SHA-512" hashValue="Kmw0jxKim2uqDvC4JextXmB0eT3mj/WuSzNhVVm35B6UEUr5EtiwxlX6qqhXsAWNzE4Xcg9R6/Te/19LEPtn7A==" saltValue="h5g5aZn3vWNHmH+9gUUT7Q==" spinCount="100000" sheet="1" objects="1" scenarios="1" formatColumns="0" formatRows="0" sort="0" autoFilter="0"/>
  <protectedRanges>
    <protectedRange sqref="C13:X13" name="Range1"/>
  </protectedRanges>
  <autoFilter ref="C13:X67"/>
  <mergeCells count="6">
    <mergeCell ref="V11:X11"/>
    <mergeCell ref="G11:I11"/>
    <mergeCell ref="J11:L11"/>
    <mergeCell ref="M11:O11"/>
    <mergeCell ref="P11:R11"/>
    <mergeCell ref="S11:U11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FB71DC9-CA29-4D63-9842-BF55EBE71691}">
            <xm:f>A14&lt;&gt;source!A14</xm:f>
            <x14:dxf>
              <font>
                <color rgb="FFFF0000"/>
              </font>
              <fill>
                <patternFill>
                  <bgColor rgb="FFFFC000"/>
                </patternFill>
              </fill>
            </x14:dxf>
          </x14:cfRule>
          <xm:sqref>A14:X101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source</vt:lpstr>
      <vt:lpstr>adjust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Hig_OMEN2</dc:creator>
  <cp:lastModifiedBy>Windows User</cp:lastModifiedBy>
  <cp:lastPrinted>2018-04-27T07:39:51Z</cp:lastPrinted>
  <dcterms:created xsi:type="dcterms:W3CDTF">2018-04-18T03:38:16Z</dcterms:created>
  <dcterms:modified xsi:type="dcterms:W3CDTF">2018-04-27T07:43:36Z</dcterms:modified>
</cp:coreProperties>
</file>